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C:\Users\201op\Desktop\HP更新用\"/>
    </mc:Choice>
  </mc:AlternateContent>
  <xr:revisionPtr revIDLastSave="0" documentId="13_ncr:1_{1D053995-3C7D-4A30-9F43-D139BB0CB962}" xr6:coauthVersionLast="36" xr6:coauthVersionMax="36" xr10:uidLastSave="{00000000-0000-0000-0000-000000000000}"/>
  <bookViews>
    <workbookView xWindow="0" yWindow="0" windowWidth="28800" windowHeight="1230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5" i="10"/>
  <c r="BE34"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CO34" i="10"/>
  <c r="CO35" i="10" s="1"/>
</calcChain>
</file>

<file path=xl/sharedStrings.xml><?xml version="1.0" encoding="utf-8"?>
<sst xmlns="http://schemas.openxmlformats.org/spreadsheetml/2006/main" count="1139" uniqueCount="605">
  <si>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</si>
  <si>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</si>
  <si>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</si>
  <si>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</si>
  <si>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</si>
  <si>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</si>
  <si>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</si>
  <si>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</si>
  <si>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</si>
  <si>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</si>
  <si>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</si>
  <si>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</si>
  <si>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</si>
  <si>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</si>
  <si>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</si>
  <si>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</si>
  <si>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</si>
  <si>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</si>
  <si>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</si>
  <si>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</si>
  <si>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</si>
  <si>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</si>
  <si>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</si>
  <si>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</si>
  <si>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</si>
  <si>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</si>
  <si>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</si>
  <si>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</si>
  <si>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</si>
  <si>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</si>
  <si>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</si>
  <si>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</si>
  <si>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</si>
  <si>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</si>
  <si>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</si>
  <si>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</si>
  <si>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</si>
  <si>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</si>
  <si>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</si>
  <si>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</si>
  <si>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</si>
  <si>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</si>
  <si>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</si>
  <si>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</si>
  <si>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</si>
  <si>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</si>
  <si>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</si>
  <si>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</si>
  <si>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</si>
  <si>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</si>
  <si>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</si>
  <si>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</si>
  <si>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</si>
  <si>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</si>
  <si>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</si>
  <si>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</si>
  <si>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</si>
  <si>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</si>
  <si>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</si>
  <si>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</si>
  <si>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</si>
  <si>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</si>
  <si>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</si>
  <si>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</si>
  <si>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</si>
  <si>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</si>
  <si>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</si>
  <si>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</si>
  <si>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</si>
  <si>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</si>
  <si>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</si>
  <si>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</si>
  <si>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</si>
  <si>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</si>
  <si>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</si>
  <si>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</si>
  <si>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</si>
  <si>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</si>
  <si>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</si>
  <si>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</si>
  <si>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</si>
  <si>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</si>
  <si>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</si>
  <si>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</si>
  <si>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</si>
  <si>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</si>
  <si>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</si>
  <si>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</si>
  <si>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</si>
  <si>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</si>
  <si>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</si>
  <si>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</si>
  <si>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</si>
  <si>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</si>
  <si>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</si>
  <si>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</si>
  <si>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</si>
  <si>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佐井村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</si>
  <si>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</si>
  <si>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</si>
  <si>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</si>
  <si>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</si>
  <si>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</si>
  <si>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</si>
  <si>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</si>
  <si>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</si>
  <si>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</si>
  <si>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</si>
  <si>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</si>
  <si>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</si>
  <si>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</si>
  <si>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</si>
  <si>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</si>
  <si>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</si>
  <si>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</si>
  <si>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</si>
  <si>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</si>
  <si>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</si>
  <si>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</si>
  <si>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</si>
  <si>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</si>
  <si>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</si>
  <si>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</si>
  <si>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</si>
  <si>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</si>
  <si>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</si>
  <si>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</si>
  <si>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</si>
  <si>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</si>
  <si>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</si>
  <si>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</si>
  <si>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</si>
  <si>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</si>
  <si>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</si>
  <si>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</si>
  <si>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</si>
  <si>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</si>
  <si>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</si>
  <si>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</si>
  <si>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</si>
  <si>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</si>
  <si>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</si>
  <si>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</si>
  <si>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</si>
  <si>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</si>
  <si>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</si>
  <si>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</si>
  <si>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</si>
  <si>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</si>
  <si>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</si>
  <si>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</si>
  <si>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-4.0</t>
    <phoneticPr fontId="5"/>
  </si>
  <si>
    <t>基準財政需要額</t>
    <phoneticPr fontId="25"/>
  </si>
  <si>
    <t>うち日本人(％)</t>
    <phoneticPr fontId="5"/>
  </si>
  <si>
    <t>-4.0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</si>
  <si>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</si>
  <si>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</si>
  <si>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</si>
  <si>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</si>
  <si>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</si>
  <si>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</si>
  <si>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</si>
  <si>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</si>
  <si>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</si>
  <si>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</si>
  <si>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</si>
  <si>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</si>
  <si>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</si>
  <si>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</si>
  <si>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</si>
  <si>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</si>
  <si>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</si>
  <si>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</si>
  <si>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</si>
  <si>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</si>
  <si>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</si>
  <si>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</si>
  <si>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</si>
  <si>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</si>
  <si>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</si>
  <si>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</si>
  <si>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</si>
  <si>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</si>
  <si>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</si>
  <si>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</si>
  <si>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</si>
  <si>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</si>
  <si>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</si>
  <si>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</si>
  <si>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</si>
  <si>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</si>
  <si>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</si>
  <si>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</si>
  <si>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</si>
  <si>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</si>
  <si>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</si>
  <si>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</si>
  <si>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</si>
  <si>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</si>
  <si>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</si>
  <si>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</si>
  <si>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</si>
  <si>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</si>
  <si>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</si>
  <si>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</si>
  <si>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</si>
  <si>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</si>
  <si>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</si>
  <si>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</si>
  <si>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</si>
  <si>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</si>
  <si>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</si>
  <si>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</si>
  <si>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</si>
  <si>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青森県佐井村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</si>
  <si>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</si>
  <si>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</si>
  <si>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</si>
  <si>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</si>
  <si>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</si>
  <si>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</si>
  <si>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</si>
  <si>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</si>
  <si>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</si>
  <si>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</si>
  <si>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</si>
  <si>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</si>
  <si>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</si>
  <si>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</si>
  <si>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</si>
  <si>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</si>
  <si>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</si>
  <si>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</si>
  <si>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</si>
  <si>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</si>
  <si>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</si>
  <si>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</si>
  <si>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</si>
  <si>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</si>
  <si>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</si>
  <si>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</si>
  <si>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</si>
  <si>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</si>
  <si>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</si>
  <si>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</si>
  <si>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</si>
  <si>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</si>
  <si>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</si>
  <si>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</si>
  <si>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</si>
  <si>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</si>
  <si>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</si>
  <si>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</si>
  <si>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</si>
  <si>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</si>
  <si>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</si>
  <si>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</si>
  <si>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</si>
  <si>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</si>
  <si>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</si>
  <si>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</si>
  <si>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</si>
  <si>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</si>
  <si>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</si>
  <si>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</si>
  <si>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</si>
  <si>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</si>
  <si>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</si>
  <si>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</si>
  <si>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</si>
  <si>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</si>
  <si>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</si>
  <si>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</si>
  <si>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</si>
  <si>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</si>
  <si>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</si>
  <si>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</si>
  <si>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</si>
  <si>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</si>
  <si>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</si>
  <si>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</si>
  <si>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</si>
  <si>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</si>
  <si>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</si>
  <si>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</si>
  <si>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</si>
  <si>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</si>
  <si>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</si>
  <si>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</si>
  <si>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</si>
  <si>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</si>
  <si>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</si>
  <si>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</si>
  <si>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</si>
  <si>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</si>
  <si>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</si>
  <si>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</si>
  <si>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</si>
  <si>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</si>
  <si>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</si>
  <si>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</si>
  <si>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</si>
  <si>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</si>
  <si>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</si>
  <si>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</si>
  <si>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</si>
  <si>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</si>
  <si>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</si>
  <si>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</si>
  <si>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</si>
  <si>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</si>
  <si>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</si>
  <si>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</si>
  <si>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</si>
  <si>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</si>
  <si>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</si>
  <si>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</si>
  <si>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</si>
  <si>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</si>
  <si>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</si>
  <si>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</si>
  <si>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</si>
  <si>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</si>
  <si>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</si>
  <si>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</si>
  <si>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</si>
  <si>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</si>
  <si>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</si>
  <si>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</si>
  <si>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</si>
  <si>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</si>
  <si>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</si>
  <si>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</si>
  <si>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</si>
  <si>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</si>
  <si>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</si>
  <si>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</si>
  <si>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</si>
  <si>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</si>
  <si>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</si>
  <si>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</si>
  <si>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</si>
  <si>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</si>
  <si>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</si>
  <si>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</si>
  <si>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</si>
  <si>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</si>
  <si>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</si>
  <si>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</si>
  <si>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</si>
  <si>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</si>
  <si>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</si>
  <si>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</si>
  <si>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</si>
  <si>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</si>
  <si>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</si>
  <si>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</si>
  <si>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</si>
  <si>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</si>
  <si>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</si>
  <si>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</si>
  <si>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</si>
  <si>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</si>
  <si>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</si>
  <si>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</si>
  <si>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</si>
  <si>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</si>
  <si>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青森県佐井村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</si>
  <si>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</si>
  <si>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</si>
  <si>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</si>
  <si>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</si>
  <si>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</si>
  <si>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</si>
  <si>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</si>
  <si>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</si>
  <si>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</si>
  <si>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</si>
  <si>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</si>
  <si>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</si>
  <si>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</si>
  <si>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</si>
  <si>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</si>
  <si>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</si>
  <si>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</si>
  <si>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</si>
  <si>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</si>
  <si>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</si>
  <si>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</si>
  <si>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</si>
  <si>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</si>
  <si>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</si>
  <si>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</si>
  <si>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</si>
  <si>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</si>
  <si>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</si>
  <si>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</si>
  <si>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</si>
  <si>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</si>
  <si>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</si>
  <si>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</si>
  <si>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</si>
  <si>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</si>
  <si>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</si>
  <si>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</si>
  <si>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</si>
  <si>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</si>
  <si>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</si>
  <si>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</si>
  <si>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</si>
  <si>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</si>
  <si>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</si>
  <si>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</si>
  <si>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</si>
  <si>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</si>
  <si>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</si>
  <si>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</si>
  <si>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</si>
  <si>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</si>
  <si>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</si>
  <si>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</si>
  <si>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</si>
  <si>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</si>
  <si>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</si>
  <si>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</si>
  <si>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</si>
  <si>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</si>
  <si>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</si>
  <si>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</si>
  <si>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</si>
  <si>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</si>
  <si>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</si>
  <si>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</si>
  <si>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</si>
  <si>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</si>
  <si>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</si>
  <si>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</si>
  <si>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</si>
  <si>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</si>
  <si>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</si>
  <si>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</si>
  <si>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</si>
  <si>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</si>
  <si>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</si>
  <si>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</si>
  <si>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</si>
  <si>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</si>
  <si>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</si>
  <si>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</si>
  <si>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</si>
  <si>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</si>
  <si>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</si>
  <si>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</si>
  <si>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</si>
  <si>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</si>
  <si>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</si>
  <si>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</si>
  <si>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</si>
  <si>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</si>
  <si>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</si>
  <si>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</si>
  <si>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</si>
  <si>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</si>
  <si>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</si>
  <si>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</si>
  <si>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</si>
  <si>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</si>
  <si>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</si>
  <si>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</si>
  <si>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</si>
  <si>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</si>
  <si>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</si>
  <si>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</si>
  <si>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</si>
  <si>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</si>
  <si>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</si>
  <si>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</si>
  <si>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</si>
  <si>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</si>
  <si>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</si>
  <si>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</si>
  <si>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</si>
  <si>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</si>
  <si>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</si>
  <si>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</si>
  <si>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</si>
  <si>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</si>
  <si>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</si>
  <si>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</si>
  <si>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</si>
  <si>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</si>
  <si>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</si>
  <si>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</si>
  <si>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</si>
  <si>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</si>
  <si>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</si>
  <si>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</si>
  <si>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</si>
  <si>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</si>
  <si>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</si>
  <si>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</si>
  <si>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</si>
  <si>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</si>
  <si>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</si>
  <si>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</si>
  <si>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</si>
  <si>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</si>
  <si>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</si>
  <si>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</si>
  <si>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</si>
  <si>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</si>
  <si>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</si>
  <si>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</si>
  <si>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</si>
  <si>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</si>
  <si>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</si>
  <si>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</si>
  <si>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</si>
  <si>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</si>
  <si>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</si>
  <si>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</si>
  <si>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</si>
  <si>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</si>
  <si>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</si>
  <si>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</si>
  <si>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</si>
  <si>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</si>
  <si>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</si>
  <si>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</si>
  <si>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</si>
  <si>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</si>
  <si>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</si>
  <si>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</si>
  <si>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</si>
  <si>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</si>
  <si>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</si>
  <si>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</si>
  <si>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</si>
  <si>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</si>
  <si>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</si>
  <si>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</si>
  <si>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</si>
  <si>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</si>
  <si>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</si>
  <si>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</si>
  <si>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</si>
  <si>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</si>
  <si>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</si>
  <si>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</si>
  <si>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</si>
  <si>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</si>
  <si>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</si>
  <si>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</si>
  <si>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</si>
  <si>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</si>
  <si>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</si>
  <si>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1.13</t>
  </si>
  <si>
    <t>▲ 0.66</t>
  </si>
  <si>
    <t>一般会計</t>
  </si>
  <si>
    <t>介護保険特別会計</t>
  </si>
  <si>
    <t>国民健康保険特別会計</t>
  </si>
  <si>
    <t>▲ 0.52</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</si>
  <si>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</si>
  <si>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</si>
  <si>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</si>
  <si>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</si>
  <si>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</si>
  <si>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</si>
  <si>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</si>
  <si>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</si>
  <si>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</si>
  <si>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簡易水道事業特別会計</t>
    <rPh sb="0" eb="2">
      <t>カンイ</t>
    </rPh>
    <rPh sb="2" eb="4">
      <t>スイドウ</t>
    </rPh>
    <rPh sb="4" eb="6">
      <t>ジギョウ</t>
    </rPh>
    <rPh sb="6" eb="8">
      <t>トクベツ</t>
    </rPh>
    <rPh sb="8" eb="10">
      <t>カイケイ</t>
    </rPh>
    <phoneticPr fontId="2"/>
  </si>
  <si>
    <t>下水道事業特別会計</t>
    <rPh sb="0" eb="3">
      <t>ゲスイドウ</t>
    </rPh>
    <rPh sb="3" eb="5">
      <t>ジギョウ</t>
    </rPh>
    <rPh sb="5" eb="7">
      <t>トクベツ</t>
    </rPh>
    <rPh sb="7" eb="9">
      <t>カイケイ</t>
    </rPh>
    <phoneticPr fontId="2"/>
  </si>
  <si>
    <t>-</t>
    <phoneticPr fontId="2"/>
  </si>
  <si>
    <t>-</t>
    <phoneticPr fontId="2"/>
  </si>
  <si>
    <t>-</t>
    <phoneticPr fontId="2"/>
  </si>
  <si>
    <t>-</t>
    <phoneticPr fontId="2"/>
  </si>
  <si>
    <t>一部事務組合下北医療センター</t>
    <rPh sb="0" eb="2">
      <t>イチブ</t>
    </rPh>
    <rPh sb="2" eb="4">
      <t>ジム</t>
    </rPh>
    <rPh sb="4" eb="6">
      <t>クミアイ</t>
    </rPh>
    <rPh sb="6" eb="8">
      <t>シモキタ</t>
    </rPh>
    <rPh sb="8" eb="10">
      <t>イリョウ</t>
    </rPh>
    <phoneticPr fontId="2"/>
  </si>
  <si>
    <t>下北地域広域行政事務組合</t>
    <rPh sb="0" eb="2">
      <t>シモキタ</t>
    </rPh>
    <rPh sb="2" eb="4">
      <t>チイキ</t>
    </rPh>
    <rPh sb="4" eb="6">
      <t>コウイキ</t>
    </rPh>
    <rPh sb="6" eb="8">
      <t>ギョウセイ</t>
    </rPh>
    <rPh sb="8" eb="10">
      <t>ジム</t>
    </rPh>
    <rPh sb="10" eb="12">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</si>
  <si>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</si>
  <si>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青森県後期高齢者医療広域連合（一般会計分）</t>
    <rPh sb="0" eb="3">
      <t>アオモリケン</t>
    </rPh>
    <rPh sb="3" eb="5">
      <t>コウキ</t>
    </rPh>
    <rPh sb="5" eb="8">
      <t>コウレイシャ</t>
    </rPh>
    <rPh sb="8" eb="10">
      <t>イリョウ</t>
    </rPh>
    <rPh sb="10" eb="12">
      <t>コウイキ</t>
    </rPh>
    <rPh sb="12" eb="14">
      <t>レンゴウ</t>
    </rPh>
    <rPh sb="15" eb="17">
      <t>イッパン</t>
    </rPh>
    <rPh sb="17" eb="19">
      <t>カイケイ</t>
    </rPh>
    <rPh sb="19" eb="20">
      <t>ブン</t>
    </rPh>
    <phoneticPr fontId="2"/>
  </si>
  <si>
    <t>青森県後期高齢者医療広域連合（特別会計分）</t>
    <rPh sb="0" eb="3">
      <t>アオモリケン</t>
    </rPh>
    <rPh sb="3" eb="5">
      <t>コウキ</t>
    </rPh>
    <rPh sb="5" eb="8">
      <t>コウレイシャ</t>
    </rPh>
    <rPh sb="8" eb="10">
      <t>イリョウ</t>
    </rPh>
    <rPh sb="10" eb="12">
      <t>コウイキ</t>
    </rPh>
    <rPh sb="12" eb="14">
      <t>レンゴウ</t>
    </rPh>
    <rPh sb="15" eb="17">
      <t>トクベツ</t>
    </rPh>
    <rPh sb="17" eb="19">
      <t>カイケイ</t>
    </rPh>
    <rPh sb="19" eb="20">
      <t>ブン</t>
    </rPh>
    <phoneticPr fontId="2"/>
  </si>
  <si>
    <t>青森県交通災害共済組合</t>
    <rPh sb="0" eb="3">
      <t>アオモリケン</t>
    </rPh>
    <rPh sb="3" eb="5">
      <t>コウツウ</t>
    </rPh>
    <rPh sb="5" eb="7">
      <t>サイガイ</t>
    </rPh>
    <rPh sb="7" eb="9">
      <t>キョウサイ</t>
    </rPh>
    <rPh sb="9" eb="11">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</si>
  <si>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</si>
  <si>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t>
    <phoneticPr fontId="2"/>
  </si>
  <si>
    <t>-</t>
    <phoneticPr fontId="2"/>
  </si>
  <si>
    <t>-</t>
    <phoneticPr fontId="2"/>
  </si>
  <si>
    <t>佐井定期観光株式会社</t>
    <rPh sb="0" eb="2">
      <t>サイ</t>
    </rPh>
    <rPh sb="2" eb="4">
      <t>テイキ</t>
    </rPh>
    <rPh sb="4" eb="6">
      <t>カンコウ</t>
    </rPh>
    <rPh sb="6" eb="10">
      <t>カブシキガイシャ</t>
    </rPh>
    <phoneticPr fontId="2"/>
  </si>
  <si>
    <t>シィライン株式会社</t>
    <rPh sb="5" eb="9">
      <t>カブシキガイシャ</t>
    </rPh>
    <phoneticPr fontId="2"/>
  </si>
  <si>
    <t>水産振興基金</t>
    <rPh sb="0" eb="2">
      <t>スイサン</t>
    </rPh>
    <rPh sb="2" eb="4">
      <t>シンコウ</t>
    </rPh>
    <rPh sb="4" eb="6">
      <t>キキン</t>
    </rPh>
    <phoneticPr fontId="2"/>
  </si>
  <si>
    <t>公共施設維持補修基金</t>
    <rPh sb="0" eb="2">
      <t>コウキョウ</t>
    </rPh>
    <rPh sb="2" eb="4">
      <t>シセツ</t>
    </rPh>
    <rPh sb="4" eb="6">
      <t>イジ</t>
    </rPh>
    <rPh sb="6" eb="8">
      <t>ホシュウ</t>
    </rPh>
    <rPh sb="8" eb="10">
      <t>キキン</t>
    </rPh>
    <phoneticPr fontId="2"/>
  </si>
  <si>
    <t>公共施設整備基金</t>
    <rPh sb="0" eb="2">
      <t>コウキョウ</t>
    </rPh>
    <rPh sb="2" eb="4">
      <t>シセツ</t>
    </rPh>
    <rPh sb="4" eb="6">
      <t>セイビ</t>
    </rPh>
    <rPh sb="6" eb="8">
      <t>キキン</t>
    </rPh>
    <phoneticPr fontId="2"/>
  </si>
  <si>
    <t>ふるさと佐井村応援基金</t>
    <rPh sb="4" eb="7">
      <t>サイムラ</t>
    </rPh>
    <rPh sb="7" eb="9">
      <t>オウエン</t>
    </rPh>
    <rPh sb="9" eb="11">
      <t>キキン</t>
    </rPh>
    <phoneticPr fontId="2"/>
  </si>
  <si>
    <t>育英基金</t>
    <rPh sb="0" eb="2">
      <t>イクエイ</t>
    </rPh>
    <rPh sb="2" eb="4">
      <t>キキン</t>
    </rPh>
    <phoneticPr fontId="2"/>
  </si>
  <si>
    <t>法非適用企業</t>
    <rPh sb="0" eb="1">
      <t>ホウ</t>
    </rPh>
    <rPh sb="1" eb="2">
      <t>ヒ</t>
    </rPh>
    <rPh sb="2" eb="3">
      <t>テキ</t>
    </rPh>
    <rPh sb="3" eb="4">
      <t>ヨウ</t>
    </rPh>
    <rPh sb="4" eb="6">
      <t>キギョウ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</si>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</sst>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6" xfId="14" quotePrefix="1"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quotePrefix="1"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C1B4-4185-8514-9C2A35D831C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176191</c:v>
                </c:pt>
                <c:pt idx="1">
                  <c:v>160345</c:v>
                </c:pt>
                <c:pt idx="2">
                  <c:v>163256</c:v>
                </c:pt>
                <c:pt idx="3">
                  <c:v>158210</c:v>
                </c:pt>
                <c:pt idx="4">
                  <c:v>164142</c:v>
                </c:pt>
              </c:numCache>
            </c:numRef>
          </c:val>
          <c:smooth val="0"/>
          <c:extLst>
            <c:ext xmlns:c16="http://schemas.microsoft.com/office/drawing/2014/chart" uri="{C3380CC4-5D6E-409C-BE32-E72D297353CC}">
              <c16:uniqueId val="{00000001-C1B4-4185-8514-9C2A35D831C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4.16</c:v>
                </c:pt>
                <c:pt idx="1">
                  <c:v>3.7</c:v>
                </c:pt>
                <c:pt idx="2">
                  <c:v>3.35</c:v>
                </c:pt>
                <c:pt idx="3">
                  <c:v>3.98</c:v>
                </c:pt>
                <c:pt idx="4">
                  <c:v>3.35</c:v>
                </c:pt>
              </c:numCache>
            </c:numRef>
          </c:val>
          <c:extLst>
            <c:ext xmlns:c16="http://schemas.microsoft.com/office/drawing/2014/chart" uri="{C3380CC4-5D6E-409C-BE32-E72D297353CC}">
              <c16:uniqueId val="{00000000-D289-4BFC-A640-AF4703EA574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39.06</c:v>
                </c:pt>
                <c:pt idx="1">
                  <c:v>44.87</c:v>
                </c:pt>
                <c:pt idx="2">
                  <c:v>46.01</c:v>
                </c:pt>
                <c:pt idx="3">
                  <c:v>46.92</c:v>
                </c:pt>
                <c:pt idx="4">
                  <c:v>47.63</c:v>
                </c:pt>
              </c:numCache>
            </c:numRef>
          </c:val>
          <c:extLst>
            <c:ext xmlns:c16="http://schemas.microsoft.com/office/drawing/2014/chart" uri="{C3380CC4-5D6E-409C-BE32-E72D297353CC}">
              <c16:uniqueId val="{00000001-D289-4BFC-A640-AF4703EA574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9.49</c:v>
                </c:pt>
                <c:pt idx="1">
                  <c:v>4.3899999999999997</c:v>
                </c:pt>
                <c:pt idx="2">
                  <c:v>-1.1299999999999999</c:v>
                </c:pt>
                <c:pt idx="3">
                  <c:v>0.23</c:v>
                </c:pt>
                <c:pt idx="4">
                  <c:v>-0.66</c:v>
                </c:pt>
              </c:numCache>
            </c:numRef>
          </c:val>
          <c:smooth val="0"/>
          <c:extLst>
            <c:ext xmlns:c16="http://schemas.microsoft.com/office/drawing/2014/chart" uri="{C3380CC4-5D6E-409C-BE32-E72D297353CC}">
              <c16:uniqueId val="{00000002-D289-4BFC-A640-AF4703EA574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A71C-4C61-91C1-360587B8B4D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71C-4C61-91C1-360587B8B4D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71C-4C61-91C1-360587B8B4D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71C-4C61-91C1-360587B8B4D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71C-4C61-91C1-360587B8B4D1}"/>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A71C-4C61-91C1-360587B8B4D1}"/>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A71C-4C61-91C1-360587B8B4D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0.52</c:v>
                </c:pt>
                <c:pt idx="1">
                  <c:v>#N/A</c:v>
                </c:pt>
                <c:pt idx="2">
                  <c:v>#N/A</c:v>
                </c:pt>
                <c:pt idx="3">
                  <c:v>0</c:v>
                </c:pt>
                <c:pt idx="4">
                  <c:v>#N/A</c:v>
                </c:pt>
                <c:pt idx="5">
                  <c:v>0.96</c:v>
                </c:pt>
                <c:pt idx="6">
                  <c:v>#N/A</c:v>
                </c:pt>
                <c:pt idx="7">
                  <c:v>0.77</c:v>
                </c:pt>
                <c:pt idx="8">
                  <c:v>#N/A</c:v>
                </c:pt>
                <c:pt idx="9">
                  <c:v>0.49</c:v>
                </c:pt>
              </c:numCache>
            </c:numRef>
          </c:val>
          <c:extLst>
            <c:ext xmlns:c16="http://schemas.microsoft.com/office/drawing/2014/chart" uri="{C3380CC4-5D6E-409C-BE32-E72D297353CC}">
              <c16:uniqueId val="{00000007-A71C-4C61-91C1-360587B8B4D1}"/>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0.28000000000000003</c:v>
                </c:pt>
                <c:pt idx="2">
                  <c:v>#N/A</c:v>
                </c:pt>
                <c:pt idx="3">
                  <c:v>0.25</c:v>
                </c:pt>
                <c:pt idx="4">
                  <c:v>#N/A</c:v>
                </c:pt>
                <c:pt idx="5">
                  <c:v>0</c:v>
                </c:pt>
                <c:pt idx="6">
                  <c:v>#N/A</c:v>
                </c:pt>
                <c:pt idx="7">
                  <c:v>0</c:v>
                </c:pt>
                <c:pt idx="8">
                  <c:v>#N/A</c:v>
                </c:pt>
                <c:pt idx="9">
                  <c:v>1.37</c:v>
                </c:pt>
              </c:numCache>
            </c:numRef>
          </c:val>
          <c:extLst>
            <c:ext xmlns:c16="http://schemas.microsoft.com/office/drawing/2014/chart" uri="{C3380CC4-5D6E-409C-BE32-E72D297353CC}">
              <c16:uniqueId val="{00000008-A71C-4C61-91C1-360587B8B4D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4.1500000000000004</c:v>
                </c:pt>
                <c:pt idx="2">
                  <c:v>#N/A</c:v>
                </c:pt>
                <c:pt idx="3">
                  <c:v>3.7</c:v>
                </c:pt>
                <c:pt idx="4">
                  <c:v>#N/A</c:v>
                </c:pt>
                <c:pt idx="5">
                  <c:v>3.34</c:v>
                </c:pt>
                <c:pt idx="6">
                  <c:v>#N/A</c:v>
                </c:pt>
                <c:pt idx="7">
                  <c:v>3.97</c:v>
                </c:pt>
                <c:pt idx="8">
                  <c:v>#N/A</c:v>
                </c:pt>
                <c:pt idx="9">
                  <c:v>3.35</c:v>
                </c:pt>
              </c:numCache>
            </c:numRef>
          </c:val>
          <c:extLst>
            <c:ext xmlns:c16="http://schemas.microsoft.com/office/drawing/2014/chart" uri="{C3380CC4-5D6E-409C-BE32-E72D297353CC}">
              <c16:uniqueId val="{00000009-A71C-4C61-91C1-360587B8B4D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298</c:v>
                </c:pt>
                <c:pt idx="5">
                  <c:v>289</c:v>
                </c:pt>
                <c:pt idx="8">
                  <c:v>272</c:v>
                </c:pt>
                <c:pt idx="11">
                  <c:v>256</c:v>
                </c:pt>
                <c:pt idx="14">
                  <c:v>235</c:v>
                </c:pt>
              </c:numCache>
            </c:numRef>
          </c:val>
          <c:extLst>
            <c:ext xmlns:c16="http://schemas.microsoft.com/office/drawing/2014/chart" uri="{C3380CC4-5D6E-409C-BE32-E72D297353CC}">
              <c16:uniqueId val="{00000000-A0DA-40AB-B47F-5A8A41A9F0B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0DA-40AB-B47F-5A8A41A9F0B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0DA-40AB-B47F-5A8A41A9F0B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45</c:v>
                </c:pt>
                <c:pt idx="3">
                  <c:v>44</c:v>
                </c:pt>
                <c:pt idx="6">
                  <c:v>45</c:v>
                </c:pt>
                <c:pt idx="9">
                  <c:v>28</c:v>
                </c:pt>
                <c:pt idx="12">
                  <c:v>27</c:v>
                </c:pt>
              </c:numCache>
            </c:numRef>
          </c:val>
          <c:extLst>
            <c:ext xmlns:c16="http://schemas.microsoft.com/office/drawing/2014/chart" uri="{C3380CC4-5D6E-409C-BE32-E72D297353CC}">
              <c16:uniqueId val="{00000003-A0DA-40AB-B47F-5A8A41A9F0B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107</c:v>
                </c:pt>
                <c:pt idx="3">
                  <c:v>116</c:v>
                </c:pt>
                <c:pt idx="6">
                  <c:v>121</c:v>
                </c:pt>
                <c:pt idx="9">
                  <c:v>117</c:v>
                </c:pt>
                <c:pt idx="12">
                  <c:v>109</c:v>
                </c:pt>
              </c:numCache>
            </c:numRef>
          </c:val>
          <c:extLst>
            <c:ext xmlns:c16="http://schemas.microsoft.com/office/drawing/2014/chart" uri="{C3380CC4-5D6E-409C-BE32-E72D297353CC}">
              <c16:uniqueId val="{00000004-A0DA-40AB-B47F-5A8A41A9F0B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0DA-40AB-B47F-5A8A41A9F0B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0DA-40AB-B47F-5A8A41A9F0B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285</c:v>
                </c:pt>
                <c:pt idx="3">
                  <c:v>258</c:v>
                </c:pt>
                <c:pt idx="6">
                  <c:v>231</c:v>
                </c:pt>
                <c:pt idx="9">
                  <c:v>204</c:v>
                </c:pt>
                <c:pt idx="12">
                  <c:v>180</c:v>
                </c:pt>
              </c:numCache>
            </c:numRef>
          </c:val>
          <c:extLst>
            <c:ext xmlns:c16="http://schemas.microsoft.com/office/drawing/2014/chart" uri="{C3380CC4-5D6E-409C-BE32-E72D297353CC}">
              <c16:uniqueId val="{00000007-A0DA-40AB-B47F-5A8A41A9F0B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139</c:v>
                </c:pt>
                <c:pt idx="2">
                  <c:v>#N/A</c:v>
                </c:pt>
                <c:pt idx="3">
                  <c:v>#N/A</c:v>
                </c:pt>
                <c:pt idx="4">
                  <c:v>129</c:v>
                </c:pt>
                <c:pt idx="5">
                  <c:v>#N/A</c:v>
                </c:pt>
                <c:pt idx="6">
                  <c:v>#N/A</c:v>
                </c:pt>
                <c:pt idx="7">
                  <c:v>125</c:v>
                </c:pt>
                <c:pt idx="8">
                  <c:v>#N/A</c:v>
                </c:pt>
                <c:pt idx="9">
                  <c:v>#N/A</c:v>
                </c:pt>
                <c:pt idx="10">
                  <c:v>93</c:v>
                </c:pt>
                <c:pt idx="11">
                  <c:v>#N/A</c:v>
                </c:pt>
                <c:pt idx="12">
                  <c:v>#N/A</c:v>
                </c:pt>
                <c:pt idx="13">
                  <c:v>81</c:v>
                </c:pt>
                <c:pt idx="14">
                  <c:v>#N/A</c:v>
                </c:pt>
              </c:numCache>
            </c:numRef>
          </c:val>
          <c:smooth val="0"/>
          <c:extLst>
            <c:ext xmlns:c16="http://schemas.microsoft.com/office/drawing/2014/chart" uri="{C3380CC4-5D6E-409C-BE32-E72D297353CC}">
              <c16:uniqueId val="{00000008-A0DA-40AB-B47F-5A8A41A9F0B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2389</c:v>
                </c:pt>
                <c:pt idx="5">
                  <c:v>2489</c:v>
                </c:pt>
                <c:pt idx="8">
                  <c:v>2200</c:v>
                </c:pt>
                <c:pt idx="11">
                  <c:v>1922</c:v>
                </c:pt>
                <c:pt idx="14">
                  <c:v>1789</c:v>
                </c:pt>
              </c:numCache>
            </c:numRef>
          </c:val>
          <c:extLst>
            <c:ext xmlns:c16="http://schemas.microsoft.com/office/drawing/2014/chart" uri="{C3380CC4-5D6E-409C-BE32-E72D297353CC}">
              <c16:uniqueId val="{00000000-89D4-4173-AA76-7C6F87124D6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c:v>
                </c:pt>
                <c:pt idx="5">
                  <c:v>3</c:v>
                </c:pt>
                <c:pt idx="8">
                  <c:v>2</c:v>
                </c:pt>
                <c:pt idx="11">
                  <c:v>1</c:v>
                </c:pt>
                <c:pt idx="14">
                  <c:v>0</c:v>
                </c:pt>
              </c:numCache>
            </c:numRef>
          </c:val>
          <c:extLst>
            <c:ext xmlns:c16="http://schemas.microsoft.com/office/drawing/2014/chart" uri="{C3380CC4-5D6E-409C-BE32-E72D297353CC}">
              <c16:uniqueId val="{00000001-89D4-4173-AA76-7C6F87124D6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1423</c:v>
                </c:pt>
                <c:pt idx="5">
                  <c:v>1639</c:v>
                </c:pt>
                <c:pt idx="8">
                  <c:v>1837</c:v>
                </c:pt>
                <c:pt idx="11">
                  <c:v>1838</c:v>
                </c:pt>
                <c:pt idx="14">
                  <c:v>1848</c:v>
                </c:pt>
              </c:numCache>
            </c:numRef>
          </c:val>
          <c:extLst>
            <c:ext xmlns:c16="http://schemas.microsoft.com/office/drawing/2014/chart" uri="{C3380CC4-5D6E-409C-BE32-E72D297353CC}">
              <c16:uniqueId val="{00000002-89D4-4173-AA76-7C6F87124D6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9D4-4173-AA76-7C6F87124D6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9D4-4173-AA76-7C6F87124D6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9D4-4173-AA76-7C6F87124D6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368</c:v>
                </c:pt>
                <c:pt idx="3">
                  <c:v>401</c:v>
                </c:pt>
                <c:pt idx="6">
                  <c:v>378</c:v>
                </c:pt>
                <c:pt idx="9">
                  <c:v>397</c:v>
                </c:pt>
                <c:pt idx="12">
                  <c:v>351</c:v>
                </c:pt>
              </c:numCache>
            </c:numRef>
          </c:val>
          <c:extLst>
            <c:ext xmlns:c16="http://schemas.microsoft.com/office/drawing/2014/chart" uri="{C3380CC4-5D6E-409C-BE32-E72D297353CC}">
              <c16:uniqueId val="{00000006-89D4-4173-AA76-7C6F87124D6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251</c:v>
                </c:pt>
                <c:pt idx="3">
                  <c:v>207</c:v>
                </c:pt>
                <c:pt idx="6">
                  <c:v>172</c:v>
                </c:pt>
                <c:pt idx="9">
                  <c:v>145</c:v>
                </c:pt>
                <c:pt idx="12">
                  <c:v>122</c:v>
                </c:pt>
              </c:numCache>
            </c:numRef>
          </c:val>
          <c:extLst>
            <c:ext xmlns:c16="http://schemas.microsoft.com/office/drawing/2014/chart" uri="{C3380CC4-5D6E-409C-BE32-E72D297353CC}">
              <c16:uniqueId val="{00000007-89D4-4173-AA76-7C6F87124D6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518</c:v>
                </c:pt>
                <c:pt idx="3">
                  <c:v>444</c:v>
                </c:pt>
                <c:pt idx="6">
                  <c:v>401</c:v>
                </c:pt>
                <c:pt idx="9">
                  <c:v>449</c:v>
                </c:pt>
                <c:pt idx="12">
                  <c:v>432</c:v>
                </c:pt>
              </c:numCache>
            </c:numRef>
          </c:val>
          <c:extLst>
            <c:ext xmlns:c16="http://schemas.microsoft.com/office/drawing/2014/chart" uri="{C3380CC4-5D6E-409C-BE32-E72D297353CC}">
              <c16:uniqueId val="{00000008-89D4-4173-AA76-7C6F87124D6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9D4-4173-AA76-7C6F87124D6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1736</c:v>
                </c:pt>
                <c:pt idx="3">
                  <c:v>1534</c:v>
                </c:pt>
                <c:pt idx="6">
                  <c:v>1433</c:v>
                </c:pt>
                <c:pt idx="9">
                  <c:v>1337</c:v>
                </c:pt>
                <c:pt idx="12">
                  <c:v>1269</c:v>
                </c:pt>
              </c:numCache>
            </c:numRef>
          </c:val>
          <c:extLst>
            <c:ext xmlns:c16="http://schemas.microsoft.com/office/drawing/2014/chart" uri="{C3380CC4-5D6E-409C-BE32-E72D297353CC}">
              <c16:uniqueId val="{0000000A-89D4-4173-AA76-7C6F87124D6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9D4-4173-AA76-7C6F87124D6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720</c:v>
                </c:pt>
                <c:pt idx="1">
                  <c:v>715</c:v>
                </c:pt>
                <c:pt idx="2">
                  <c:v>715</c:v>
                </c:pt>
              </c:numCache>
            </c:numRef>
          </c:val>
          <c:extLst>
            <c:ext xmlns:c16="http://schemas.microsoft.com/office/drawing/2014/chart" uri="{C3380CC4-5D6E-409C-BE32-E72D297353CC}">
              <c16:uniqueId val="{00000000-9EDC-4C57-A27A-0106BD802E1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277</c:v>
                </c:pt>
                <c:pt idx="1">
                  <c:v>303</c:v>
                </c:pt>
                <c:pt idx="2">
                  <c:v>334</c:v>
                </c:pt>
              </c:numCache>
            </c:numRef>
          </c:val>
          <c:extLst>
            <c:ext xmlns:c16="http://schemas.microsoft.com/office/drawing/2014/chart" uri="{C3380CC4-5D6E-409C-BE32-E72D297353CC}">
              <c16:uniqueId val="{00000001-9EDC-4C57-A27A-0106BD802E1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839</c:v>
                </c:pt>
                <c:pt idx="1">
                  <c:v>818</c:v>
                </c:pt>
                <c:pt idx="2">
                  <c:v>797</c:v>
                </c:pt>
              </c:numCache>
            </c:numRef>
          </c:val>
          <c:extLst>
            <c:ext xmlns:c16="http://schemas.microsoft.com/office/drawing/2014/chart" uri="{C3380CC4-5D6E-409C-BE32-E72D297353CC}">
              <c16:uniqueId val="{00000002-9EDC-4C57-A27A-0106BD802E1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{AD67C41A-D8C4-46DF-8B90-8C754CC65BC3}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A7A-4424-BC57-FE79EDD4B3F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{6E44606D-18F0-41BD-B13D-BB8D56714077}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7A-4424-BC57-FE79EDD4B3F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{923EE6AF-E8BA-4AC6-9EC5-966B08213158}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7A-4424-BC57-FE79EDD4B3F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{84000E3E-06B3-4B61-922A-48A82A74D17E}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7A-4424-BC57-FE79EDD4B3F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{5E08BBA1-1C89-49E3-A557-7CE47D620F11}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7A-4424-BC57-FE79EDD4B3F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{9161E764-6C4C-47A7-BF12-86F37EFED623}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A7A-4424-BC57-FE79EDD4B3F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{73BA0AE4-943A-457C-900D-58BE5A265BF4}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A7A-4424-BC57-FE79EDD4B3F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{250405B3-8616-42D0-AF35-33F27CE8802D}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A7A-4424-BC57-FE79EDD4B3F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{AFEC3858-7608-4D43-BAAA-221D051F9EE4}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A7A-4424-BC57-FE79EDD4B3F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64.8</c:v>
                </c:pt>
                <c:pt idx="16">
                  <c:v>64.8</c:v>
                </c:pt>
                <c:pt idx="24">
                  <c:v>66.400000000000006</c:v>
                </c:pt>
                <c:pt idx="32">
                  <c:v>68.2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A7A-4424-BC57-FE79EDD4B3F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{5C0881F9-C956-44BE-9737-D308B709F636}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A7A-4424-BC57-FE79EDD4B3F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{D8676233-202D-43E2-A7C8-DA98A3DFB36E}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7A-4424-BC57-FE79EDD4B3F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{D60973E0-2B1A-49F5-9E1A-0D9F5E274F14}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7A-4424-BC57-FE79EDD4B3F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{61C2DD96-235B-4B6D-A806-955FD6851489}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7A-4424-BC57-FE79EDD4B3F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{877DD305-BA82-415A-838A-994831847F60}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7A-4424-BC57-FE79EDD4B3F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{433468E4-B03B-4FA1-99C1-909DA8B3BC7E}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A7A-4424-BC57-FE79EDD4B3F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{6A779916-0B99-447B-8721-3752F246560B}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A7A-4424-BC57-FE79EDD4B3F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{60611C5A-B441-460A-8838-4C0EBD63FBF5}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A7A-4424-BC57-FE79EDD4B3F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{906487F4-8371-4686-9B05-1D7A1AD8AF77}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A7A-4424-BC57-FE79EDD4B3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56.3</c:v>
                </c:pt>
                <c:pt idx="16">
                  <c:v>57.6</c:v>
                </c:pt>
                <c:pt idx="24">
                  <c:v>58.8</c:v>
                </c:pt>
                <c:pt idx="32">
                  <c:v>59.5</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4A7A-4424-BC57-FE79EDD4B3F2}"/>
            </c:ext>
          </c:extLst>
        </c:ser>
        <c:dLbls>
          <c:showLegendKey val="0"/>
          <c:showVal val="1"/>
          <c:showCatName val="0"/>
          <c:showSerName val="0"/>
          <c:showPercent val="0"/>
          <c:showBubbleSize val="0"/>
        </c:dLbls>
        <c:axId val="46179840"/>
        <c:axId val="46181760"/>
      </c:scatterChart>
      <c:valAx>
        <c:axId val="46179840"/>
        <c:scaling>
          <c:orientation val="minMax"/>
          <c:max val="59.800000000000004"/>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{58EE0A27-0321-40C0-9648-674E4525A419}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E9F-4F9E-A45A-EA538BE083F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{5BFBFF40-8455-403B-B683-BF80CE6EE3FA}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E9F-4F9E-A45A-EA538BE083F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{3D4CEA57-D00E-4872-A027-37A60BEB3458}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E9F-4F9E-A45A-EA538BE083F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{3711645F-896B-4B1D-9118-062CB547F106}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E9F-4F9E-A45A-EA538BE083F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{77850599-4316-4DBF-9556-741D9CE319EC}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E9F-4F9E-A45A-EA538BE083F8}"/>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{95A04858-12C9-4AF3-A980-4469081C01E2}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E9F-4F9E-A45A-EA538BE083F8}"/>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{C8108D80-4DDF-4884-8507-8FAFCB6D1AFF}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E9F-4F9E-A45A-EA538BE083F8}"/>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{B7F2E598-21B7-4B7C-A3DA-3A37E1E4A38B}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E9F-4F9E-A45A-EA538BE083F8}"/>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{30233626-D32E-4452-A3C1-01FB858642A5}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E9F-4F9E-A45A-EA538BE083F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12.8</c:v>
                </c:pt>
                <c:pt idx="8">
                  <c:v>10.4</c:v>
                </c:pt>
                <c:pt idx="16">
                  <c:v>9.8000000000000007</c:v>
                </c:pt>
                <c:pt idx="24">
                  <c:v>8.9</c:v>
                </c:pt>
                <c:pt idx="32">
                  <c:v>7.8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E9F-4F9E-A45A-EA538BE083F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{D0C7EABF-D6DF-4BB5-90F2-F0E79A1268F2}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E9F-4F9E-A45A-EA538BE083F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{AE81B0F0-7769-4CB7-92E8-67AD9DC3BEE8}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E9F-4F9E-A45A-EA538BE083F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{C1D5D26F-6CE9-4B0E-8620-BDD1CD79BA0D}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E9F-4F9E-A45A-EA538BE083F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{2100CA8E-777D-4443-BB78-2DEFF8819772}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E9F-4F9E-A45A-EA538BE083F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{3863F9D6-1A16-475B-97A5-A17D0E675172}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E9F-4F9E-A45A-EA538BE083F8}"/>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{36292C67-C9A7-49FC-B75E-5E8AAF625441}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E9F-4F9E-A45A-EA538BE083F8}"/>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{841A217D-71AD-4E4D-8A13-6F2877B12F43}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E9F-4F9E-A45A-EA538BE083F8}"/>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{E6AA24DF-F23F-4B63-BAE6-7EA0C8C5C8AC}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E9F-4F9E-A45A-EA538BE083F8}"/>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{7139A3CD-BAD2-4D87-BC73-03993B0CCB73}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E9F-4F9E-A45A-EA538BE083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E9F-4F9E-A45A-EA538BE083F8}"/>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青森県佐井村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実質公債費率の分子は減少傾向にある。しかし、公営企業債の元利償還金に対する繰出金が高水準にあるが、これは下水道事業特別会計において償還のピークは越えたものの、いまだ高止まりとなっている。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全会計での償還額及び一部事務組合が発行した地方債償還額金の負担金も減少傾向にあるが、両項目とも今後増加するも見込みのため、一部事務組合の動向に注視するとともに、村発行の地方債にあっては厳選し、計画的に進めることにより、当該分子の減少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青森県佐井村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地方債等の将来負担額、基金残高等の充当可能財源等はともに減少となった。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将来負担額は</a:t>
          </a:r>
          <a:r>
            <a:rPr kumimoji="1" lang="en-US" altLang="ja-JP" sz="1400">
              <a:latin typeface="ＭＳ ゴシック" pitchFamily="49" charset="-128"/>
              <a:ea typeface="ＭＳ ゴシック" pitchFamily="49" charset="-128"/>
            </a:rPr>
            <a:t>154</a:t>
          </a:r>
          <a:r>
            <a:rPr kumimoji="1" lang="ja-JP" altLang="en-US" sz="1400">
              <a:latin typeface="ＭＳ ゴシック" pitchFamily="49" charset="-128"/>
              <a:ea typeface="ＭＳ ゴシック" pitchFamily="49" charset="-128"/>
            </a:rPr>
            <a:t>百万円の減額となり、要因としては償還額の減少が挙げられるが、一般会計等に係る地方債の現在高及び組合等負担等見込額は今後増加していく見込みである。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充当可能財源等は</a:t>
          </a:r>
          <a:r>
            <a:rPr kumimoji="1" lang="en-US" altLang="ja-JP" sz="1400">
              <a:latin typeface="ＭＳ ゴシック" pitchFamily="49" charset="-128"/>
              <a:ea typeface="ＭＳ ゴシック" pitchFamily="49" charset="-128"/>
            </a:rPr>
            <a:t>124</a:t>
          </a:r>
          <a:r>
            <a:rPr kumimoji="1" lang="ja-JP" altLang="en-US" sz="1400">
              <a:latin typeface="ＭＳ ゴシック" pitchFamily="49" charset="-128"/>
              <a:ea typeface="ＭＳ ゴシック" pitchFamily="49" charset="-128"/>
            </a:rPr>
            <a:t>百万円の減額したものの、それ以上に将来負担額が減少したため、分子の減少要因となった。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今後も新規発行地方債の源泉、抑制に努めるとともに下北地域広域行政事務組合等の経営健全化に係る取り組み、進展を見極めつつ、当該分子の減少に努める。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青森県佐井村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佐井中学校校舎の改修にあたり「公共施設維持補修基金」を９０百万円、佐井地区診療所の屋根改修にあたり「公共施設整備基金」を８百万円等、合計１２６百万円の取り崩した一方、電源立地地域対策交付金により「公共施設維持運営基金」に５４百万円、歳計剰余金を減債基金に３１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森林環境譲与税により「佐井村森林環境基金」に１百万円等、合計１３６百万円の積み立てしたため、基金全体としては１０百万円の増額となった。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の増額について、昨年度とほぼ同額となっているものが多く、「公共施設整備基金」においては８百万円、「公共施設維持補修基金」においては２百万円の増額となっているが、保育所運営事業に充てていた「公共施設維持運営基金」（昨年度取崩額：２４百万円）を取り崩さなかったことが要因と考えられ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・基金の使途の明確化を図るため、財政調整基金の残高が多額となった場合は取り崩して個々の特定目的基金に積み立てていくことを予定している。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産振興基金：水産の振興を図るための事業費に充てることができるが、振興を図るための経費とは佐井村漁業協同組合における水産振興対策のための事業、漁業協同組合の経営強化対策のための事業、その他水産振興に資すると認められる事業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・公共施設維持運営基金：公共施設の修繕、その他維持補修経費の財源に充てることができる。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・公共施設整備基金：公共施設の整備資金に充てることができる。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・ふるさと佐井村応援基金：生活環境の整備及び学校教育の充実、防災に関すること、福祉・保健・医療の充実等を目的とした事業費に充てることができる。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・育英基金：奨学金の貸与のための基金。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・水産振興基金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以前、村漁業協同組合に経営強化資金を貸し付けた分の返済額が毎年２４百万円であり同額を積み立てたことによる増額。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・公共施設維持補修基金：公共施設の維持補修のため電源立地地域対策交付金５４百万円を積み立てたが、佐井中学校の改修工事により９０百万円取り崩したため減額。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・公共施設整備基金：佐井地区診療所屋根の改修工事により８百万円取り崩したため減額。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・ふるさと佐井村応援基金：取崩額より寄付金額が多かったことにより増額。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・育英基金：貸与額より返済金額が多かったことにより増額。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・水産振興基金：令和１６年度までは毎年返済金分として２４百万円積み立て、水産振興計画に基づき毎年１０百万円程度取り崩す予定。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・公共施設維持補修基金：令和３年度に歌舞伎の館の改修工事を行うため９０百万円程度取り崩すが、毎年電源立地地域対策交付金分で５０百万円程度積み立てを予定。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・今年度は利子分（０．３百万円）のみの積み立てとなったが、適切な財源の確保と歳出の精査により取崩を０百万円に抑えることができたことから、表面上昨年度と同額となった。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・財政調整基金の残高は、災害等不測の事態に備えるため、過去の実績を踏まえ、標準財政規模の２０～３０％の範囲になるように努めている。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・決算剰余金を３１百万円積み立てたことによる増額。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・毎年度、歳計剰余金を積み立てているため自然に増加していく。今後は償還のため計画に取崩して財政の安定化を図る。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青森県佐井村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1,960
1,956
135.04
2,395,614
2,343,770
50,391
1,501,992
1,268,850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D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D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D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00000000-0008-0000-0D00-000039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有形固定資産減価償却率は類似団体より高く、施設の老朽化の進行により今後も上昇することが考えられる。</a:t>
          </a:r>
          <a:endParaRPr lang="ja-JP" altLang="ja-JP">
            <a:effectLst/>
          </a:endParaRPr>
        </a:p>
        <a:p>
          <a:pPr eaLnBrk="1" fontAlgn="auto" latinLnBrk="0" hangingPunct="1"/>
          <a:r>
            <a:rPr kumimoji="1" lang="ja-JP" altLang="ja-JP" sz="1100" baseline="0">
              <a:solidFill>
                <a:schemeClr val="dk1"/>
              </a:solidFill>
              <a:effectLst/>
              <a:latin typeface="+mn-lt"/>
              <a:ea typeface="+mn-ea"/>
              <a:cs typeface="+mn-cs"/>
            </a:rPr>
            <a:t>　有形固定資産については、平成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に策定した「佐井村公共施設等総合管理計画」において、それぞれの公共施設等について、令和２年度を目途に個別施設計画を策定することとしており、今後も当該計画に基づき、計画的な修繕・更新等による施設の維持管理に取り組んで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a:extLst>
            <a:ext uri="{FF2B5EF4-FFF2-40B4-BE49-F238E27FC236}">
              <a16:creationId xmlns:a16="http://schemas.microsoft.com/office/drawing/2014/main" id="{00000000-0008-0000-0D00-000048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a:extLst>
            <a:ext uri="{FF2B5EF4-FFF2-40B4-BE49-F238E27FC236}">
              <a16:creationId xmlns:a16="http://schemas.microsoft.com/office/drawing/2014/main" id="{00000000-0008-0000-0D00-00004B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6" name="直線コネクタ 75">
          <a:extLst>
            <a:ext uri="{FF2B5EF4-FFF2-40B4-BE49-F238E27FC236}">
              <a16:creationId xmlns:a16="http://schemas.microsoft.com/office/drawing/2014/main" id="{00000000-0008-0000-0D00-00004C000000}"/>
            </a:ext>
          </a:extLst>
        </xdr:cNvPr>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7" name="有形固定資産減価償却率最小値テキスト">
          <a:extLst>
            <a:ext uri="{FF2B5EF4-FFF2-40B4-BE49-F238E27FC236}">
              <a16:creationId xmlns:a16="http://schemas.microsoft.com/office/drawing/2014/main" id="{00000000-0008-0000-0D00-00004D000000}"/>
            </a:ext>
          </a:extLst>
        </xdr:cNvPr>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8" name="直線コネクタ 77">
          <a:extLst>
            <a:ext uri="{FF2B5EF4-FFF2-40B4-BE49-F238E27FC236}">
              <a16:creationId xmlns:a16="http://schemas.microsoft.com/office/drawing/2014/main" id="{00000000-0008-0000-0D00-00004E000000}"/>
            </a:ext>
          </a:extLst>
        </xdr:cNvPr>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9" name="有形固定資産減価償却率最大値テキスト">
          <a:extLst>
            <a:ext uri="{FF2B5EF4-FFF2-40B4-BE49-F238E27FC236}">
              <a16:creationId xmlns:a16="http://schemas.microsoft.com/office/drawing/2014/main" id="{00000000-0008-0000-0D00-00004F000000}"/>
            </a:ext>
          </a:extLst>
        </xdr:cNvPr>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80" name="直線コネクタ 79">
          <a:extLst>
            <a:ext uri="{FF2B5EF4-FFF2-40B4-BE49-F238E27FC236}">
              <a16:creationId xmlns:a16="http://schemas.microsoft.com/office/drawing/2014/main" id="{00000000-0008-0000-0D00-000050000000}"/>
            </a:ext>
          </a:extLst>
        </xdr:cNvPr>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56895</xdr:rowOff>
    </xdr:from>
    <xdr:ext cx="405111" cy="259045"/>
    <xdr:sp macro="" textlink="">
      <xdr:nvSpPr>
        <xdr:cNvPr id="81" name="有形固定資産減価償却率平均値テキスト">
          <a:extLst>
            <a:ext uri="{FF2B5EF4-FFF2-40B4-BE49-F238E27FC236}">
              <a16:creationId xmlns:a16="http://schemas.microsoft.com/office/drawing/2014/main" id="{00000000-0008-0000-0D00-000051000000}"/>
            </a:ext>
          </a:extLst>
        </xdr:cNvPr>
        <xdr:cNvSpPr txBox="1"/>
      </xdr:nvSpPr>
      <xdr:spPr>
        <a:xfrm>
          <a:off x="4813300" y="5971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6" name="フローチャート: 判断 85">
          <a:extLst>
            <a:ext uri="{FF2B5EF4-FFF2-40B4-BE49-F238E27FC236}">
              <a16:creationId xmlns:a16="http://schemas.microsoft.com/office/drawing/2014/main" id="{00000000-0008-0000-0D00-000056000000}"/>
            </a:ext>
          </a:extLst>
        </xdr:cNvPr>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D00-00005B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130901</xdr:rowOff>
    </xdr:from>
    <xdr:to>
      <xdr:col>23</xdr:col>
      <xdr:colOff>136525</xdr:colOff>
      <xdr:row>33</xdr:row>
      <xdr:rowOff>61051</xdr:rowOff>
    </xdr:to>
    <xdr:sp macro="" textlink="">
      <xdr:nvSpPr>
        <xdr:cNvPr id="92" name="楕円 91">
          <a:extLst>
            <a:ext uri="{FF2B5EF4-FFF2-40B4-BE49-F238E27FC236}">
              <a16:creationId xmlns:a16="http://schemas.microsoft.com/office/drawing/2014/main" id="{00000000-0008-0000-0D00-00005C000000}"/>
            </a:ext>
          </a:extLst>
        </xdr:cNvPr>
        <xdr:cNvSpPr/>
      </xdr:nvSpPr>
      <xdr:spPr>
        <a:xfrm>
          <a:off x="47117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109328</xdr:rowOff>
    </xdr:from>
    <xdr:ext cx="405111" cy="259045"/>
    <xdr:sp macro="" textlink="">
      <xdr:nvSpPr>
        <xdr:cNvPr id="93" name="有形固定資産減価償却率該当値テキスト">
          <a:extLst>
            <a:ext uri="{FF2B5EF4-FFF2-40B4-BE49-F238E27FC236}">
              <a16:creationId xmlns:a16="http://schemas.microsoft.com/office/drawing/2014/main" id="{00000000-0008-0000-0D00-00005D000000}"/>
            </a:ext>
          </a:extLst>
        </xdr:cNvPr>
        <xdr:cNvSpPr txBox="1"/>
      </xdr:nvSpPr>
      <xdr:spPr>
        <a:xfrm>
          <a:off x="4813300" y="6367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75383</xdr:rowOff>
    </xdr:from>
    <xdr:to>
      <xdr:col>19</xdr:col>
      <xdr:colOff>187325</xdr:colOff>
      <xdr:row>33</xdr:row>
      <xdr:rowOff>5533</xdr:rowOff>
    </xdr:to>
    <xdr:sp macro="" textlink="">
      <xdr:nvSpPr>
        <xdr:cNvPr id="94" name="楕円 93">
          <a:extLst>
            <a:ext uri="{FF2B5EF4-FFF2-40B4-BE49-F238E27FC236}">
              <a16:creationId xmlns:a16="http://schemas.microsoft.com/office/drawing/2014/main" id="{00000000-0008-0000-0D00-00005E000000}"/>
            </a:ext>
          </a:extLst>
        </xdr:cNvPr>
        <xdr:cNvSpPr/>
      </xdr:nvSpPr>
      <xdr:spPr>
        <a:xfrm>
          <a:off x="4000500" y="633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126183</xdr:rowOff>
    </xdr:from>
    <xdr:to>
      <xdr:col>23</xdr:col>
      <xdr:colOff>85725</xdr:colOff>
      <xdr:row>33</xdr:row>
      <xdr:rowOff>10251</xdr:rowOff>
    </xdr:to>
    <xdr:cxnSp macro="">
      <xdr:nvCxnSpPr>
        <xdr:cNvPr id="95" name="直線コネクタ 94">
          <a:extLst>
            <a:ext uri="{FF2B5EF4-FFF2-40B4-BE49-F238E27FC236}">
              <a16:creationId xmlns:a16="http://schemas.microsoft.com/office/drawing/2014/main" id="{00000000-0008-0000-0D00-00005F000000}"/>
            </a:ext>
          </a:extLst>
        </xdr:cNvPr>
        <xdr:cNvCxnSpPr/>
      </xdr:nvCxnSpPr>
      <xdr:spPr>
        <a:xfrm>
          <a:off x="4051300" y="6384108"/>
          <a:ext cx="711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26035</xdr:rowOff>
    </xdr:from>
    <xdr:to>
      <xdr:col>15</xdr:col>
      <xdr:colOff>187325</xdr:colOff>
      <xdr:row>32</xdr:row>
      <xdr:rowOff>127635</xdr:rowOff>
    </xdr:to>
    <xdr:sp macro="" textlink="">
      <xdr:nvSpPr>
        <xdr:cNvPr id="96" name="楕円 95">
          <a:extLst>
            <a:ext uri="{FF2B5EF4-FFF2-40B4-BE49-F238E27FC236}">
              <a16:creationId xmlns:a16="http://schemas.microsoft.com/office/drawing/2014/main" id="{00000000-0008-0000-0D00-000060000000}"/>
            </a:ext>
          </a:extLst>
        </xdr:cNvPr>
        <xdr:cNvSpPr/>
      </xdr:nvSpPr>
      <xdr:spPr>
        <a:xfrm>
          <a:off x="3238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76835</xdr:rowOff>
    </xdr:from>
    <xdr:to>
      <xdr:col>19</xdr:col>
      <xdr:colOff>136525</xdr:colOff>
      <xdr:row>32</xdr:row>
      <xdr:rowOff>126183</xdr:rowOff>
    </xdr:to>
    <xdr:cxnSp macro="">
      <xdr:nvCxnSpPr>
        <xdr:cNvPr id="97" name="直線コネクタ 96">
          <a:extLst>
            <a:ext uri="{FF2B5EF4-FFF2-40B4-BE49-F238E27FC236}">
              <a16:creationId xmlns:a16="http://schemas.microsoft.com/office/drawing/2014/main" id="{00000000-0008-0000-0D00-000061000000}"/>
            </a:ext>
          </a:extLst>
        </xdr:cNvPr>
        <xdr:cNvCxnSpPr/>
      </xdr:nvCxnSpPr>
      <xdr:spPr>
        <a:xfrm>
          <a:off x="3289300" y="6334760"/>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26035</xdr:rowOff>
    </xdr:from>
    <xdr:to>
      <xdr:col>11</xdr:col>
      <xdr:colOff>187325</xdr:colOff>
      <xdr:row>32</xdr:row>
      <xdr:rowOff>127635</xdr:rowOff>
    </xdr:to>
    <xdr:sp macro="" textlink="">
      <xdr:nvSpPr>
        <xdr:cNvPr id="98" name="楕円 97">
          <a:extLst>
            <a:ext uri="{FF2B5EF4-FFF2-40B4-BE49-F238E27FC236}">
              <a16:creationId xmlns:a16="http://schemas.microsoft.com/office/drawing/2014/main" id="{00000000-0008-0000-0D00-000062000000}"/>
            </a:ext>
          </a:extLst>
        </xdr:cNvPr>
        <xdr:cNvSpPr/>
      </xdr:nvSpPr>
      <xdr:spPr>
        <a:xfrm>
          <a:off x="2476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76835</xdr:rowOff>
    </xdr:from>
    <xdr:to>
      <xdr:col>15</xdr:col>
      <xdr:colOff>136525</xdr:colOff>
      <xdr:row>32</xdr:row>
      <xdr:rowOff>76835</xdr:rowOff>
    </xdr:to>
    <xdr:cxnSp macro="">
      <xdr:nvCxnSpPr>
        <xdr:cNvPr id="99" name="直線コネクタ 98">
          <a:extLst>
            <a:ext uri="{FF2B5EF4-FFF2-40B4-BE49-F238E27FC236}">
              <a16:creationId xmlns:a16="http://schemas.microsoft.com/office/drawing/2014/main" id="{00000000-0008-0000-0D00-000063000000}"/>
            </a:ext>
          </a:extLst>
        </xdr:cNvPr>
        <xdr:cNvCxnSpPr/>
      </xdr:nvCxnSpPr>
      <xdr:spPr>
        <a:xfrm>
          <a:off x="2527300" y="633476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130555</xdr:rowOff>
    </xdr:from>
    <xdr:ext cx="405111" cy="259045"/>
    <xdr:sp macro="" textlink="">
      <xdr:nvSpPr>
        <xdr:cNvPr id="100" name="n_1aveValue有形固定資産減価償却率">
          <a:extLst>
            <a:ext uri="{FF2B5EF4-FFF2-40B4-BE49-F238E27FC236}">
              <a16:creationId xmlns:a16="http://schemas.microsoft.com/office/drawing/2014/main" id="{00000000-0008-0000-0D00-000064000000}"/>
            </a:ext>
          </a:extLst>
        </xdr:cNvPr>
        <xdr:cNvSpPr txBox="1"/>
      </xdr:nvSpPr>
      <xdr:spPr>
        <a:xfrm>
          <a:off x="3836044" y="5874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101" name="n_2aveValue有形固定資産減価償却率">
          <a:extLst>
            <a:ext uri="{FF2B5EF4-FFF2-40B4-BE49-F238E27FC236}">
              <a16:creationId xmlns:a16="http://schemas.microsoft.com/office/drawing/2014/main" id="{00000000-0008-0000-0D00-000065000000}"/>
            </a:ext>
          </a:extLst>
        </xdr:cNvPr>
        <xdr:cNvSpPr txBox="1"/>
      </xdr:nvSpPr>
      <xdr:spPr>
        <a:xfrm>
          <a:off x="3086744" y="583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53448</xdr:rowOff>
    </xdr:from>
    <xdr:ext cx="405111" cy="259045"/>
    <xdr:sp macro="" textlink="">
      <xdr:nvSpPr>
        <xdr:cNvPr id="102" name="n_3aveValue有形固定資産減価償却率">
          <a:extLst>
            <a:ext uri="{FF2B5EF4-FFF2-40B4-BE49-F238E27FC236}">
              <a16:creationId xmlns:a16="http://schemas.microsoft.com/office/drawing/2014/main" id="{00000000-0008-0000-0D00-000066000000}"/>
            </a:ext>
          </a:extLst>
        </xdr:cNvPr>
        <xdr:cNvSpPr txBox="1"/>
      </xdr:nvSpPr>
      <xdr:spPr>
        <a:xfrm>
          <a:off x="23247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103" name="n_4aveValue有形固定資産減価償却率">
          <a:extLst>
            <a:ext uri="{FF2B5EF4-FFF2-40B4-BE49-F238E27FC236}">
              <a16:creationId xmlns:a16="http://schemas.microsoft.com/office/drawing/2014/main" id="{00000000-0008-0000-0D00-000067000000}"/>
            </a:ext>
          </a:extLst>
        </xdr:cNvPr>
        <xdr:cNvSpPr txBox="1"/>
      </xdr:nvSpPr>
      <xdr:spPr>
        <a:xfrm>
          <a:off x="1562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168110</xdr:rowOff>
    </xdr:from>
    <xdr:ext cx="405111" cy="259045"/>
    <xdr:sp macro="" textlink="">
      <xdr:nvSpPr>
        <xdr:cNvPr id="104" name="n_1mainValue有形固定資産減価償却率">
          <a:extLst>
            <a:ext uri="{FF2B5EF4-FFF2-40B4-BE49-F238E27FC236}">
              <a16:creationId xmlns:a16="http://schemas.microsoft.com/office/drawing/2014/main" id="{00000000-0008-0000-0D00-000068000000}"/>
            </a:ext>
          </a:extLst>
        </xdr:cNvPr>
        <xdr:cNvSpPr txBox="1"/>
      </xdr:nvSpPr>
      <xdr:spPr>
        <a:xfrm>
          <a:off x="3836044" y="6426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118762</xdr:rowOff>
    </xdr:from>
    <xdr:ext cx="405111" cy="259045"/>
    <xdr:sp macro="" textlink="">
      <xdr:nvSpPr>
        <xdr:cNvPr id="105" name="n_2mainValue有形固定資産減価償却率">
          <a:extLst>
            <a:ext uri="{FF2B5EF4-FFF2-40B4-BE49-F238E27FC236}">
              <a16:creationId xmlns:a16="http://schemas.microsoft.com/office/drawing/2014/main" id="{00000000-0008-0000-0D00-000069000000}"/>
            </a:ext>
          </a:extLst>
        </xdr:cNvPr>
        <xdr:cNvSpPr txBox="1"/>
      </xdr:nvSpPr>
      <xdr:spPr>
        <a:xfrm>
          <a:off x="30867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118762</xdr:rowOff>
    </xdr:from>
    <xdr:ext cx="405111" cy="259045"/>
    <xdr:sp macro="" textlink="">
      <xdr:nvSpPr>
        <xdr:cNvPr id="106" name="n_3mainValue有形固定資産減価償却率">
          <a:extLst>
            <a:ext uri="{FF2B5EF4-FFF2-40B4-BE49-F238E27FC236}">
              <a16:creationId xmlns:a16="http://schemas.microsoft.com/office/drawing/2014/main" id="{00000000-0008-0000-0D00-00006A000000}"/>
            </a:ext>
          </a:extLst>
        </xdr:cNvPr>
        <xdr:cNvSpPr txBox="1"/>
      </xdr:nvSpPr>
      <xdr:spPr>
        <a:xfrm>
          <a:off x="23247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債務償還比率は類似団体平均を下回っている。主な要因は、地方債の新規発行を抑制していることによる公債費負担の軽減と村債残高の圧縮等が考えられる。</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地方債残高は減少しているが、今後は施設の維持補修に多額の財源を要することが見込まれる。地方債の新規発行の抑制など、</a:t>
          </a:r>
          <a:r>
            <a:rPr kumimoji="1" lang="ja-JP" altLang="ja-JP" sz="1100">
              <a:solidFill>
                <a:schemeClr val="dk1"/>
              </a:solidFill>
              <a:effectLst/>
              <a:latin typeface="+mn-lt"/>
              <a:ea typeface="+mn-ea"/>
              <a:cs typeface="+mn-cs"/>
            </a:rPr>
            <a:t>債務償還比率に配慮した財政運営に努めていく必要がある。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D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38" name="債務償還比率最小値テキスト">
          <a:extLst>
            <a:ext uri="{FF2B5EF4-FFF2-40B4-BE49-F238E27FC236}">
              <a16:creationId xmlns:a16="http://schemas.microsoft.com/office/drawing/2014/main" id="{00000000-0008-0000-0D00-00008A000000}"/>
            </a:ext>
          </a:extLst>
        </xdr:cNvPr>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00000000-0008-0000-0D00-00008C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73405</xdr:rowOff>
    </xdr:from>
    <xdr:ext cx="469744" cy="259045"/>
    <xdr:sp macro="" textlink="">
      <xdr:nvSpPr>
        <xdr:cNvPr id="142" name="債務償還比率平均値テキスト">
          <a:extLst>
            <a:ext uri="{FF2B5EF4-FFF2-40B4-BE49-F238E27FC236}">
              <a16:creationId xmlns:a16="http://schemas.microsoft.com/office/drawing/2014/main" id="{00000000-0008-0000-0D00-00008E000000}"/>
            </a:ext>
          </a:extLst>
        </xdr:cNvPr>
        <xdr:cNvSpPr txBox="1"/>
      </xdr:nvSpPr>
      <xdr:spPr>
        <a:xfrm>
          <a:off x="14846300" y="5645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4" name="フローチャート: 判断 143">
          <a:extLst>
            <a:ext uri="{FF2B5EF4-FFF2-40B4-BE49-F238E27FC236}">
              <a16:creationId xmlns:a16="http://schemas.microsoft.com/office/drawing/2014/main" id="{00000000-0008-0000-0D00-000090000000}"/>
            </a:ext>
          </a:extLst>
        </xdr:cNvPr>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75320</xdr:rowOff>
    </xdr:from>
    <xdr:to>
      <xdr:col>76</xdr:col>
      <xdr:colOff>73025</xdr:colOff>
      <xdr:row>27</xdr:row>
      <xdr:rowOff>5470</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4744700" y="530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161697</xdr:rowOff>
    </xdr:from>
    <xdr:ext cx="405111" cy="259045"/>
    <xdr:sp macro="" textlink="">
      <xdr:nvSpPr>
        <xdr:cNvPr id="154" name="債務償還比率該当値テキスト">
          <a:extLst>
            <a:ext uri="{FF2B5EF4-FFF2-40B4-BE49-F238E27FC236}">
              <a16:creationId xmlns:a16="http://schemas.microsoft.com/office/drawing/2014/main" id="{00000000-0008-0000-0D00-00009A000000}"/>
            </a:ext>
          </a:extLst>
        </xdr:cNvPr>
        <xdr:cNvSpPr txBox="1"/>
      </xdr:nvSpPr>
      <xdr:spPr>
        <a:xfrm>
          <a:off x="14846300" y="521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114953</xdr:rowOff>
    </xdr:from>
    <xdr:to>
      <xdr:col>72</xdr:col>
      <xdr:colOff>123825</xdr:colOff>
      <xdr:row>27</xdr:row>
      <xdr:rowOff>45103</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4033500" y="534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126120</xdr:rowOff>
    </xdr:from>
    <xdr:to>
      <xdr:col>76</xdr:col>
      <xdr:colOff>22225</xdr:colOff>
      <xdr:row>26</xdr:row>
      <xdr:rowOff>165753</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flipV="1">
          <a:off x="14084300" y="5355345"/>
          <a:ext cx="711200" cy="3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110327</xdr:rowOff>
    </xdr:from>
    <xdr:to>
      <xdr:col>68</xdr:col>
      <xdr:colOff>123825</xdr:colOff>
      <xdr:row>27</xdr:row>
      <xdr:rowOff>40477</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3271500" y="533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161127</xdr:rowOff>
    </xdr:from>
    <xdr:to>
      <xdr:col>72</xdr:col>
      <xdr:colOff>73025</xdr:colOff>
      <xdr:row>26</xdr:row>
      <xdr:rowOff>165753</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a:off x="13322300" y="5390352"/>
          <a:ext cx="762000" cy="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24928</xdr:rowOff>
    </xdr:from>
    <xdr:to>
      <xdr:col>64</xdr:col>
      <xdr:colOff>123825</xdr:colOff>
      <xdr:row>27</xdr:row>
      <xdr:rowOff>126528</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2509500" y="542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161127</xdr:rowOff>
    </xdr:from>
    <xdr:to>
      <xdr:col>68</xdr:col>
      <xdr:colOff>73025</xdr:colOff>
      <xdr:row>27</xdr:row>
      <xdr:rowOff>75728</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flipV="1">
          <a:off x="12560300" y="5390352"/>
          <a:ext cx="762000" cy="8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4145</xdr:rowOff>
    </xdr:from>
    <xdr:to>
      <xdr:col>60</xdr:col>
      <xdr:colOff>123825</xdr:colOff>
      <xdr:row>28</xdr:row>
      <xdr:rowOff>105745</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1747500" y="557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75728</xdr:rowOff>
    </xdr:from>
    <xdr:to>
      <xdr:col>64</xdr:col>
      <xdr:colOff>73025</xdr:colOff>
      <xdr:row>28</xdr:row>
      <xdr:rowOff>54945</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flipV="1">
          <a:off x="11798300" y="5476403"/>
          <a:ext cx="762000" cy="15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157016</xdr:rowOff>
    </xdr:from>
    <xdr:ext cx="469744" cy="259045"/>
    <xdr:sp macro="" textlink="">
      <xdr:nvSpPr>
        <xdr:cNvPr id="163" name="n_1aveValue債務償還比率">
          <a:extLst>
            <a:ext uri="{FF2B5EF4-FFF2-40B4-BE49-F238E27FC236}">
              <a16:creationId xmlns:a16="http://schemas.microsoft.com/office/drawing/2014/main" id="{00000000-0008-0000-0D00-0000A3000000}"/>
            </a:ext>
          </a:extLst>
        </xdr:cNvPr>
        <xdr:cNvSpPr txBox="1"/>
      </xdr:nvSpPr>
      <xdr:spPr>
        <a:xfrm>
          <a:off x="13836727" y="572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114299</xdr:rowOff>
    </xdr:from>
    <xdr:ext cx="469744" cy="259045"/>
    <xdr:sp macro="" textlink="">
      <xdr:nvSpPr>
        <xdr:cNvPr id="164" name="n_2aveValue債務償還比率">
          <a:extLst>
            <a:ext uri="{FF2B5EF4-FFF2-40B4-BE49-F238E27FC236}">
              <a16:creationId xmlns:a16="http://schemas.microsoft.com/office/drawing/2014/main" id="{00000000-0008-0000-0D00-0000A4000000}"/>
            </a:ext>
          </a:extLst>
        </xdr:cNvPr>
        <xdr:cNvSpPr txBox="1"/>
      </xdr:nvSpPr>
      <xdr:spPr>
        <a:xfrm>
          <a:off x="13087427" y="5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103967</xdr:rowOff>
    </xdr:from>
    <xdr:ext cx="469744" cy="259045"/>
    <xdr:sp macro="" textlink="">
      <xdr:nvSpPr>
        <xdr:cNvPr id="165" name="n_3aveValue債務償還比率">
          <a:extLst>
            <a:ext uri="{FF2B5EF4-FFF2-40B4-BE49-F238E27FC236}">
              <a16:creationId xmlns:a16="http://schemas.microsoft.com/office/drawing/2014/main" id="{00000000-0008-0000-0D00-0000A5000000}"/>
            </a:ext>
          </a:extLst>
        </xdr:cNvPr>
        <xdr:cNvSpPr txBox="1"/>
      </xdr:nvSpPr>
      <xdr:spPr>
        <a:xfrm>
          <a:off x="12325427" y="567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102270</xdr:rowOff>
    </xdr:from>
    <xdr:ext cx="469744" cy="259045"/>
    <xdr:sp macro="" textlink="">
      <xdr:nvSpPr>
        <xdr:cNvPr id="166" name="n_4aveValue債務償還比率">
          <a:extLst>
            <a:ext uri="{FF2B5EF4-FFF2-40B4-BE49-F238E27FC236}">
              <a16:creationId xmlns:a16="http://schemas.microsoft.com/office/drawing/2014/main" id="{00000000-0008-0000-0D00-0000A6000000}"/>
            </a:ext>
          </a:extLst>
        </xdr:cNvPr>
        <xdr:cNvSpPr txBox="1"/>
      </xdr:nvSpPr>
      <xdr:spPr>
        <a:xfrm>
          <a:off x="11563427" y="567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61630</xdr:rowOff>
    </xdr:from>
    <xdr:ext cx="405111" cy="259045"/>
    <xdr:sp macro="" textlink="">
      <xdr:nvSpPr>
        <xdr:cNvPr id="167" name="n_1mainValue債務償還比率">
          <a:extLst>
            <a:ext uri="{FF2B5EF4-FFF2-40B4-BE49-F238E27FC236}">
              <a16:creationId xmlns:a16="http://schemas.microsoft.com/office/drawing/2014/main" id="{00000000-0008-0000-0D00-0000A7000000}"/>
            </a:ext>
          </a:extLst>
        </xdr:cNvPr>
        <xdr:cNvSpPr txBox="1"/>
      </xdr:nvSpPr>
      <xdr:spPr>
        <a:xfrm>
          <a:off x="13869044" y="5119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57004</xdr:rowOff>
    </xdr:from>
    <xdr:ext cx="405111" cy="259045"/>
    <xdr:sp macro="" textlink="">
      <xdr:nvSpPr>
        <xdr:cNvPr id="168" name="n_2mainValue債務償還比率">
          <a:extLst>
            <a:ext uri="{FF2B5EF4-FFF2-40B4-BE49-F238E27FC236}">
              <a16:creationId xmlns:a16="http://schemas.microsoft.com/office/drawing/2014/main" id="{00000000-0008-0000-0D00-0000A8000000}"/>
            </a:ext>
          </a:extLst>
        </xdr:cNvPr>
        <xdr:cNvSpPr txBox="1"/>
      </xdr:nvSpPr>
      <xdr:spPr>
        <a:xfrm>
          <a:off x="13119744" y="5114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143055</xdr:rowOff>
    </xdr:from>
    <xdr:ext cx="469744" cy="259045"/>
    <xdr:sp macro="" textlink="">
      <xdr:nvSpPr>
        <xdr:cNvPr id="169" name="n_3mainValue債務償還比率">
          <a:extLst>
            <a:ext uri="{FF2B5EF4-FFF2-40B4-BE49-F238E27FC236}">
              <a16:creationId xmlns:a16="http://schemas.microsoft.com/office/drawing/2014/main" id="{00000000-0008-0000-0D00-0000A9000000}"/>
            </a:ext>
          </a:extLst>
        </xdr:cNvPr>
        <xdr:cNvSpPr txBox="1"/>
      </xdr:nvSpPr>
      <xdr:spPr>
        <a:xfrm>
          <a:off x="12325427" y="5200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122272</xdr:rowOff>
    </xdr:from>
    <xdr:ext cx="469744" cy="259045"/>
    <xdr:sp macro="" textlink="">
      <xdr:nvSpPr>
        <xdr:cNvPr id="170" name="n_4mainValue債務償還比率">
          <a:extLst>
            <a:ext uri="{FF2B5EF4-FFF2-40B4-BE49-F238E27FC236}">
              <a16:creationId xmlns:a16="http://schemas.microsoft.com/office/drawing/2014/main" id="{00000000-0008-0000-0D00-0000AA000000}"/>
            </a:ext>
          </a:extLst>
        </xdr:cNvPr>
        <xdr:cNvSpPr txBox="1"/>
      </xdr:nvSpPr>
      <xdr:spPr>
        <a:xfrm>
          <a:off x="11563427" y="535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D00-0000A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D00-0000A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D00-0000A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D00-0000A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青森県佐井村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1,960
1,956
135.04
2,395,614
2,343,770
50,391
1,501,992
1,268,850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134818</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478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157662</xdr:rowOff>
    </xdr:from>
    <xdr:to>
      <xdr:col>24</xdr:col>
      <xdr:colOff>114300</xdr:colOff>
      <xdr:row>40</xdr:row>
      <xdr:rowOff>87812</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136089</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82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146231</xdr:rowOff>
    </xdr:from>
    <xdr:to>
      <xdr:col>20</xdr:col>
      <xdr:colOff>38100</xdr:colOff>
      <xdr:row>40</xdr:row>
      <xdr:rowOff>76381</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83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25581</xdr:rowOff>
    </xdr:from>
    <xdr:to>
      <xdr:col>24</xdr:col>
      <xdr:colOff>63500</xdr:colOff>
      <xdr:row>40</xdr:row>
      <xdr:rowOff>37012</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883581"/>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116840</xdr:rowOff>
    </xdr:from>
    <xdr:to>
      <xdr:col>15</xdr:col>
      <xdr:colOff>101600</xdr:colOff>
      <xdr:row>40</xdr:row>
      <xdr:rowOff>46990</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167640</xdr:rowOff>
    </xdr:from>
    <xdr:to>
      <xdr:col>19</xdr:col>
      <xdr:colOff>177800</xdr:colOff>
      <xdr:row>40</xdr:row>
      <xdr:rowOff>25581</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685419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72753</xdr:rowOff>
    </xdr:from>
    <xdr:to>
      <xdr:col>10</xdr:col>
      <xdr:colOff>165100</xdr:colOff>
      <xdr:row>40</xdr:row>
      <xdr:rowOff>2903</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7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123553</xdr:rowOff>
    </xdr:from>
    <xdr:to>
      <xdr:col>15</xdr:col>
      <xdr:colOff>50800</xdr:colOff>
      <xdr:row>39</xdr:row>
      <xdr:rowOff>167640</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81010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30860</xdr:rowOff>
    </xdr:from>
    <xdr:ext cx="405111" cy="259045"/>
    <xdr:sp macro="" textlink="">
      <xdr:nvSpPr>
        <xdr:cNvPr id="82" name="n_1aveValue【道路】&#10;有形固定資産減価償却率">
          <a:extLst>
            <a:ext uri="{FF2B5EF4-FFF2-40B4-BE49-F238E27FC236}">
              <a16:creationId xmlns:a16="http://schemas.microsoft.com/office/drawing/2014/main" id="{00000000-0008-0000-0E00-000052000000}"/>
            </a:ext>
          </a:extLst>
        </xdr:cNvPr>
        <xdr:cNvSpPr txBox="1"/>
      </xdr:nvSpPr>
      <xdr:spPr>
        <a:xfrm>
          <a:off x="3582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1469</xdr:rowOff>
    </xdr:from>
    <xdr:ext cx="405111" cy="259045"/>
    <xdr:sp macro="" textlink="">
      <xdr:nvSpPr>
        <xdr:cNvPr id="83" name="n_2aveValue【道路】&#10;有形固定資産減価償却率">
          <a:extLst>
            <a:ext uri="{FF2B5EF4-FFF2-40B4-BE49-F238E27FC236}">
              <a16:creationId xmlns:a16="http://schemas.microsoft.com/office/drawing/2014/main" id="{00000000-0008-0000-0E00-000053000000}"/>
            </a:ext>
          </a:extLst>
        </xdr:cNvPr>
        <xdr:cNvSpPr txBox="1"/>
      </xdr:nvSpPr>
      <xdr:spPr>
        <a:xfrm>
          <a:off x="2705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84" name="n_3aveValue【道路】&#10;有形固定資産減価償却率">
          <a:extLst>
            <a:ext uri="{FF2B5EF4-FFF2-40B4-BE49-F238E27FC236}">
              <a16:creationId xmlns:a16="http://schemas.microsoft.com/office/drawing/2014/main" id="{00000000-0008-0000-0E00-000054000000}"/>
            </a:ext>
          </a:extLst>
        </xdr:cNvPr>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5" name="n_4aveValue【道路】&#10;有形固定資産減価償却率">
          <a:extLst>
            <a:ext uri="{FF2B5EF4-FFF2-40B4-BE49-F238E27FC236}">
              <a16:creationId xmlns:a16="http://schemas.microsoft.com/office/drawing/2014/main" id="{00000000-0008-0000-0E00-000055000000}"/>
            </a:ext>
          </a:extLst>
        </xdr:cNvPr>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67508</xdr:rowOff>
    </xdr:from>
    <xdr:ext cx="405111" cy="259045"/>
    <xdr:sp macro="" textlink="">
      <xdr:nvSpPr>
        <xdr:cNvPr id="86" name="n_1mainValue【道路】&#10;有形固定資産減価償却率">
          <a:extLst>
            <a:ext uri="{FF2B5EF4-FFF2-40B4-BE49-F238E27FC236}">
              <a16:creationId xmlns:a16="http://schemas.microsoft.com/office/drawing/2014/main" id="{00000000-0008-0000-0E00-000056000000}"/>
            </a:ext>
          </a:extLst>
        </xdr:cNvPr>
        <xdr:cNvSpPr txBox="1"/>
      </xdr:nvSpPr>
      <xdr:spPr>
        <a:xfrm>
          <a:off x="3582044" y="692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38117</xdr:rowOff>
    </xdr:from>
    <xdr:ext cx="405111" cy="259045"/>
    <xdr:sp macro="" textlink="">
      <xdr:nvSpPr>
        <xdr:cNvPr id="87" name="n_2mainValue【道路】&#10;有形固定資産減価償却率">
          <a:extLst>
            <a:ext uri="{FF2B5EF4-FFF2-40B4-BE49-F238E27FC236}">
              <a16:creationId xmlns:a16="http://schemas.microsoft.com/office/drawing/2014/main" id="{00000000-0008-0000-0E00-000057000000}"/>
            </a:ext>
          </a:extLst>
        </xdr:cNvPr>
        <xdr:cNvSpPr txBox="1"/>
      </xdr:nvSpPr>
      <xdr:spPr>
        <a:xfrm>
          <a:off x="2705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165480</xdr:rowOff>
    </xdr:from>
    <xdr:ext cx="405111" cy="259045"/>
    <xdr:sp macro="" textlink="">
      <xdr:nvSpPr>
        <xdr:cNvPr id="88" name="n_3mainValue【道路】&#10;有形固定資産減価償却率">
          <a:extLst>
            <a:ext uri="{FF2B5EF4-FFF2-40B4-BE49-F238E27FC236}">
              <a16:creationId xmlns:a16="http://schemas.microsoft.com/office/drawing/2014/main" id="{00000000-0008-0000-0E00-000058000000}"/>
            </a:ext>
          </a:extLst>
        </xdr:cNvPr>
        <xdr:cNvSpPr txBox="1"/>
      </xdr:nvSpPr>
      <xdr:spPr>
        <a:xfrm>
          <a:off x="1816744" y="685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16084</xdr:rowOff>
    </xdr:from>
    <xdr:ext cx="534377"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8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124171</xdr:rowOff>
    </xdr:from>
    <xdr:to>
      <xdr:col>55</xdr:col>
      <xdr:colOff>50800</xdr:colOff>
      <xdr:row>42</xdr:row>
      <xdr:rowOff>54321</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715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39098</xdr:rowOff>
    </xdr:from>
    <xdr:ext cx="534377"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706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125559</xdr:rowOff>
    </xdr:from>
    <xdr:to>
      <xdr:col>50</xdr:col>
      <xdr:colOff>165100</xdr:colOff>
      <xdr:row>42</xdr:row>
      <xdr:rowOff>55709</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715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3521</xdr:rowOff>
    </xdr:from>
    <xdr:to>
      <xdr:col>55</xdr:col>
      <xdr:colOff>0</xdr:colOff>
      <xdr:row>42</xdr:row>
      <xdr:rowOff>4909</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7204421"/>
          <a:ext cx="8382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126506</xdr:rowOff>
    </xdr:from>
    <xdr:to>
      <xdr:col>46</xdr:col>
      <xdr:colOff>38100</xdr:colOff>
      <xdr:row>42</xdr:row>
      <xdr:rowOff>56656</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715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4909</xdr:rowOff>
    </xdr:from>
    <xdr:to>
      <xdr:col>50</xdr:col>
      <xdr:colOff>114300</xdr:colOff>
      <xdr:row>42</xdr:row>
      <xdr:rowOff>5856</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750300" y="7205809"/>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127495</xdr:rowOff>
    </xdr:from>
    <xdr:to>
      <xdr:col>41</xdr:col>
      <xdr:colOff>101600</xdr:colOff>
      <xdr:row>42</xdr:row>
      <xdr:rowOff>57645</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715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5856</xdr:rowOff>
    </xdr:from>
    <xdr:to>
      <xdr:col>45</xdr:col>
      <xdr:colOff>177800</xdr:colOff>
      <xdr:row>42</xdr:row>
      <xdr:rowOff>6845</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61300" y="7206756"/>
          <a:ext cx="889000" cy="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36" name="n_1aveValue【道路】&#10;一人当たり延長">
          <a:extLst>
            <a:ext uri="{FF2B5EF4-FFF2-40B4-BE49-F238E27FC236}">
              <a16:creationId xmlns:a16="http://schemas.microsoft.com/office/drawing/2014/main" id="{00000000-0008-0000-0E00-000088000000}"/>
            </a:ext>
          </a:extLst>
        </xdr:cNvPr>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37" name="n_2aveValue【道路】&#10;一人当たり延長">
          <a:extLst>
            <a:ext uri="{FF2B5EF4-FFF2-40B4-BE49-F238E27FC236}">
              <a16:creationId xmlns:a16="http://schemas.microsoft.com/office/drawing/2014/main" id="{00000000-0008-0000-0E00-000089000000}"/>
            </a:ext>
          </a:extLst>
        </xdr:cNvPr>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38" name="n_3aveValue【道路】&#10;一人当たり延長">
          <a:extLst>
            <a:ext uri="{FF2B5EF4-FFF2-40B4-BE49-F238E27FC236}">
              <a16:creationId xmlns:a16="http://schemas.microsoft.com/office/drawing/2014/main" id="{00000000-0008-0000-0E00-00008A000000}"/>
            </a:ext>
          </a:extLst>
        </xdr:cNvPr>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39" name="n_4aveValue【道路】&#10;一人当たり延長">
          <a:extLst>
            <a:ext uri="{FF2B5EF4-FFF2-40B4-BE49-F238E27FC236}">
              <a16:creationId xmlns:a16="http://schemas.microsoft.com/office/drawing/2014/main" id="{00000000-0008-0000-0E00-00008B000000}"/>
            </a:ext>
          </a:extLst>
        </xdr:cNvPr>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46836</xdr:rowOff>
    </xdr:from>
    <xdr:ext cx="534377" cy="259045"/>
    <xdr:sp macro="" textlink="">
      <xdr:nvSpPr>
        <xdr:cNvPr id="140" name="n_1mainValue【道路】&#10;一人当たり延長">
          <a:extLst>
            <a:ext uri="{FF2B5EF4-FFF2-40B4-BE49-F238E27FC236}">
              <a16:creationId xmlns:a16="http://schemas.microsoft.com/office/drawing/2014/main" id="{00000000-0008-0000-0E00-00008C000000}"/>
            </a:ext>
          </a:extLst>
        </xdr:cNvPr>
        <xdr:cNvSpPr txBox="1"/>
      </xdr:nvSpPr>
      <xdr:spPr>
        <a:xfrm>
          <a:off x="9359411" y="724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47783</xdr:rowOff>
    </xdr:from>
    <xdr:ext cx="534377" cy="259045"/>
    <xdr:sp macro="" textlink="">
      <xdr:nvSpPr>
        <xdr:cNvPr id="141" name="n_2mainValue【道路】&#10;一人当たり延長">
          <a:extLst>
            <a:ext uri="{FF2B5EF4-FFF2-40B4-BE49-F238E27FC236}">
              <a16:creationId xmlns:a16="http://schemas.microsoft.com/office/drawing/2014/main" id="{00000000-0008-0000-0E00-00008D000000}"/>
            </a:ext>
          </a:extLst>
        </xdr:cNvPr>
        <xdr:cNvSpPr txBox="1"/>
      </xdr:nvSpPr>
      <xdr:spPr>
        <a:xfrm>
          <a:off x="8483111" y="724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48772</xdr:rowOff>
    </xdr:from>
    <xdr:ext cx="534377" cy="259045"/>
    <xdr:sp macro="" textlink="">
      <xdr:nvSpPr>
        <xdr:cNvPr id="142" name="n_3mainValue【道路】&#10;一人当たり延長">
          <a:extLst>
            <a:ext uri="{FF2B5EF4-FFF2-40B4-BE49-F238E27FC236}">
              <a16:creationId xmlns:a16="http://schemas.microsoft.com/office/drawing/2014/main" id="{00000000-0008-0000-0E00-00008E000000}"/>
            </a:ext>
          </a:extLst>
        </xdr:cNvPr>
        <xdr:cNvSpPr txBox="1"/>
      </xdr:nvSpPr>
      <xdr:spPr>
        <a:xfrm>
          <a:off x="7594111" y="724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00000000-0008-0000-0E00-0000A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00000000-0008-0000-0E00-0000A9000000}"/>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id="{00000000-0008-0000-0E00-0000AB000000}"/>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00000000-0008-0000-0E00-0000AD000000}"/>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4" name="フローチャート: 判断 173">
          <a:extLst>
            <a:ext uri="{FF2B5EF4-FFF2-40B4-BE49-F238E27FC236}">
              <a16:creationId xmlns:a16="http://schemas.microsoft.com/office/drawing/2014/main" id="{00000000-0008-0000-0E00-0000AE000000}"/>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75" name="フローチャート: 判断 174">
          <a:extLst>
            <a:ext uri="{FF2B5EF4-FFF2-40B4-BE49-F238E27FC236}">
              <a16:creationId xmlns:a16="http://schemas.microsoft.com/office/drawing/2014/main" id="{00000000-0008-0000-0E00-0000AF000000}"/>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4717</xdr:rowOff>
    </xdr:from>
    <xdr:to>
      <xdr:col>24</xdr:col>
      <xdr:colOff>114300</xdr:colOff>
      <xdr:row>61</xdr:row>
      <xdr:rowOff>106317</xdr:rowOff>
    </xdr:to>
    <xdr:sp macro="" textlink="">
      <xdr:nvSpPr>
        <xdr:cNvPr id="184" name="楕円 183">
          <a:extLst>
            <a:ext uri="{FF2B5EF4-FFF2-40B4-BE49-F238E27FC236}">
              <a16:creationId xmlns:a16="http://schemas.microsoft.com/office/drawing/2014/main" id="{00000000-0008-0000-0E00-0000B8000000}"/>
            </a:ext>
          </a:extLst>
        </xdr:cNvPr>
        <xdr:cNvSpPr/>
      </xdr:nvSpPr>
      <xdr:spPr>
        <a:xfrm>
          <a:off x="45847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154594</xdr:rowOff>
    </xdr:from>
    <xdr:ext cx="405111" cy="259045"/>
    <xdr:sp macro="" textlink="">
      <xdr:nvSpPr>
        <xdr:cNvPr id="185" name="【橋りょう・トンネル】&#10;有形固定資産減価償却率該当値テキスト">
          <a:extLst>
            <a:ext uri="{FF2B5EF4-FFF2-40B4-BE49-F238E27FC236}">
              <a16:creationId xmlns:a16="http://schemas.microsoft.com/office/drawing/2014/main" id="{00000000-0008-0000-0E00-0000B9000000}"/>
            </a:ext>
          </a:extLst>
        </xdr:cNvPr>
        <xdr:cNvSpPr txBox="1"/>
      </xdr:nvSpPr>
      <xdr:spPr>
        <a:xfrm>
          <a:off x="4673600"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145143</xdr:rowOff>
    </xdr:from>
    <xdr:to>
      <xdr:col>20</xdr:col>
      <xdr:colOff>38100</xdr:colOff>
      <xdr:row>61</xdr:row>
      <xdr:rowOff>75293</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3746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24493</xdr:rowOff>
    </xdr:from>
    <xdr:to>
      <xdr:col>24</xdr:col>
      <xdr:colOff>63500</xdr:colOff>
      <xdr:row>61</xdr:row>
      <xdr:rowOff>55517</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3797300" y="1048294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114119</xdr:rowOff>
    </xdr:from>
    <xdr:to>
      <xdr:col>15</xdr:col>
      <xdr:colOff>101600</xdr:colOff>
      <xdr:row>61</xdr:row>
      <xdr:rowOff>44269</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2857500" y="104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164919</xdr:rowOff>
    </xdr:from>
    <xdr:to>
      <xdr:col>19</xdr:col>
      <xdr:colOff>177800</xdr:colOff>
      <xdr:row>61</xdr:row>
      <xdr:rowOff>24493</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2908300" y="1045191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83094</xdr:rowOff>
    </xdr:from>
    <xdr:to>
      <xdr:col>10</xdr:col>
      <xdr:colOff>165100</xdr:colOff>
      <xdr:row>61</xdr:row>
      <xdr:rowOff>13244</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1968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133894</xdr:rowOff>
    </xdr:from>
    <xdr:to>
      <xdr:col>15</xdr:col>
      <xdr:colOff>50800</xdr:colOff>
      <xdr:row>60</xdr:row>
      <xdr:rowOff>164919</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2019300" y="1042089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id="{00000000-0008-0000-0E00-0000C0000000}"/>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37936</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id="{00000000-0008-0000-0E00-0000C1000000}"/>
            </a:ext>
          </a:extLst>
        </xdr:cNvPr>
        <xdr:cNvSpPr txBox="1"/>
      </xdr:nvSpPr>
      <xdr:spPr>
        <a:xfrm>
          <a:off x="2705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13443</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id="{00000000-0008-0000-0E00-0000C2000000}"/>
            </a:ext>
          </a:extLst>
        </xdr:cNvPr>
        <xdr:cNvSpPr txBox="1"/>
      </xdr:nvSpPr>
      <xdr:spPr>
        <a:xfrm>
          <a:off x="1816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id="{00000000-0008-0000-0E00-0000C3000000}"/>
            </a:ext>
          </a:extLst>
        </xdr:cNvPr>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66420</xdr:rowOff>
    </xdr:from>
    <xdr:ext cx="405111" cy="259045"/>
    <xdr:sp macro="" textlink="">
      <xdr:nvSpPr>
        <xdr:cNvPr id="196" name="n_1main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35820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35396</xdr:rowOff>
    </xdr:from>
    <xdr:ext cx="405111" cy="259045"/>
    <xdr:sp macro="" textlink="">
      <xdr:nvSpPr>
        <xdr:cNvPr id="197" name="n_2main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2705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4371</xdr:rowOff>
    </xdr:from>
    <xdr:ext cx="405111" cy="259045"/>
    <xdr:sp macro="" textlink="">
      <xdr:nvSpPr>
        <xdr:cNvPr id="198" name="n_3main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1816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00000000-0008-0000-0E00-0000C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00000000-0008-0000-0E00-0000D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23" name="【橋りょう・トンネル】&#10;一人当たり有形固定資産（償却資産）額最小値テキスト">
          <a:extLst>
            <a:ext uri="{FF2B5EF4-FFF2-40B4-BE49-F238E27FC236}">
              <a16:creationId xmlns:a16="http://schemas.microsoft.com/office/drawing/2014/main" id="{00000000-0008-0000-0E00-0000DF000000}"/>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25" name="【橋りょう・トンネル】&#10;一人当たり有形固定資産（償却資産）額最大値テキスト">
          <a:extLst>
            <a:ext uri="{FF2B5EF4-FFF2-40B4-BE49-F238E27FC236}">
              <a16:creationId xmlns:a16="http://schemas.microsoft.com/office/drawing/2014/main" id="{00000000-0008-0000-0E00-0000E1000000}"/>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121184</xdr:rowOff>
    </xdr:from>
    <xdr:ext cx="690189" cy="259045"/>
    <xdr:sp macro="" textlink="">
      <xdr:nvSpPr>
        <xdr:cNvPr id="227" name="【橋りょう・トンネル】&#10;一人当たり有形固定資産（償却資産）額平均値テキスト">
          <a:extLst>
            <a:ext uri="{FF2B5EF4-FFF2-40B4-BE49-F238E27FC236}">
              <a16:creationId xmlns:a16="http://schemas.microsoft.com/office/drawing/2014/main" id="{00000000-0008-0000-0E00-0000E3000000}"/>
            </a:ext>
          </a:extLst>
        </xdr:cNvPr>
        <xdr:cNvSpPr txBox="1"/>
      </xdr:nvSpPr>
      <xdr:spPr>
        <a:xfrm>
          <a:off x="10515600" y="10751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28" name="フローチャート: 判断 227">
          <a:extLst>
            <a:ext uri="{FF2B5EF4-FFF2-40B4-BE49-F238E27FC236}">
              <a16:creationId xmlns:a16="http://schemas.microsoft.com/office/drawing/2014/main" id="{00000000-0008-0000-0E00-0000E4000000}"/>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29" name="フローチャート: 判断 228">
          <a:extLst>
            <a:ext uri="{FF2B5EF4-FFF2-40B4-BE49-F238E27FC236}">
              <a16:creationId xmlns:a16="http://schemas.microsoft.com/office/drawing/2014/main" id="{00000000-0008-0000-0E00-0000E5000000}"/>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0" name="フローチャート: 判断 229">
          <a:extLst>
            <a:ext uri="{FF2B5EF4-FFF2-40B4-BE49-F238E27FC236}">
              <a16:creationId xmlns:a16="http://schemas.microsoft.com/office/drawing/2014/main" id="{00000000-0008-0000-0E00-0000E6000000}"/>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31" name="フローチャート: 判断 230">
          <a:extLst>
            <a:ext uri="{FF2B5EF4-FFF2-40B4-BE49-F238E27FC236}">
              <a16:creationId xmlns:a16="http://schemas.microsoft.com/office/drawing/2014/main" id="{00000000-0008-0000-0E00-0000E7000000}"/>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32" name="フローチャート: 判断 231">
          <a:extLst>
            <a:ext uri="{FF2B5EF4-FFF2-40B4-BE49-F238E27FC236}">
              <a16:creationId xmlns:a16="http://schemas.microsoft.com/office/drawing/2014/main" id="{00000000-0008-0000-0E00-0000E8000000}"/>
            </a:ext>
          </a:extLst>
        </xdr:cNvPr>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E00-0000E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E00-0000E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168769</xdr:rowOff>
    </xdr:from>
    <xdr:to>
      <xdr:col>55</xdr:col>
      <xdr:colOff>50800</xdr:colOff>
      <xdr:row>64</xdr:row>
      <xdr:rowOff>98919</xdr:rowOff>
    </xdr:to>
    <xdr:sp macro="" textlink="">
      <xdr:nvSpPr>
        <xdr:cNvPr id="238" name="楕円 237">
          <a:extLst>
            <a:ext uri="{FF2B5EF4-FFF2-40B4-BE49-F238E27FC236}">
              <a16:creationId xmlns:a16="http://schemas.microsoft.com/office/drawing/2014/main" id="{00000000-0008-0000-0E00-0000EE000000}"/>
            </a:ext>
          </a:extLst>
        </xdr:cNvPr>
        <xdr:cNvSpPr/>
      </xdr:nvSpPr>
      <xdr:spPr>
        <a:xfrm>
          <a:off x="10426700" y="1097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83696</xdr:rowOff>
    </xdr:from>
    <xdr:ext cx="599010" cy="259045"/>
    <xdr:sp macro="" textlink="">
      <xdr:nvSpPr>
        <xdr:cNvPr id="239" name="【橋りょう・トンネル】&#10;一人当たり有形固定資産（償却資産）額該当値テキスト">
          <a:extLst>
            <a:ext uri="{FF2B5EF4-FFF2-40B4-BE49-F238E27FC236}">
              <a16:creationId xmlns:a16="http://schemas.microsoft.com/office/drawing/2014/main" id="{00000000-0008-0000-0E00-0000EF000000}"/>
            </a:ext>
          </a:extLst>
        </xdr:cNvPr>
        <xdr:cNvSpPr txBox="1"/>
      </xdr:nvSpPr>
      <xdr:spPr>
        <a:xfrm>
          <a:off x="10515600" y="108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169897</xdr:rowOff>
    </xdr:from>
    <xdr:to>
      <xdr:col>50</xdr:col>
      <xdr:colOff>165100</xdr:colOff>
      <xdr:row>64</xdr:row>
      <xdr:rowOff>100047</xdr:rowOff>
    </xdr:to>
    <xdr:sp macro="" textlink="">
      <xdr:nvSpPr>
        <xdr:cNvPr id="240" name="楕円 239">
          <a:extLst>
            <a:ext uri="{FF2B5EF4-FFF2-40B4-BE49-F238E27FC236}">
              <a16:creationId xmlns:a16="http://schemas.microsoft.com/office/drawing/2014/main" id="{00000000-0008-0000-0E00-0000F0000000}"/>
            </a:ext>
          </a:extLst>
        </xdr:cNvPr>
        <xdr:cNvSpPr/>
      </xdr:nvSpPr>
      <xdr:spPr>
        <a:xfrm>
          <a:off x="9588500" y="1097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48119</xdr:rowOff>
    </xdr:from>
    <xdr:to>
      <xdr:col>55</xdr:col>
      <xdr:colOff>0</xdr:colOff>
      <xdr:row>64</xdr:row>
      <xdr:rowOff>49247</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flipV="1">
          <a:off x="9639300" y="11020919"/>
          <a:ext cx="838200" cy="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170666</xdr:rowOff>
    </xdr:from>
    <xdr:to>
      <xdr:col>46</xdr:col>
      <xdr:colOff>38100</xdr:colOff>
      <xdr:row>64</xdr:row>
      <xdr:rowOff>100816</xdr:rowOff>
    </xdr:to>
    <xdr:sp macro="" textlink="">
      <xdr:nvSpPr>
        <xdr:cNvPr id="242" name="楕円 241">
          <a:extLst>
            <a:ext uri="{FF2B5EF4-FFF2-40B4-BE49-F238E27FC236}">
              <a16:creationId xmlns:a16="http://schemas.microsoft.com/office/drawing/2014/main" id="{00000000-0008-0000-0E00-0000F2000000}"/>
            </a:ext>
          </a:extLst>
        </xdr:cNvPr>
        <xdr:cNvSpPr/>
      </xdr:nvSpPr>
      <xdr:spPr>
        <a:xfrm>
          <a:off x="8699500" y="1097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49247</xdr:rowOff>
    </xdr:from>
    <xdr:to>
      <xdr:col>50</xdr:col>
      <xdr:colOff>114300</xdr:colOff>
      <xdr:row>64</xdr:row>
      <xdr:rowOff>50016</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flipV="1">
          <a:off x="8750300" y="11022047"/>
          <a:ext cx="889000" cy="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171298</xdr:rowOff>
    </xdr:from>
    <xdr:to>
      <xdr:col>41</xdr:col>
      <xdr:colOff>101600</xdr:colOff>
      <xdr:row>64</xdr:row>
      <xdr:rowOff>101448</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7810500" y="1097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50016</xdr:rowOff>
    </xdr:from>
    <xdr:to>
      <xdr:col>45</xdr:col>
      <xdr:colOff>177800</xdr:colOff>
      <xdr:row>64</xdr:row>
      <xdr:rowOff>50648</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flipV="1">
          <a:off x="7861300" y="11022816"/>
          <a:ext cx="889000" cy="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62362</xdr:rowOff>
    </xdr:from>
    <xdr:ext cx="690189" cy="259045"/>
    <xdr:sp macro="" textlink="">
      <xdr:nvSpPr>
        <xdr:cNvPr id="246" name="n_1aveValue【橋りょう・トンネル】&#10;一人当たり有形固定資産（償却資産）額">
          <a:extLst>
            <a:ext uri="{FF2B5EF4-FFF2-40B4-BE49-F238E27FC236}">
              <a16:creationId xmlns:a16="http://schemas.microsoft.com/office/drawing/2014/main" id="{00000000-0008-0000-0E00-0000F6000000}"/>
            </a:ext>
          </a:extLst>
        </xdr:cNvPr>
        <xdr:cNvSpPr txBox="1"/>
      </xdr:nvSpPr>
      <xdr:spPr>
        <a:xfrm>
          <a:off x="9281505" y="10692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65971</xdr:rowOff>
    </xdr:from>
    <xdr:ext cx="690189" cy="259045"/>
    <xdr:sp macro="" textlink="">
      <xdr:nvSpPr>
        <xdr:cNvPr id="247" name="n_2aveValue【橋りょう・トンネル】&#10;一人当たり有形固定資産（償却資産）額">
          <a:extLst>
            <a:ext uri="{FF2B5EF4-FFF2-40B4-BE49-F238E27FC236}">
              <a16:creationId xmlns:a16="http://schemas.microsoft.com/office/drawing/2014/main" id="{00000000-0008-0000-0E00-0000F7000000}"/>
            </a:ext>
          </a:extLst>
        </xdr:cNvPr>
        <xdr:cNvSpPr txBox="1"/>
      </xdr:nvSpPr>
      <xdr:spPr>
        <a:xfrm>
          <a:off x="8405205" y="10695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48" name="n_3aveValue【橋りょう・トンネル】&#10;一人当たり有形固定資産（償却資産）額">
          <a:extLst>
            <a:ext uri="{FF2B5EF4-FFF2-40B4-BE49-F238E27FC236}">
              <a16:creationId xmlns:a16="http://schemas.microsoft.com/office/drawing/2014/main" id="{00000000-0008-0000-0E00-0000F8000000}"/>
            </a:ext>
          </a:extLst>
        </xdr:cNvPr>
        <xdr:cNvSpPr txBox="1"/>
      </xdr:nvSpPr>
      <xdr:spPr>
        <a:xfrm>
          <a:off x="7516205" y="10694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00000000-0008-0000-0E00-0000F9000000}"/>
            </a:ext>
          </a:extLst>
        </xdr:cNvPr>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91174</xdr:rowOff>
    </xdr:from>
    <xdr:ext cx="599010" cy="259045"/>
    <xdr:sp macro="" textlink="">
      <xdr:nvSpPr>
        <xdr:cNvPr id="250" name="n_1mainValue【橋りょう・トンネル】&#10;一人当たり有形固定資産（償却資産）額">
          <a:extLst>
            <a:ext uri="{FF2B5EF4-FFF2-40B4-BE49-F238E27FC236}">
              <a16:creationId xmlns:a16="http://schemas.microsoft.com/office/drawing/2014/main" id="{00000000-0008-0000-0E00-0000FA000000}"/>
            </a:ext>
          </a:extLst>
        </xdr:cNvPr>
        <xdr:cNvSpPr txBox="1"/>
      </xdr:nvSpPr>
      <xdr:spPr>
        <a:xfrm>
          <a:off x="9327095" y="1106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91943</xdr:rowOff>
    </xdr:from>
    <xdr:ext cx="599010" cy="259045"/>
    <xdr:sp macro="" textlink="">
      <xdr:nvSpPr>
        <xdr:cNvPr id="251" name="n_2mainValue【橋りょう・トンネル】&#10;一人当たり有形固定資産（償却資産）額">
          <a:extLst>
            <a:ext uri="{FF2B5EF4-FFF2-40B4-BE49-F238E27FC236}">
              <a16:creationId xmlns:a16="http://schemas.microsoft.com/office/drawing/2014/main" id="{00000000-0008-0000-0E00-0000FB000000}"/>
            </a:ext>
          </a:extLst>
        </xdr:cNvPr>
        <xdr:cNvSpPr txBox="1"/>
      </xdr:nvSpPr>
      <xdr:spPr>
        <a:xfrm>
          <a:off x="8450795" y="1106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92575</xdr:rowOff>
    </xdr:from>
    <xdr:ext cx="599010" cy="259045"/>
    <xdr:sp macro="" textlink="">
      <xdr:nvSpPr>
        <xdr:cNvPr id="252" name="n_3mainValue【橋りょう・トンネル】&#10;一人当たり有形固定資産（償却資産）額">
          <a:extLst>
            <a:ext uri="{FF2B5EF4-FFF2-40B4-BE49-F238E27FC236}">
              <a16:creationId xmlns:a16="http://schemas.microsoft.com/office/drawing/2014/main" id="{00000000-0008-0000-0E00-0000FC000000}"/>
            </a:ext>
          </a:extLst>
        </xdr:cNvPr>
        <xdr:cNvSpPr txBox="1"/>
      </xdr:nvSpPr>
      <xdr:spPr>
        <a:xfrm>
          <a:off x="7561795" y="1106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id="{00000000-0008-0000-0E00-000014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a:extLst>
            <a:ext uri="{FF2B5EF4-FFF2-40B4-BE49-F238E27FC236}">
              <a16:creationId xmlns:a16="http://schemas.microsoft.com/office/drawing/2014/main" id="{00000000-0008-0000-0E00-000016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a:extLst>
            <a:ext uri="{FF2B5EF4-FFF2-40B4-BE49-F238E27FC236}">
              <a16:creationId xmlns:a16="http://schemas.microsoft.com/office/drawing/2014/main" id="{00000000-0008-0000-0E00-000018010000}"/>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147338</xdr:rowOff>
    </xdr:from>
    <xdr:ext cx="405111" cy="259045"/>
    <xdr:sp macro="" textlink="">
      <xdr:nvSpPr>
        <xdr:cNvPr id="282" name="【公営住宅】&#10;有形固定資産減価償却率平均値テキスト">
          <a:extLst>
            <a:ext uri="{FF2B5EF4-FFF2-40B4-BE49-F238E27FC236}">
              <a16:creationId xmlns:a16="http://schemas.microsoft.com/office/drawing/2014/main" id="{00000000-0008-0000-0E00-00001A010000}"/>
            </a:ext>
          </a:extLst>
        </xdr:cNvPr>
        <xdr:cNvSpPr txBox="1"/>
      </xdr:nvSpPr>
      <xdr:spPr>
        <a:xfrm>
          <a:off x="4673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83" name="フローチャート: 判断 282">
          <a:extLst>
            <a:ext uri="{FF2B5EF4-FFF2-40B4-BE49-F238E27FC236}">
              <a16:creationId xmlns:a16="http://schemas.microsoft.com/office/drawing/2014/main" id="{00000000-0008-0000-0E00-00001B010000}"/>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a:extLst>
            <a:ext uri="{FF2B5EF4-FFF2-40B4-BE49-F238E27FC236}">
              <a16:creationId xmlns:a16="http://schemas.microsoft.com/office/drawing/2014/main" id="{00000000-0008-0000-0E00-00001C010000}"/>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85" name="フローチャート: 判断 284">
          <a:extLst>
            <a:ext uri="{FF2B5EF4-FFF2-40B4-BE49-F238E27FC236}">
              <a16:creationId xmlns:a16="http://schemas.microsoft.com/office/drawing/2014/main" id="{00000000-0008-0000-0E00-00001D010000}"/>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86" name="フローチャート: 判断 285">
          <a:extLst>
            <a:ext uri="{FF2B5EF4-FFF2-40B4-BE49-F238E27FC236}">
              <a16:creationId xmlns:a16="http://schemas.microsoft.com/office/drawing/2014/main" id="{00000000-0008-0000-0E00-00001E010000}"/>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87" name="フローチャート: 判断 286">
          <a:extLst>
            <a:ext uri="{FF2B5EF4-FFF2-40B4-BE49-F238E27FC236}">
              <a16:creationId xmlns:a16="http://schemas.microsoft.com/office/drawing/2014/main" id="{00000000-0008-0000-0E00-00001F010000}"/>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636</xdr:rowOff>
    </xdr:from>
    <xdr:to>
      <xdr:col>24</xdr:col>
      <xdr:colOff>114300</xdr:colOff>
      <xdr:row>84</xdr:row>
      <xdr:rowOff>102236</xdr:rowOff>
    </xdr:to>
    <xdr:sp macro="" textlink="">
      <xdr:nvSpPr>
        <xdr:cNvPr id="293" name="楕円 292">
          <a:extLst>
            <a:ext uri="{FF2B5EF4-FFF2-40B4-BE49-F238E27FC236}">
              <a16:creationId xmlns:a16="http://schemas.microsoft.com/office/drawing/2014/main" id="{00000000-0008-0000-0E00-000025010000}"/>
            </a:ext>
          </a:extLst>
        </xdr:cNvPr>
        <xdr:cNvSpPr/>
      </xdr:nvSpPr>
      <xdr:spPr>
        <a:xfrm>
          <a:off x="4584700" y="144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150513</xdr:rowOff>
    </xdr:from>
    <xdr:ext cx="405111" cy="259045"/>
    <xdr:sp macro="" textlink="">
      <xdr:nvSpPr>
        <xdr:cNvPr id="294" name="【公営住宅】&#10;有形固定資産減価償却率該当値テキスト">
          <a:extLst>
            <a:ext uri="{FF2B5EF4-FFF2-40B4-BE49-F238E27FC236}">
              <a16:creationId xmlns:a16="http://schemas.microsoft.com/office/drawing/2014/main" id="{00000000-0008-0000-0E00-000026010000}"/>
            </a:ext>
          </a:extLst>
        </xdr:cNvPr>
        <xdr:cNvSpPr txBox="1"/>
      </xdr:nvSpPr>
      <xdr:spPr>
        <a:xfrm>
          <a:off x="4673600"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53975</xdr:rowOff>
    </xdr:from>
    <xdr:to>
      <xdr:col>20</xdr:col>
      <xdr:colOff>38100</xdr:colOff>
      <xdr:row>83</xdr:row>
      <xdr:rowOff>155575</xdr:rowOff>
    </xdr:to>
    <xdr:sp macro="" textlink="">
      <xdr:nvSpPr>
        <xdr:cNvPr id="295" name="楕円 294">
          <a:extLst>
            <a:ext uri="{FF2B5EF4-FFF2-40B4-BE49-F238E27FC236}">
              <a16:creationId xmlns:a16="http://schemas.microsoft.com/office/drawing/2014/main" id="{00000000-0008-0000-0E00-000027010000}"/>
            </a:ext>
          </a:extLst>
        </xdr:cNvPr>
        <xdr:cNvSpPr/>
      </xdr:nvSpPr>
      <xdr:spPr>
        <a:xfrm>
          <a:off x="3746500" y="14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104775</xdr:rowOff>
    </xdr:from>
    <xdr:to>
      <xdr:col>24</xdr:col>
      <xdr:colOff>63500</xdr:colOff>
      <xdr:row>84</xdr:row>
      <xdr:rowOff>51436</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a:off x="3797300" y="14335125"/>
          <a:ext cx="8382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105411</xdr:rowOff>
    </xdr:from>
    <xdr:to>
      <xdr:col>15</xdr:col>
      <xdr:colOff>101600</xdr:colOff>
      <xdr:row>85</xdr:row>
      <xdr:rowOff>35561</xdr:rowOff>
    </xdr:to>
    <xdr:sp macro="" textlink="">
      <xdr:nvSpPr>
        <xdr:cNvPr id="297" name="楕円 296">
          <a:extLst>
            <a:ext uri="{FF2B5EF4-FFF2-40B4-BE49-F238E27FC236}">
              <a16:creationId xmlns:a16="http://schemas.microsoft.com/office/drawing/2014/main" id="{00000000-0008-0000-0E00-000029010000}"/>
            </a:ext>
          </a:extLst>
        </xdr:cNvPr>
        <xdr:cNvSpPr/>
      </xdr:nvSpPr>
      <xdr:spPr>
        <a:xfrm>
          <a:off x="2857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104775</xdr:rowOff>
    </xdr:from>
    <xdr:to>
      <xdr:col>19</xdr:col>
      <xdr:colOff>177800</xdr:colOff>
      <xdr:row>84</xdr:row>
      <xdr:rowOff>156211</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flipV="1">
          <a:off x="2908300" y="14335125"/>
          <a:ext cx="889000" cy="22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17780</xdr:rowOff>
    </xdr:from>
    <xdr:to>
      <xdr:col>10</xdr:col>
      <xdr:colOff>165100</xdr:colOff>
      <xdr:row>84</xdr:row>
      <xdr:rowOff>119380</xdr:rowOff>
    </xdr:to>
    <xdr:sp macro="" textlink="">
      <xdr:nvSpPr>
        <xdr:cNvPr id="299" name="楕円 298">
          <a:extLst>
            <a:ext uri="{FF2B5EF4-FFF2-40B4-BE49-F238E27FC236}">
              <a16:creationId xmlns:a16="http://schemas.microsoft.com/office/drawing/2014/main" id="{00000000-0008-0000-0E00-00002B010000}"/>
            </a:ext>
          </a:extLst>
        </xdr:cNvPr>
        <xdr:cNvSpPr/>
      </xdr:nvSpPr>
      <xdr:spPr>
        <a:xfrm>
          <a:off x="1968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68580</xdr:rowOff>
    </xdr:from>
    <xdr:to>
      <xdr:col>15</xdr:col>
      <xdr:colOff>50800</xdr:colOff>
      <xdr:row>84</xdr:row>
      <xdr:rowOff>156211</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2019300" y="1447038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01" name="n_1aveValue【公営住宅】&#10;有形固定資産減価償却率">
          <a:extLst>
            <a:ext uri="{FF2B5EF4-FFF2-40B4-BE49-F238E27FC236}">
              <a16:creationId xmlns:a16="http://schemas.microsoft.com/office/drawing/2014/main" id="{00000000-0008-0000-0E00-00002D010000}"/>
            </a:ext>
          </a:extLst>
        </xdr:cNvPr>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302" name="n_2aveValue【公営住宅】&#10;有形固定資産減価償却率">
          <a:extLst>
            <a:ext uri="{FF2B5EF4-FFF2-40B4-BE49-F238E27FC236}">
              <a16:creationId xmlns:a16="http://schemas.microsoft.com/office/drawing/2014/main" id="{00000000-0008-0000-0E00-00002E010000}"/>
            </a:ext>
          </a:extLst>
        </xdr:cNvPr>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303" name="n_3aveValue【公営住宅】&#10;有形固定資産減価償却率">
          <a:extLst>
            <a:ext uri="{FF2B5EF4-FFF2-40B4-BE49-F238E27FC236}">
              <a16:creationId xmlns:a16="http://schemas.microsoft.com/office/drawing/2014/main" id="{00000000-0008-0000-0E00-00002F010000}"/>
            </a:ext>
          </a:extLst>
        </xdr:cNvPr>
        <xdr:cNvSpPr txBox="1"/>
      </xdr:nvSpPr>
      <xdr:spPr>
        <a:xfrm>
          <a:off x="1816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04" name="n_4aveValue【公営住宅】&#10;有形固定資産減価償却率">
          <a:extLst>
            <a:ext uri="{FF2B5EF4-FFF2-40B4-BE49-F238E27FC236}">
              <a16:creationId xmlns:a16="http://schemas.microsoft.com/office/drawing/2014/main" id="{00000000-0008-0000-0E00-000030010000}"/>
            </a:ext>
          </a:extLst>
        </xdr:cNvPr>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146702</xdr:rowOff>
    </xdr:from>
    <xdr:ext cx="405111" cy="259045"/>
    <xdr:sp macro="" textlink="">
      <xdr:nvSpPr>
        <xdr:cNvPr id="305" name="n_1mainValue【公営住宅】&#10;有形固定資産減価償却率">
          <a:extLst>
            <a:ext uri="{FF2B5EF4-FFF2-40B4-BE49-F238E27FC236}">
              <a16:creationId xmlns:a16="http://schemas.microsoft.com/office/drawing/2014/main" id="{00000000-0008-0000-0E00-000031010000}"/>
            </a:ext>
          </a:extLst>
        </xdr:cNvPr>
        <xdr:cNvSpPr txBox="1"/>
      </xdr:nvSpPr>
      <xdr:spPr>
        <a:xfrm>
          <a:off x="3582044" y="1437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26688</xdr:rowOff>
    </xdr:from>
    <xdr:ext cx="405111" cy="259045"/>
    <xdr:sp macro="" textlink="">
      <xdr:nvSpPr>
        <xdr:cNvPr id="306" name="n_2mainValue【公営住宅】&#10;有形固定資産減価償却率">
          <a:extLst>
            <a:ext uri="{FF2B5EF4-FFF2-40B4-BE49-F238E27FC236}">
              <a16:creationId xmlns:a16="http://schemas.microsoft.com/office/drawing/2014/main" id="{00000000-0008-0000-0E00-000032010000}"/>
            </a:ext>
          </a:extLst>
        </xdr:cNvPr>
        <xdr:cNvSpPr txBox="1"/>
      </xdr:nvSpPr>
      <xdr:spPr>
        <a:xfrm>
          <a:off x="2705744"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110507</xdr:rowOff>
    </xdr:from>
    <xdr:ext cx="405111" cy="259045"/>
    <xdr:sp macro="" textlink="">
      <xdr:nvSpPr>
        <xdr:cNvPr id="307" name="n_3mainValue【公営住宅】&#10;有形固定資産減価償却率">
          <a:extLst>
            <a:ext uri="{FF2B5EF4-FFF2-40B4-BE49-F238E27FC236}">
              <a16:creationId xmlns:a16="http://schemas.microsoft.com/office/drawing/2014/main" id="{00000000-0008-0000-0E00-000033010000}"/>
            </a:ext>
          </a:extLst>
        </xdr:cNvPr>
        <xdr:cNvSpPr txBox="1"/>
      </xdr:nvSpPr>
      <xdr:spPr>
        <a:xfrm>
          <a:off x="1816744"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00000000-0008-0000-0E00-00003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id="{00000000-0008-0000-0E00-00003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21" name="テキスト ボックス 320">
          <a:extLst>
            <a:ext uri="{FF2B5EF4-FFF2-40B4-BE49-F238E27FC236}">
              <a16:creationId xmlns:a16="http://schemas.microsoft.com/office/drawing/2014/main" id="{00000000-0008-0000-0E00-000041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3" name="テキスト ボックス 322">
          <a:extLst>
            <a:ext uri="{FF2B5EF4-FFF2-40B4-BE49-F238E27FC236}">
              <a16:creationId xmlns:a16="http://schemas.microsoft.com/office/drawing/2014/main" id="{00000000-0008-0000-0E00-000043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id="{00000000-0008-0000-0E00-00004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32" name="【公営住宅】&#10;一人当たり面積最小値テキスト">
          <a:extLst>
            <a:ext uri="{FF2B5EF4-FFF2-40B4-BE49-F238E27FC236}">
              <a16:creationId xmlns:a16="http://schemas.microsoft.com/office/drawing/2014/main" id="{00000000-0008-0000-0E00-00004C010000}"/>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34" name="【公営住宅】&#10;一人当たり面積最大値テキスト">
          <a:extLst>
            <a:ext uri="{FF2B5EF4-FFF2-40B4-BE49-F238E27FC236}">
              <a16:creationId xmlns:a16="http://schemas.microsoft.com/office/drawing/2014/main" id="{00000000-0008-0000-0E00-00004E010000}"/>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75785</xdr:rowOff>
    </xdr:from>
    <xdr:ext cx="469744" cy="259045"/>
    <xdr:sp macro="" textlink="">
      <xdr:nvSpPr>
        <xdr:cNvPr id="336" name="【公営住宅】&#10;一人当たり面積平均値テキスト">
          <a:extLst>
            <a:ext uri="{FF2B5EF4-FFF2-40B4-BE49-F238E27FC236}">
              <a16:creationId xmlns:a16="http://schemas.microsoft.com/office/drawing/2014/main" id="{00000000-0008-0000-0E00-000050010000}"/>
            </a:ext>
          </a:extLst>
        </xdr:cNvPr>
        <xdr:cNvSpPr txBox="1"/>
      </xdr:nvSpPr>
      <xdr:spPr>
        <a:xfrm>
          <a:off x="10515600" y="144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37" name="フローチャート: 判断 336">
          <a:extLst>
            <a:ext uri="{FF2B5EF4-FFF2-40B4-BE49-F238E27FC236}">
              <a16:creationId xmlns:a16="http://schemas.microsoft.com/office/drawing/2014/main" id="{00000000-0008-0000-0E00-000051010000}"/>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38" name="フローチャート: 判断 337">
          <a:extLst>
            <a:ext uri="{FF2B5EF4-FFF2-40B4-BE49-F238E27FC236}">
              <a16:creationId xmlns:a16="http://schemas.microsoft.com/office/drawing/2014/main" id="{00000000-0008-0000-0E00-000052010000}"/>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39" name="フローチャート: 判断 338">
          <a:extLst>
            <a:ext uri="{FF2B5EF4-FFF2-40B4-BE49-F238E27FC236}">
              <a16:creationId xmlns:a16="http://schemas.microsoft.com/office/drawing/2014/main" id="{00000000-0008-0000-0E00-000053010000}"/>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40" name="フローチャート: 判断 339">
          <a:extLst>
            <a:ext uri="{FF2B5EF4-FFF2-40B4-BE49-F238E27FC236}">
              <a16:creationId xmlns:a16="http://schemas.microsoft.com/office/drawing/2014/main" id="{00000000-0008-0000-0E00-000054010000}"/>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41" name="フローチャート: 判断 340">
          <a:extLst>
            <a:ext uri="{FF2B5EF4-FFF2-40B4-BE49-F238E27FC236}">
              <a16:creationId xmlns:a16="http://schemas.microsoft.com/office/drawing/2014/main" id="{00000000-0008-0000-0E00-000055010000}"/>
            </a:ext>
          </a:extLst>
        </xdr:cNvPr>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47803</xdr:rowOff>
    </xdr:from>
    <xdr:to>
      <xdr:col>55</xdr:col>
      <xdr:colOff>50800</xdr:colOff>
      <xdr:row>86</xdr:row>
      <xdr:rowOff>149403</xdr:rowOff>
    </xdr:to>
    <xdr:sp macro="" textlink="">
      <xdr:nvSpPr>
        <xdr:cNvPr id="347" name="楕円 346">
          <a:extLst>
            <a:ext uri="{FF2B5EF4-FFF2-40B4-BE49-F238E27FC236}">
              <a16:creationId xmlns:a16="http://schemas.microsoft.com/office/drawing/2014/main" id="{00000000-0008-0000-0E00-00005B010000}"/>
            </a:ext>
          </a:extLst>
        </xdr:cNvPr>
        <xdr:cNvSpPr/>
      </xdr:nvSpPr>
      <xdr:spPr>
        <a:xfrm>
          <a:off x="10426700" y="1479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134180</xdr:rowOff>
    </xdr:from>
    <xdr:ext cx="469744" cy="259045"/>
    <xdr:sp macro="" textlink="">
      <xdr:nvSpPr>
        <xdr:cNvPr id="348" name="【公営住宅】&#10;一人当たり面積該当値テキスト">
          <a:extLst>
            <a:ext uri="{FF2B5EF4-FFF2-40B4-BE49-F238E27FC236}">
              <a16:creationId xmlns:a16="http://schemas.microsoft.com/office/drawing/2014/main" id="{00000000-0008-0000-0E00-00005C010000}"/>
            </a:ext>
          </a:extLst>
        </xdr:cNvPr>
        <xdr:cNvSpPr txBox="1"/>
      </xdr:nvSpPr>
      <xdr:spPr>
        <a:xfrm>
          <a:off x="10515600" y="1470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48450</xdr:rowOff>
    </xdr:from>
    <xdr:to>
      <xdr:col>50</xdr:col>
      <xdr:colOff>165100</xdr:colOff>
      <xdr:row>86</xdr:row>
      <xdr:rowOff>150050</xdr:rowOff>
    </xdr:to>
    <xdr:sp macro="" textlink="">
      <xdr:nvSpPr>
        <xdr:cNvPr id="349" name="楕円 348">
          <a:extLst>
            <a:ext uri="{FF2B5EF4-FFF2-40B4-BE49-F238E27FC236}">
              <a16:creationId xmlns:a16="http://schemas.microsoft.com/office/drawing/2014/main" id="{00000000-0008-0000-0E00-00005D010000}"/>
            </a:ext>
          </a:extLst>
        </xdr:cNvPr>
        <xdr:cNvSpPr/>
      </xdr:nvSpPr>
      <xdr:spPr>
        <a:xfrm>
          <a:off x="9588500" y="1479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98603</xdr:rowOff>
    </xdr:from>
    <xdr:to>
      <xdr:col>55</xdr:col>
      <xdr:colOff>0</xdr:colOff>
      <xdr:row>86</xdr:row>
      <xdr:rowOff>99250</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flipV="1">
          <a:off x="9639300" y="14843303"/>
          <a:ext cx="8382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49137</xdr:rowOff>
    </xdr:from>
    <xdr:to>
      <xdr:col>46</xdr:col>
      <xdr:colOff>38100</xdr:colOff>
      <xdr:row>86</xdr:row>
      <xdr:rowOff>150737</xdr:rowOff>
    </xdr:to>
    <xdr:sp macro="" textlink="">
      <xdr:nvSpPr>
        <xdr:cNvPr id="351" name="楕円 350">
          <a:extLst>
            <a:ext uri="{FF2B5EF4-FFF2-40B4-BE49-F238E27FC236}">
              <a16:creationId xmlns:a16="http://schemas.microsoft.com/office/drawing/2014/main" id="{00000000-0008-0000-0E00-00005F010000}"/>
            </a:ext>
          </a:extLst>
        </xdr:cNvPr>
        <xdr:cNvSpPr/>
      </xdr:nvSpPr>
      <xdr:spPr>
        <a:xfrm>
          <a:off x="8699500" y="1479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99250</xdr:rowOff>
    </xdr:from>
    <xdr:to>
      <xdr:col>50</xdr:col>
      <xdr:colOff>114300</xdr:colOff>
      <xdr:row>86</xdr:row>
      <xdr:rowOff>99937</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flipV="1">
          <a:off x="8750300" y="14843950"/>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49479</xdr:rowOff>
    </xdr:from>
    <xdr:to>
      <xdr:col>41</xdr:col>
      <xdr:colOff>101600</xdr:colOff>
      <xdr:row>86</xdr:row>
      <xdr:rowOff>151079</xdr:rowOff>
    </xdr:to>
    <xdr:sp macro="" textlink="">
      <xdr:nvSpPr>
        <xdr:cNvPr id="353" name="楕円 352">
          <a:extLst>
            <a:ext uri="{FF2B5EF4-FFF2-40B4-BE49-F238E27FC236}">
              <a16:creationId xmlns:a16="http://schemas.microsoft.com/office/drawing/2014/main" id="{00000000-0008-0000-0E00-000061010000}"/>
            </a:ext>
          </a:extLst>
        </xdr:cNvPr>
        <xdr:cNvSpPr/>
      </xdr:nvSpPr>
      <xdr:spPr>
        <a:xfrm>
          <a:off x="7810500" y="1479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99937</xdr:rowOff>
    </xdr:from>
    <xdr:to>
      <xdr:col>45</xdr:col>
      <xdr:colOff>177800</xdr:colOff>
      <xdr:row>86</xdr:row>
      <xdr:rowOff>100279</xdr:rowOff>
    </xdr:to>
    <xdr:cxnSp macro="">
      <xdr:nvCxnSpPr>
        <xdr:cNvPr id="354" name="直線コネクタ 353">
          <a:extLst>
            <a:ext uri="{FF2B5EF4-FFF2-40B4-BE49-F238E27FC236}">
              <a16:creationId xmlns:a16="http://schemas.microsoft.com/office/drawing/2014/main" id="{00000000-0008-0000-0E00-000062010000}"/>
            </a:ext>
          </a:extLst>
        </xdr:cNvPr>
        <xdr:cNvCxnSpPr/>
      </xdr:nvCxnSpPr>
      <xdr:spPr>
        <a:xfrm flipV="1">
          <a:off x="7861300" y="14844637"/>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355" name="n_1aveValue【公営住宅】&#10;一人当たり面積">
          <a:extLst>
            <a:ext uri="{FF2B5EF4-FFF2-40B4-BE49-F238E27FC236}">
              <a16:creationId xmlns:a16="http://schemas.microsoft.com/office/drawing/2014/main" id="{00000000-0008-0000-0E00-000063010000}"/>
            </a:ext>
          </a:extLst>
        </xdr:cNvPr>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56" name="n_2aveValue【公営住宅】&#10;一人当たり面積">
          <a:extLst>
            <a:ext uri="{FF2B5EF4-FFF2-40B4-BE49-F238E27FC236}">
              <a16:creationId xmlns:a16="http://schemas.microsoft.com/office/drawing/2014/main" id="{00000000-0008-0000-0E00-000064010000}"/>
            </a:ext>
          </a:extLst>
        </xdr:cNvPr>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357" name="n_3aveValue【公営住宅】&#10;一人当たり面積">
          <a:extLst>
            <a:ext uri="{FF2B5EF4-FFF2-40B4-BE49-F238E27FC236}">
              <a16:creationId xmlns:a16="http://schemas.microsoft.com/office/drawing/2014/main" id="{00000000-0008-0000-0E00-000065010000}"/>
            </a:ext>
          </a:extLst>
        </xdr:cNvPr>
        <xdr:cNvSpPr txBox="1"/>
      </xdr:nvSpPr>
      <xdr:spPr>
        <a:xfrm>
          <a:off x="7626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58" name="n_4aveValue【公営住宅】&#10;一人当たり面積">
          <a:extLst>
            <a:ext uri="{FF2B5EF4-FFF2-40B4-BE49-F238E27FC236}">
              <a16:creationId xmlns:a16="http://schemas.microsoft.com/office/drawing/2014/main" id="{00000000-0008-0000-0E00-000066010000}"/>
            </a:ext>
          </a:extLst>
        </xdr:cNvPr>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141177</xdr:rowOff>
    </xdr:from>
    <xdr:ext cx="469744" cy="259045"/>
    <xdr:sp macro="" textlink="">
      <xdr:nvSpPr>
        <xdr:cNvPr id="359" name="n_1mainValue【公営住宅】&#10;一人当たり面積">
          <a:extLst>
            <a:ext uri="{FF2B5EF4-FFF2-40B4-BE49-F238E27FC236}">
              <a16:creationId xmlns:a16="http://schemas.microsoft.com/office/drawing/2014/main" id="{00000000-0008-0000-0E00-000067010000}"/>
            </a:ext>
          </a:extLst>
        </xdr:cNvPr>
        <xdr:cNvSpPr txBox="1"/>
      </xdr:nvSpPr>
      <xdr:spPr>
        <a:xfrm>
          <a:off x="9391727" y="1488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141864</xdr:rowOff>
    </xdr:from>
    <xdr:ext cx="469744" cy="259045"/>
    <xdr:sp macro="" textlink="">
      <xdr:nvSpPr>
        <xdr:cNvPr id="360" name="n_2mainValue【公営住宅】&#10;一人当たり面積">
          <a:extLst>
            <a:ext uri="{FF2B5EF4-FFF2-40B4-BE49-F238E27FC236}">
              <a16:creationId xmlns:a16="http://schemas.microsoft.com/office/drawing/2014/main" id="{00000000-0008-0000-0E00-000068010000}"/>
            </a:ext>
          </a:extLst>
        </xdr:cNvPr>
        <xdr:cNvSpPr txBox="1"/>
      </xdr:nvSpPr>
      <xdr:spPr>
        <a:xfrm>
          <a:off x="8515427" y="1488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142206</xdr:rowOff>
    </xdr:from>
    <xdr:ext cx="469744" cy="259045"/>
    <xdr:sp macro="" textlink="">
      <xdr:nvSpPr>
        <xdr:cNvPr id="361" name="n_3mainValue【公営住宅】&#10;一人当たり面積">
          <a:extLst>
            <a:ext uri="{FF2B5EF4-FFF2-40B4-BE49-F238E27FC236}">
              <a16:creationId xmlns:a16="http://schemas.microsoft.com/office/drawing/2014/main" id="{00000000-0008-0000-0E00-000069010000}"/>
            </a:ext>
          </a:extLst>
        </xdr:cNvPr>
        <xdr:cNvSpPr txBox="1"/>
      </xdr:nvSpPr>
      <xdr:spPr>
        <a:xfrm>
          <a:off x="7626427" y="1488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港湾・漁港】&#10;有形固定資産減価償却率グラフ枠">
          <a:extLst>
            <a:ext uri="{FF2B5EF4-FFF2-40B4-BE49-F238E27FC236}">
              <a16:creationId xmlns:a16="http://schemas.microsoft.com/office/drawing/2014/main" id="{00000000-0008-0000-0E00-00008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143148</xdr:rowOff>
    </xdr:from>
    <xdr:to>
      <xdr:col>24</xdr:col>
      <xdr:colOff>62865</xdr:colOff>
      <xdr:row>108</xdr:row>
      <xdr:rowOff>120287</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flipV="1">
          <a:off x="4634865" y="17116698"/>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124114</xdr:rowOff>
    </xdr:from>
    <xdr:ext cx="405111" cy="259045"/>
    <xdr:sp macro="" textlink="">
      <xdr:nvSpPr>
        <xdr:cNvPr id="388" name="【港湾・漁港】&#10;有形固定資産減価償却率最小値テキスト">
          <a:extLst>
            <a:ext uri="{FF2B5EF4-FFF2-40B4-BE49-F238E27FC236}">
              <a16:creationId xmlns:a16="http://schemas.microsoft.com/office/drawing/2014/main" id="{00000000-0008-0000-0E00-000084010000}"/>
            </a:ext>
          </a:extLst>
        </xdr:cNvPr>
        <xdr:cNvSpPr txBox="1"/>
      </xdr:nvSpPr>
      <xdr:spPr>
        <a:xfrm>
          <a:off x="4673600" y="18640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120287</xdr:rowOff>
    </xdr:from>
    <xdr:to>
      <xdr:col>24</xdr:col>
      <xdr:colOff>152400</xdr:colOff>
      <xdr:row>108</xdr:row>
      <xdr:rowOff>120287</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4546600" y="1863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89825</xdr:rowOff>
    </xdr:from>
    <xdr:ext cx="340478" cy="259045"/>
    <xdr:sp macro="" textlink="">
      <xdr:nvSpPr>
        <xdr:cNvPr id="390" name="【港湾・漁港】&#10;有形固定資産減価償却率最大値テキスト">
          <a:extLst>
            <a:ext uri="{FF2B5EF4-FFF2-40B4-BE49-F238E27FC236}">
              <a16:creationId xmlns:a16="http://schemas.microsoft.com/office/drawing/2014/main" id="{00000000-0008-0000-0E00-000086010000}"/>
            </a:ext>
          </a:extLst>
        </xdr:cNvPr>
        <xdr:cNvSpPr txBox="1"/>
      </xdr:nvSpPr>
      <xdr:spPr>
        <a:xfrm>
          <a:off x="4673600" y="168919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143148</xdr:rowOff>
    </xdr:from>
    <xdr:to>
      <xdr:col>24</xdr:col>
      <xdr:colOff>152400</xdr:colOff>
      <xdr:row>99</xdr:row>
      <xdr:rowOff>143148</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4546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152416</xdr:rowOff>
    </xdr:from>
    <xdr:ext cx="405111" cy="259045"/>
    <xdr:sp macro="" textlink="">
      <xdr:nvSpPr>
        <xdr:cNvPr id="392" name="【港湾・漁港】&#10;有形固定資産減価償却率平均値テキスト">
          <a:extLst>
            <a:ext uri="{FF2B5EF4-FFF2-40B4-BE49-F238E27FC236}">
              <a16:creationId xmlns:a16="http://schemas.microsoft.com/office/drawing/2014/main" id="{00000000-0008-0000-0E00-000088010000}"/>
            </a:ext>
          </a:extLst>
        </xdr:cNvPr>
        <xdr:cNvSpPr txBox="1"/>
      </xdr:nvSpPr>
      <xdr:spPr>
        <a:xfrm>
          <a:off x="46736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2539</xdr:rowOff>
    </xdr:from>
    <xdr:to>
      <xdr:col>24</xdr:col>
      <xdr:colOff>114300</xdr:colOff>
      <xdr:row>105</xdr:row>
      <xdr:rowOff>104139</xdr:rowOff>
    </xdr:to>
    <xdr:sp macro="" textlink="">
      <xdr:nvSpPr>
        <xdr:cNvPr id="393" name="フローチャート: 判断 392">
          <a:extLst>
            <a:ext uri="{FF2B5EF4-FFF2-40B4-BE49-F238E27FC236}">
              <a16:creationId xmlns:a16="http://schemas.microsoft.com/office/drawing/2014/main" id="{00000000-0008-0000-0E00-000089010000}"/>
            </a:ext>
          </a:extLst>
        </xdr:cNvPr>
        <xdr:cNvSpPr/>
      </xdr:nvSpPr>
      <xdr:spPr>
        <a:xfrm>
          <a:off x="4584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100512</xdr:rowOff>
    </xdr:from>
    <xdr:to>
      <xdr:col>20</xdr:col>
      <xdr:colOff>38100</xdr:colOff>
      <xdr:row>105</xdr:row>
      <xdr:rowOff>30662</xdr:rowOff>
    </xdr:to>
    <xdr:sp macro="" textlink="">
      <xdr:nvSpPr>
        <xdr:cNvPr id="394" name="フローチャート: 判断 393">
          <a:extLst>
            <a:ext uri="{FF2B5EF4-FFF2-40B4-BE49-F238E27FC236}">
              <a16:creationId xmlns:a16="http://schemas.microsoft.com/office/drawing/2014/main" id="{00000000-0008-0000-0E00-00008A010000}"/>
            </a:ext>
          </a:extLst>
        </xdr:cNvPr>
        <xdr:cNvSpPr/>
      </xdr:nvSpPr>
      <xdr:spPr>
        <a:xfrm>
          <a:off x="3746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66221</xdr:rowOff>
    </xdr:from>
    <xdr:to>
      <xdr:col>15</xdr:col>
      <xdr:colOff>101600</xdr:colOff>
      <xdr:row>104</xdr:row>
      <xdr:rowOff>167821</xdr:rowOff>
    </xdr:to>
    <xdr:sp macro="" textlink="">
      <xdr:nvSpPr>
        <xdr:cNvPr id="395" name="フローチャート: 判断 394">
          <a:extLst>
            <a:ext uri="{FF2B5EF4-FFF2-40B4-BE49-F238E27FC236}">
              <a16:creationId xmlns:a16="http://schemas.microsoft.com/office/drawing/2014/main" id="{00000000-0008-0000-0E00-00008B010000}"/>
            </a:ext>
          </a:extLst>
        </xdr:cNvPr>
        <xdr:cNvSpPr/>
      </xdr:nvSpPr>
      <xdr:spPr>
        <a:xfrm>
          <a:off x="2857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396" name="フローチャート: 判断 395">
          <a:extLst>
            <a:ext uri="{FF2B5EF4-FFF2-40B4-BE49-F238E27FC236}">
              <a16:creationId xmlns:a16="http://schemas.microsoft.com/office/drawing/2014/main" id="{00000000-0008-0000-0E00-00008C010000}"/>
            </a:ext>
          </a:extLst>
        </xdr:cNvPr>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156029</xdr:rowOff>
    </xdr:from>
    <xdr:to>
      <xdr:col>6</xdr:col>
      <xdr:colOff>38100</xdr:colOff>
      <xdr:row>105</xdr:row>
      <xdr:rowOff>86179</xdr:rowOff>
    </xdr:to>
    <xdr:sp macro="" textlink="">
      <xdr:nvSpPr>
        <xdr:cNvPr id="397" name="フローチャート: 判断 396">
          <a:extLst>
            <a:ext uri="{FF2B5EF4-FFF2-40B4-BE49-F238E27FC236}">
              <a16:creationId xmlns:a16="http://schemas.microsoft.com/office/drawing/2014/main" id="{00000000-0008-0000-0E00-00008D010000}"/>
            </a:ext>
          </a:extLst>
        </xdr:cNvPr>
        <xdr:cNvSpPr/>
      </xdr:nvSpPr>
      <xdr:spPr>
        <a:xfrm>
          <a:off x="1079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403" name="楕円 402">
          <a:extLst>
            <a:ext uri="{FF2B5EF4-FFF2-40B4-BE49-F238E27FC236}">
              <a16:creationId xmlns:a16="http://schemas.microsoft.com/office/drawing/2014/main" id="{00000000-0008-0000-0E00-000093010000}"/>
            </a:ext>
          </a:extLst>
        </xdr:cNvPr>
        <xdr:cNvSpPr/>
      </xdr:nvSpPr>
      <xdr:spPr>
        <a:xfrm>
          <a:off x="4584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48277</xdr:rowOff>
    </xdr:from>
    <xdr:ext cx="405111" cy="259045"/>
    <xdr:sp macro="" textlink="">
      <xdr:nvSpPr>
        <xdr:cNvPr id="404" name="【港湾・漁港】&#10;有形固定資産減価償却率該当値テキスト">
          <a:extLst>
            <a:ext uri="{FF2B5EF4-FFF2-40B4-BE49-F238E27FC236}">
              <a16:creationId xmlns:a16="http://schemas.microsoft.com/office/drawing/2014/main" id="{00000000-0008-0000-0E00-000094010000}"/>
            </a:ext>
          </a:extLst>
        </xdr:cNvPr>
        <xdr:cNvSpPr txBox="1"/>
      </xdr:nvSpPr>
      <xdr:spPr>
        <a:xfrm>
          <a:off x="4673600"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167458</xdr:rowOff>
    </xdr:from>
    <xdr:to>
      <xdr:col>20</xdr:col>
      <xdr:colOff>38100</xdr:colOff>
      <xdr:row>104</xdr:row>
      <xdr:rowOff>97608</xdr:rowOff>
    </xdr:to>
    <xdr:sp macro="" textlink="">
      <xdr:nvSpPr>
        <xdr:cNvPr id="405" name="楕円 404">
          <a:extLst>
            <a:ext uri="{FF2B5EF4-FFF2-40B4-BE49-F238E27FC236}">
              <a16:creationId xmlns:a16="http://schemas.microsoft.com/office/drawing/2014/main" id="{00000000-0008-0000-0E00-000095010000}"/>
            </a:ext>
          </a:extLst>
        </xdr:cNvPr>
        <xdr:cNvSpPr/>
      </xdr:nvSpPr>
      <xdr:spPr>
        <a:xfrm>
          <a:off x="3746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46808</xdr:rowOff>
    </xdr:from>
    <xdr:to>
      <xdr:col>24</xdr:col>
      <xdr:colOff>63500</xdr:colOff>
      <xdr:row>104</xdr:row>
      <xdr:rowOff>76200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3797300" y="1787760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136434</xdr:rowOff>
    </xdr:from>
    <xdr:to>
      <xdr:col>15</xdr:col>
      <xdr:colOff>101600</xdr:colOff>
      <xdr:row>104</xdr:row>
      <xdr:rowOff>66584</xdr:rowOff>
    </xdr:to>
    <xdr:sp macro="" textlink="">
      <xdr:nvSpPr>
        <xdr:cNvPr id="407" name="楕円 406">
          <a:extLst>
            <a:ext uri="{FF2B5EF4-FFF2-40B4-BE49-F238E27FC236}">
              <a16:creationId xmlns:a16="http://schemas.microsoft.com/office/drawing/2014/main" id="{00000000-0008-0000-0E00-000097010000}"/>
            </a:ext>
          </a:extLst>
        </xdr:cNvPr>
        <xdr:cNvSpPr/>
      </xdr:nvSpPr>
      <xdr:spPr>
        <a:xfrm>
          <a:off x="2857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15784</xdr:rowOff>
    </xdr:from>
    <xdr:to>
      <xdr:col>19</xdr:col>
      <xdr:colOff>177800</xdr:colOff>
      <xdr:row>104</xdr:row>
      <xdr:rowOff>46808</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2908300" y="1784658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100512</xdr:rowOff>
    </xdr:from>
    <xdr:to>
      <xdr:col>10</xdr:col>
      <xdr:colOff>165100</xdr:colOff>
      <xdr:row>104</xdr:row>
      <xdr:rowOff>30662</xdr:rowOff>
    </xdr:to>
    <xdr:sp macro="" textlink="">
      <xdr:nvSpPr>
        <xdr:cNvPr id="409" name="楕円 408">
          <a:extLst>
            <a:ext uri="{FF2B5EF4-FFF2-40B4-BE49-F238E27FC236}">
              <a16:creationId xmlns:a16="http://schemas.microsoft.com/office/drawing/2014/main" id="{00000000-0008-0000-0E00-000099010000}"/>
            </a:ext>
          </a:extLst>
        </xdr:cNvPr>
        <xdr:cNvSpPr/>
      </xdr:nvSpPr>
      <xdr:spPr>
        <a:xfrm>
          <a:off x="19685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151312</xdr:rowOff>
    </xdr:from>
    <xdr:to>
      <xdr:col>15</xdr:col>
      <xdr:colOff>50800</xdr:colOff>
      <xdr:row>104</xdr:row>
      <xdr:rowOff>15784</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2019300" y="1781066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21789</xdr:rowOff>
    </xdr:from>
    <xdr:ext cx="405111" cy="259045"/>
    <xdr:sp macro="" textlink="">
      <xdr:nvSpPr>
        <xdr:cNvPr id="411" name="n_1aveValue【港湾・漁港】&#10;有形固定資産減価償却率">
          <a:extLst>
            <a:ext uri="{FF2B5EF4-FFF2-40B4-BE49-F238E27FC236}">
              <a16:creationId xmlns:a16="http://schemas.microsoft.com/office/drawing/2014/main" id="{00000000-0008-0000-0E00-00009B010000}"/>
            </a:ext>
          </a:extLst>
        </xdr:cNvPr>
        <xdr:cNvSpPr txBox="1"/>
      </xdr:nvSpPr>
      <xdr:spPr>
        <a:xfrm>
          <a:off x="35820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158948</xdr:rowOff>
    </xdr:from>
    <xdr:ext cx="405111" cy="259045"/>
    <xdr:sp macro="" textlink="">
      <xdr:nvSpPr>
        <xdr:cNvPr id="412" name="n_2aveValue【港湾・漁港】&#10;有形固定資産減価償却率">
          <a:extLst>
            <a:ext uri="{FF2B5EF4-FFF2-40B4-BE49-F238E27FC236}">
              <a16:creationId xmlns:a16="http://schemas.microsoft.com/office/drawing/2014/main" id="{00000000-0008-0000-0E00-00009C010000}"/>
            </a:ext>
          </a:extLst>
        </xdr:cNvPr>
        <xdr:cNvSpPr txBox="1"/>
      </xdr:nvSpPr>
      <xdr:spPr>
        <a:xfrm>
          <a:off x="2705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26688</xdr:rowOff>
    </xdr:from>
    <xdr:ext cx="405111" cy="259045"/>
    <xdr:sp macro="" textlink="">
      <xdr:nvSpPr>
        <xdr:cNvPr id="413" name="n_3aveValue【港湾・漁港】&#10;有形固定資産減価償却率">
          <a:extLst>
            <a:ext uri="{FF2B5EF4-FFF2-40B4-BE49-F238E27FC236}">
              <a16:creationId xmlns:a16="http://schemas.microsoft.com/office/drawing/2014/main" id="{00000000-0008-0000-0E00-00009D010000}"/>
            </a:ext>
          </a:extLst>
        </xdr:cNvPr>
        <xdr:cNvSpPr txBox="1"/>
      </xdr:nvSpPr>
      <xdr:spPr>
        <a:xfrm>
          <a:off x="1816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102706</xdr:rowOff>
    </xdr:from>
    <xdr:ext cx="405111" cy="259045"/>
    <xdr:sp macro="" textlink="">
      <xdr:nvSpPr>
        <xdr:cNvPr id="414" name="n_4aveValue【港湾・漁港】&#10;有形固定資産減価償却率">
          <a:extLst>
            <a:ext uri="{FF2B5EF4-FFF2-40B4-BE49-F238E27FC236}">
              <a16:creationId xmlns:a16="http://schemas.microsoft.com/office/drawing/2014/main" id="{00000000-0008-0000-0E00-00009E010000}"/>
            </a:ext>
          </a:extLst>
        </xdr:cNvPr>
        <xdr:cNvSpPr txBox="1"/>
      </xdr:nvSpPr>
      <xdr:spPr>
        <a:xfrm>
          <a:off x="927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114135</xdr:rowOff>
    </xdr:from>
    <xdr:ext cx="405111" cy="259045"/>
    <xdr:sp macro="" textlink="">
      <xdr:nvSpPr>
        <xdr:cNvPr id="415" name="n_1mainValue【港湾・漁港】&#10;有形固定資産減価償却率">
          <a:extLst>
            <a:ext uri="{FF2B5EF4-FFF2-40B4-BE49-F238E27FC236}">
              <a16:creationId xmlns:a16="http://schemas.microsoft.com/office/drawing/2014/main" id="{00000000-0008-0000-0E00-00009F010000}"/>
            </a:ext>
          </a:extLst>
        </xdr:cNvPr>
        <xdr:cNvSpPr txBox="1"/>
      </xdr:nvSpPr>
      <xdr:spPr>
        <a:xfrm>
          <a:off x="35820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83111</xdr:rowOff>
    </xdr:from>
    <xdr:ext cx="405111" cy="259045"/>
    <xdr:sp macro="" textlink="">
      <xdr:nvSpPr>
        <xdr:cNvPr id="416" name="n_2mainValue【港湾・漁港】&#10;有形固定資産減価償却率">
          <a:extLst>
            <a:ext uri="{FF2B5EF4-FFF2-40B4-BE49-F238E27FC236}">
              <a16:creationId xmlns:a16="http://schemas.microsoft.com/office/drawing/2014/main" id="{00000000-0008-0000-0E00-0000A0010000}"/>
            </a:ext>
          </a:extLst>
        </xdr:cNvPr>
        <xdr:cNvSpPr txBox="1"/>
      </xdr:nvSpPr>
      <xdr:spPr>
        <a:xfrm>
          <a:off x="2705744" y="1757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47189</xdr:rowOff>
    </xdr:from>
    <xdr:ext cx="405111" cy="259045"/>
    <xdr:sp macro="" textlink="">
      <xdr:nvSpPr>
        <xdr:cNvPr id="417" name="n_3mainValue【港湾・漁港】&#10;有形固定資産減価償却率">
          <a:extLst>
            <a:ext uri="{FF2B5EF4-FFF2-40B4-BE49-F238E27FC236}">
              <a16:creationId xmlns:a16="http://schemas.microsoft.com/office/drawing/2014/main" id="{00000000-0008-0000-0E00-0000A1010000}"/>
            </a:ext>
          </a:extLst>
        </xdr:cNvPr>
        <xdr:cNvSpPr txBox="1"/>
      </xdr:nvSpPr>
      <xdr:spPr>
        <a:xfrm>
          <a:off x="1816744" y="1753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0" name="正方形/長方形 419">
          <a:extLst>
            <a:ext uri="{FF2B5EF4-FFF2-40B4-BE49-F238E27FC236}">
              <a16:creationId xmlns:a16="http://schemas.microsoft.com/office/drawing/2014/main" id="{00000000-0008-0000-0E00-0000A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1" name="正方形/長方形 420">
          <a:extLst>
            <a:ext uri="{FF2B5EF4-FFF2-40B4-BE49-F238E27FC236}">
              <a16:creationId xmlns:a16="http://schemas.microsoft.com/office/drawing/2014/main" id="{00000000-0008-0000-0E00-0000A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2" name="正方形/長方形 421">
          <a:extLst>
            <a:ext uri="{FF2B5EF4-FFF2-40B4-BE49-F238E27FC236}">
              <a16:creationId xmlns:a16="http://schemas.microsoft.com/office/drawing/2014/main" id="{00000000-0008-0000-0E00-0000A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3" name="正方形/長方形 422">
          <a:extLst>
            <a:ext uri="{FF2B5EF4-FFF2-40B4-BE49-F238E27FC236}">
              <a16:creationId xmlns:a16="http://schemas.microsoft.com/office/drawing/2014/main" id="{00000000-0008-0000-0E00-0000A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4" name="正方形/長方形 423">
          <a:extLst>
            <a:ext uri="{FF2B5EF4-FFF2-40B4-BE49-F238E27FC236}">
              <a16:creationId xmlns:a16="http://schemas.microsoft.com/office/drawing/2014/main" id="{00000000-0008-0000-0E00-0000A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5" name="正方形/長方形 424">
          <a:extLst>
            <a:ext uri="{FF2B5EF4-FFF2-40B4-BE49-F238E27FC236}">
              <a16:creationId xmlns:a16="http://schemas.microsoft.com/office/drawing/2014/main" id="{00000000-0008-0000-0E00-0000A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0" name="【港湾・漁港】&#10;一人当たり有形固定資産（償却資産）額グラフ枠">
          <a:extLst>
            <a:ext uri="{FF2B5EF4-FFF2-40B4-BE49-F238E27FC236}">
              <a16:creationId xmlns:a16="http://schemas.microsoft.com/office/drawing/2014/main" id="{00000000-0008-0000-0E00-0000B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79978</xdr:rowOff>
    </xdr:from>
    <xdr:to>
      <xdr:col>54</xdr:col>
      <xdr:colOff>189865</xdr:colOff>
      <xdr:row>108</xdr:row>
      <xdr:rowOff>152397</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flipV="1">
          <a:off x="10476865" y="17224978"/>
          <a:ext cx="0" cy="144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2814</xdr:rowOff>
    </xdr:from>
    <xdr:ext cx="378565" cy="259045"/>
    <xdr:sp macro="" textlink="">
      <xdr:nvSpPr>
        <xdr:cNvPr id="442" name="【港湾・漁港】&#10;一人当たり有形固定資産（償却資産）額最小値テキスト">
          <a:extLst>
            <a:ext uri="{FF2B5EF4-FFF2-40B4-BE49-F238E27FC236}">
              <a16:creationId xmlns:a16="http://schemas.microsoft.com/office/drawing/2014/main" id="{00000000-0008-0000-0E00-0000BA010000}"/>
            </a:ext>
          </a:extLst>
        </xdr:cNvPr>
        <xdr:cNvSpPr txBox="1"/>
      </xdr:nvSpPr>
      <xdr:spPr>
        <a:xfrm>
          <a:off x="10515600" y="18690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0388600" y="1866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26655</xdr:rowOff>
    </xdr:from>
    <xdr:ext cx="819455" cy="259045"/>
    <xdr:sp macro="" textlink="">
      <xdr:nvSpPr>
        <xdr:cNvPr id="444" name="【港湾・漁港】&#10;一人当たり有形固定資産（償却資産）額最大値テキスト">
          <a:extLst>
            <a:ext uri="{FF2B5EF4-FFF2-40B4-BE49-F238E27FC236}">
              <a16:creationId xmlns:a16="http://schemas.microsoft.com/office/drawing/2014/main" id="{00000000-0008-0000-0E00-0000BC010000}"/>
            </a:ext>
          </a:extLst>
        </xdr:cNvPr>
        <xdr:cNvSpPr txBox="1"/>
      </xdr:nvSpPr>
      <xdr:spPr>
        <a:xfrm>
          <a:off x="10515600" y="17000205"/>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113,702,532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79978</xdr:rowOff>
    </xdr:from>
    <xdr:to>
      <xdr:col>55</xdr:col>
      <xdr:colOff>88900</xdr:colOff>
      <xdr:row>100</xdr:row>
      <xdr:rowOff>79978</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0388600" y="17224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91713</xdr:rowOff>
    </xdr:from>
    <xdr:ext cx="690189" cy="259045"/>
    <xdr:sp macro="" textlink="">
      <xdr:nvSpPr>
        <xdr:cNvPr id="446" name="【港湾・漁港】&#10;一人当たり有形固定資産（償却資産）額平均値テキスト">
          <a:extLst>
            <a:ext uri="{FF2B5EF4-FFF2-40B4-BE49-F238E27FC236}">
              <a16:creationId xmlns:a16="http://schemas.microsoft.com/office/drawing/2014/main" id="{00000000-0008-0000-0E00-0000BE010000}"/>
            </a:ext>
          </a:extLst>
        </xdr:cNvPr>
        <xdr:cNvSpPr txBox="1"/>
      </xdr:nvSpPr>
      <xdr:spPr>
        <a:xfrm>
          <a:off x="10515600" y="1843686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68836</xdr:rowOff>
    </xdr:from>
    <xdr:to>
      <xdr:col>55</xdr:col>
      <xdr:colOff>50800</xdr:colOff>
      <xdr:row>108</xdr:row>
      <xdr:rowOff>170436</xdr:rowOff>
    </xdr:to>
    <xdr:sp macro="" textlink="">
      <xdr:nvSpPr>
        <xdr:cNvPr id="447" name="フローチャート: 判断 446">
          <a:extLst>
            <a:ext uri="{FF2B5EF4-FFF2-40B4-BE49-F238E27FC236}">
              <a16:creationId xmlns:a16="http://schemas.microsoft.com/office/drawing/2014/main" id="{00000000-0008-0000-0E00-0000BF010000}"/>
            </a:ext>
          </a:extLst>
        </xdr:cNvPr>
        <xdr:cNvSpPr/>
      </xdr:nvSpPr>
      <xdr:spPr>
        <a:xfrm>
          <a:off x="10426700" y="1858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67565</xdr:rowOff>
    </xdr:from>
    <xdr:to>
      <xdr:col>50</xdr:col>
      <xdr:colOff>165100</xdr:colOff>
      <xdr:row>108</xdr:row>
      <xdr:rowOff>169165</xdr:rowOff>
    </xdr:to>
    <xdr:sp macro="" textlink="">
      <xdr:nvSpPr>
        <xdr:cNvPr id="448" name="フローチャート: 判断 447">
          <a:extLst>
            <a:ext uri="{FF2B5EF4-FFF2-40B4-BE49-F238E27FC236}">
              <a16:creationId xmlns:a16="http://schemas.microsoft.com/office/drawing/2014/main" id="{00000000-0008-0000-0E00-0000C0010000}"/>
            </a:ext>
          </a:extLst>
        </xdr:cNvPr>
        <xdr:cNvSpPr/>
      </xdr:nvSpPr>
      <xdr:spPr>
        <a:xfrm>
          <a:off x="9588500" y="1858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69757</xdr:rowOff>
    </xdr:from>
    <xdr:to>
      <xdr:col>46</xdr:col>
      <xdr:colOff>38100</xdr:colOff>
      <xdr:row>108</xdr:row>
      <xdr:rowOff>171357</xdr:rowOff>
    </xdr:to>
    <xdr:sp macro="" textlink="">
      <xdr:nvSpPr>
        <xdr:cNvPr id="449" name="フローチャート: 判断 448">
          <a:extLst>
            <a:ext uri="{FF2B5EF4-FFF2-40B4-BE49-F238E27FC236}">
              <a16:creationId xmlns:a16="http://schemas.microsoft.com/office/drawing/2014/main" id="{00000000-0008-0000-0E00-0000C1010000}"/>
            </a:ext>
          </a:extLst>
        </xdr:cNvPr>
        <xdr:cNvSpPr/>
      </xdr:nvSpPr>
      <xdr:spPr>
        <a:xfrm>
          <a:off x="8699500" y="1858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70915</xdr:rowOff>
    </xdr:from>
    <xdr:to>
      <xdr:col>41</xdr:col>
      <xdr:colOff>101600</xdr:colOff>
      <xdr:row>109</xdr:row>
      <xdr:rowOff>1065</xdr:rowOff>
    </xdr:to>
    <xdr:sp macro="" textlink="">
      <xdr:nvSpPr>
        <xdr:cNvPr id="450" name="フローチャート: 判断 449">
          <a:extLst>
            <a:ext uri="{FF2B5EF4-FFF2-40B4-BE49-F238E27FC236}">
              <a16:creationId xmlns:a16="http://schemas.microsoft.com/office/drawing/2014/main" id="{00000000-0008-0000-0E00-0000C2010000}"/>
            </a:ext>
          </a:extLst>
        </xdr:cNvPr>
        <xdr:cNvSpPr/>
      </xdr:nvSpPr>
      <xdr:spPr>
        <a:xfrm>
          <a:off x="7810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86478</xdr:rowOff>
    </xdr:from>
    <xdr:to>
      <xdr:col>36</xdr:col>
      <xdr:colOff>165100</xdr:colOff>
      <xdr:row>109</xdr:row>
      <xdr:rowOff>16628</xdr:rowOff>
    </xdr:to>
    <xdr:sp macro="" textlink="">
      <xdr:nvSpPr>
        <xdr:cNvPr id="451" name="フローチャート: 判断 450">
          <a:extLst>
            <a:ext uri="{FF2B5EF4-FFF2-40B4-BE49-F238E27FC236}">
              <a16:creationId xmlns:a16="http://schemas.microsoft.com/office/drawing/2014/main" id="{00000000-0008-0000-0E00-0000C3010000}"/>
            </a:ext>
          </a:extLst>
        </xdr:cNvPr>
        <xdr:cNvSpPr/>
      </xdr:nvSpPr>
      <xdr:spPr>
        <a:xfrm>
          <a:off x="6921500" y="186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73475</xdr:rowOff>
    </xdr:from>
    <xdr:to>
      <xdr:col>55</xdr:col>
      <xdr:colOff>50800</xdr:colOff>
      <xdr:row>109</xdr:row>
      <xdr:rowOff>3625</xdr:rowOff>
    </xdr:to>
    <xdr:sp macro="" textlink="">
      <xdr:nvSpPr>
        <xdr:cNvPr id="457" name="楕円 456">
          <a:extLst>
            <a:ext uri="{FF2B5EF4-FFF2-40B4-BE49-F238E27FC236}">
              <a16:creationId xmlns:a16="http://schemas.microsoft.com/office/drawing/2014/main" id="{00000000-0008-0000-0E00-0000C9010000}"/>
            </a:ext>
          </a:extLst>
        </xdr:cNvPr>
        <xdr:cNvSpPr/>
      </xdr:nvSpPr>
      <xdr:spPr>
        <a:xfrm>
          <a:off x="10426700" y="1859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47264</xdr:rowOff>
    </xdr:from>
    <xdr:ext cx="690189" cy="259045"/>
    <xdr:sp macro="" textlink="">
      <xdr:nvSpPr>
        <xdr:cNvPr id="458" name="【港湾・漁港】&#10;一人当たり有形固定資産（償却資産）額該当値テキスト">
          <a:extLst>
            <a:ext uri="{FF2B5EF4-FFF2-40B4-BE49-F238E27FC236}">
              <a16:creationId xmlns:a16="http://schemas.microsoft.com/office/drawing/2014/main" id="{00000000-0008-0000-0E00-0000CA010000}"/>
            </a:ext>
          </a:extLst>
        </xdr:cNvPr>
        <xdr:cNvSpPr txBox="1"/>
      </xdr:nvSpPr>
      <xdr:spPr>
        <a:xfrm>
          <a:off x="10515600" y="185638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74716</xdr:rowOff>
    </xdr:from>
    <xdr:to>
      <xdr:col>50</xdr:col>
      <xdr:colOff>165100</xdr:colOff>
      <xdr:row>109</xdr:row>
      <xdr:rowOff>4866</xdr:rowOff>
    </xdr:to>
    <xdr:sp macro="" textlink="">
      <xdr:nvSpPr>
        <xdr:cNvPr id="459" name="楕円 458">
          <a:extLst>
            <a:ext uri="{FF2B5EF4-FFF2-40B4-BE49-F238E27FC236}">
              <a16:creationId xmlns:a16="http://schemas.microsoft.com/office/drawing/2014/main" id="{00000000-0008-0000-0E00-0000CB010000}"/>
            </a:ext>
          </a:extLst>
        </xdr:cNvPr>
        <xdr:cNvSpPr/>
      </xdr:nvSpPr>
      <xdr:spPr>
        <a:xfrm>
          <a:off x="9588500" y="1859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124275</xdr:rowOff>
    </xdr:from>
    <xdr:to>
      <xdr:col>55</xdr:col>
      <xdr:colOff>0</xdr:colOff>
      <xdr:row>108</xdr:row>
      <xdr:rowOff>125516</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flipV="1">
          <a:off x="9639300" y="18640875"/>
          <a:ext cx="8382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75484</xdr:rowOff>
    </xdr:from>
    <xdr:to>
      <xdr:col>46</xdr:col>
      <xdr:colOff>38100</xdr:colOff>
      <xdr:row>109</xdr:row>
      <xdr:rowOff>5634</xdr:rowOff>
    </xdr:to>
    <xdr:sp macro="" textlink="">
      <xdr:nvSpPr>
        <xdr:cNvPr id="461" name="楕円 460">
          <a:extLst>
            <a:ext uri="{FF2B5EF4-FFF2-40B4-BE49-F238E27FC236}">
              <a16:creationId xmlns:a16="http://schemas.microsoft.com/office/drawing/2014/main" id="{00000000-0008-0000-0E00-0000CD010000}"/>
            </a:ext>
          </a:extLst>
        </xdr:cNvPr>
        <xdr:cNvSpPr/>
      </xdr:nvSpPr>
      <xdr:spPr>
        <a:xfrm>
          <a:off x="8699500" y="1859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125516</xdr:rowOff>
    </xdr:from>
    <xdr:to>
      <xdr:col>50</xdr:col>
      <xdr:colOff>114300</xdr:colOff>
      <xdr:row>108</xdr:row>
      <xdr:rowOff>126284</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flipV="1">
          <a:off x="8750300" y="18642116"/>
          <a:ext cx="8890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76271</xdr:rowOff>
    </xdr:from>
    <xdr:to>
      <xdr:col>41</xdr:col>
      <xdr:colOff>101600</xdr:colOff>
      <xdr:row>109</xdr:row>
      <xdr:rowOff>6421</xdr:rowOff>
    </xdr:to>
    <xdr:sp macro="" textlink="">
      <xdr:nvSpPr>
        <xdr:cNvPr id="463" name="楕円 462">
          <a:extLst>
            <a:ext uri="{FF2B5EF4-FFF2-40B4-BE49-F238E27FC236}">
              <a16:creationId xmlns:a16="http://schemas.microsoft.com/office/drawing/2014/main" id="{00000000-0008-0000-0E00-0000CF010000}"/>
            </a:ext>
          </a:extLst>
        </xdr:cNvPr>
        <xdr:cNvSpPr/>
      </xdr:nvSpPr>
      <xdr:spPr>
        <a:xfrm>
          <a:off x="7810500" y="1859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126284</xdr:rowOff>
    </xdr:from>
    <xdr:to>
      <xdr:col>45</xdr:col>
      <xdr:colOff>177800</xdr:colOff>
      <xdr:row>108</xdr:row>
      <xdr:rowOff>127071</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flipV="1">
          <a:off x="7861300" y="18642884"/>
          <a:ext cx="889000" cy="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14242</xdr:rowOff>
    </xdr:from>
    <xdr:ext cx="690189" cy="259045"/>
    <xdr:sp macro="" textlink="">
      <xdr:nvSpPr>
        <xdr:cNvPr id="465" name="n_1aveValue【港湾・漁港】&#10;一人当たり有形固定資産（償却資産）額">
          <a:extLst>
            <a:ext uri="{FF2B5EF4-FFF2-40B4-BE49-F238E27FC236}">
              <a16:creationId xmlns:a16="http://schemas.microsoft.com/office/drawing/2014/main" id="{00000000-0008-0000-0E00-0000D1010000}"/>
            </a:ext>
          </a:extLst>
        </xdr:cNvPr>
        <xdr:cNvSpPr txBox="1"/>
      </xdr:nvSpPr>
      <xdr:spPr>
        <a:xfrm>
          <a:off x="9281505" y="183593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16434</xdr:rowOff>
    </xdr:from>
    <xdr:ext cx="690189" cy="259045"/>
    <xdr:sp macro="" textlink="">
      <xdr:nvSpPr>
        <xdr:cNvPr id="466" name="n_2aveValue【港湾・漁港】&#10;一人当たり有形固定資産（償却資産）額">
          <a:extLst>
            <a:ext uri="{FF2B5EF4-FFF2-40B4-BE49-F238E27FC236}">
              <a16:creationId xmlns:a16="http://schemas.microsoft.com/office/drawing/2014/main" id="{00000000-0008-0000-0E00-0000D2010000}"/>
            </a:ext>
          </a:extLst>
        </xdr:cNvPr>
        <xdr:cNvSpPr txBox="1"/>
      </xdr:nvSpPr>
      <xdr:spPr>
        <a:xfrm>
          <a:off x="8405205" y="18361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17592</xdr:rowOff>
    </xdr:from>
    <xdr:ext cx="690189" cy="259045"/>
    <xdr:sp macro="" textlink="">
      <xdr:nvSpPr>
        <xdr:cNvPr id="467" name="n_3aveValue【港湾・漁港】&#10;一人当たり有形固定資産（償却資産）額">
          <a:extLst>
            <a:ext uri="{FF2B5EF4-FFF2-40B4-BE49-F238E27FC236}">
              <a16:creationId xmlns:a16="http://schemas.microsoft.com/office/drawing/2014/main" id="{00000000-0008-0000-0E00-0000D3010000}"/>
            </a:ext>
          </a:extLst>
        </xdr:cNvPr>
        <xdr:cNvSpPr txBox="1"/>
      </xdr:nvSpPr>
      <xdr:spPr>
        <a:xfrm>
          <a:off x="7516205" y="18362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107</xdr:row>
      <xdr:rowOff>33155</xdr:rowOff>
    </xdr:from>
    <xdr:ext cx="690189" cy="259045"/>
    <xdr:sp macro="" textlink="">
      <xdr:nvSpPr>
        <xdr:cNvPr id="468" name="n_4aveValue【港湾・漁港】&#10;一人当たり有形固定資産（償却資産）額">
          <a:extLst>
            <a:ext uri="{FF2B5EF4-FFF2-40B4-BE49-F238E27FC236}">
              <a16:creationId xmlns:a16="http://schemas.microsoft.com/office/drawing/2014/main" id="{00000000-0008-0000-0E00-0000D4010000}"/>
            </a:ext>
          </a:extLst>
        </xdr:cNvPr>
        <xdr:cNvSpPr txBox="1"/>
      </xdr:nvSpPr>
      <xdr:spPr>
        <a:xfrm>
          <a:off x="6627205" y="18378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108</xdr:row>
      <xdr:rowOff>167443</xdr:rowOff>
    </xdr:from>
    <xdr:ext cx="690189" cy="259045"/>
    <xdr:sp macro="" textlink="">
      <xdr:nvSpPr>
        <xdr:cNvPr id="469" name="n_1mainValue【港湾・漁港】&#10;一人当たり有形固定資産（償却資産）額">
          <a:extLst>
            <a:ext uri="{FF2B5EF4-FFF2-40B4-BE49-F238E27FC236}">
              <a16:creationId xmlns:a16="http://schemas.microsoft.com/office/drawing/2014/main" id="{00000000-0008-0000-0E00-0000D5010000}"/>
            </a:ext>
          </a:extLst>
        </xdr:cNvPr>
        <xdr:cNvSpPr txBox="1"/>
      </xdr:nvSpPr>
      <xdr:spPr>
        <a:xfrm>
          <a:off x="9281505" y="186840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108</xdr:row>
      <xdr:rowOff>168211</xdr:rowOff>
    </xdr:from>
    <xdr:ext cx="690189" cy="259045"/>
    <xdr:sp macro="" textlink="">
      <xdr:nvSpPr>
        <xdr:cNvPr id="470" name="n_2mainValue【港湾・漁港】&#10;一人当たり有形固定資産（償却資産）額">
          <a:extLst>
            <a:ext uri="{FF2B5EF4-FFF2-40B4-BE49-F238E27FC236}">
              <a16:creationId xmlns:a16="http://schemas.microsoft.com/office/drawing/2014/main" id="{00000000-0008-0000-0E00-0000D6010000}"/>
            </a:ext>
          </a:extLst>
        </xdr:cNvPr>
        <xdr:cNvSpPr txBox="1"/>
      </xdr:nvSpPr>
      <xdr:spPr>
        <a:xfrm>
          <a:off x="8405205" y="186848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108</xdr:row>
      <xdr:rowOff>168998</xdr:rowOff>
    </xdr:from>
    <xdr:ext cx="690189" cy="259045"/>
    <xdr:sp macro="" textlink="">
      <xdr:nvSpPr>
        <xdr:cNvPr id="471" name="n_3mainValue【港湾・漁港】&#10;一人当たり有形固定資産（償却資産）額">
          <a:extLst>
            <a:ext uri="{FF2B5EF4-FFF2-40B4-BE49-F238E27FC236}">
              <a16:creationId xmlns:a16="http://schemas.microsoft.com/office/drawing/2014/main" id="{00000000-0008-0000-0E00-0000D7010000}"/>
            </a:ext>
          </a:extLst>
        </xdr:cNvPr>
        <xdr:cNvSpPr txBox="1"/>
      </xdr:nvSpPr>
      <xdr:spPr>
        <a:xfrm>
          <a:off x="7516205" y="186855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8" name="正方形/長方形 477">
          <a:extLst>
            <a:ext uri="{FF2B5EF4-FFF2-40B4-BE49-F238E27FC236}">
              <a16:creationId xmlns:a16="http://schemas.microsoft.com/office/drawing/2014/main" id="{00000000-0008-0000-0E00-0000D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9" name="正方形/長方形 478">
          <a:extLst>
            <a:ext uri="{FF2B5EF4-FFF2-40B4-BE49-F238E27FC236}">
              <a16:creationId xmlns:a16="http://schemas.microsoft.com/office/drawing/2014/main" id="{00000000-0008-0000-0E00-0000D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認定こども園・幼稚園・保育所】&#10;有形固定資産減価償却率グラフ枠">
          <a:extLst>
            <a:ext uri="{FF2B5EF4-FFF2-40B4-BE49-F238E27FC236}">
              <a16:creationId xmlns:a16="http://schemas.microsoft.com/office/drawing/2014/main" id="{00000000-0008-0000-0E00-0000F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98" name="【認定こども園・幼稚園・保育所】&#10;有形固定資産減価償却率最小値テキスト">
          <a:extLst>
            <a:ext uri="{FF2B5EF4-FFF2-40B4-BE49-F238E27FC236}">
              <a16:creationId xmlns:a16="http://schemas.microsoft.com/office/drawing/2014/main" id="{00000000-0008-0000-0E00-0000F2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500" name="【認定こども園・幼稚園・保育所】&#10;有形固定資産減価償却率最大値テキスト">
          <a:extLst>
            <a:ext uri="{FF2B5EF4-FFF2-40B4-BE49-F238E27FC236}">
              <a16:creationId xmlns:a16="http://schemas.microsoft.com/office/drawing/2014/main" id="{00000000-0008-0000-0E00-0000F4010000}"/>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502" name="【認定こども園・幼稚園・保育所】&#10;有形固定資産減価償却率平均値テキスト">
          <a:extLst>
            <a:ext uri="{FF2B5EF4-FFF2-40B4-BE49-F238E27FC236}">
              <a16:creationId xmlns:a16="http://schemas.microsoft.com/office/drawing/2014/main" id="{00000000-0008-0000-0E00-0000F6010000}"/>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503" name="フローチャート: 判断 502">
          <a:extLst>
            <a:ext uri="{FF2B5EF4-FFF2-40B4-BE49-F238E27FC236}">
              <a16:creationId xmlns:a16="http://schemas.microsoft.com/office/drawing/2014/main" id="{00000000-0008-0000-0E00-0000F7010000}"/>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504" name="フローチャート: 判断 503">
          <a:extLst>
            <a:ext uri="{FF2B5EF4-FFF2-40B4-BE49-F238E27FC236}">
              <a16:creationId xmlns:a16="http://schemas.microsoft.com/office/drawing/2014/main" id="{00000000-0008-0000-0E00-0000F8010000}"/>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505" name="フローチャート: 判断 504">
          <a:extLst>
            <a:ext uri="{FF2B5EF4-FFF2-40B4-BE49-F238E27FC236}">
              <a16:creationId xmlns:a16="http://schemas.microsoft.com/office/drawing/2014/main" id="{00000000-0008-0000-0E00-0000F9010000}"/>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506" name="フローチャート: 判断 505">
          <a:extLst>
            <a:ext uri="{FF2B5EF4-FFF2-40B4-BE49-F238E27FC236}">
              <a16:creationId xmlns:a16="http://schemas.microsoft.com/office/drawing/2014/main" id="{00000000-0008-0000-0E00-0000FA010000}"/>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507" name="フローチャート: 判断 506">
          <a:extLst>
            <a:ext uri="{FF2B5EF4-FFF2-40B4-BE49-F238E27FC236}">
              <a16:creationId xmlns:a16="http://schemas.microsoft.com/office/drawing/2014/main" id="{00000000-0008-0000-0E00-0000FB010000}"/>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147864</xdr:rowOff>
    </xdr:from>
    <xdr:to>
      <xdr:col>85</xdr:col>
      <xdr:colOff>177800</xdr:colOff>
      <xdr:row>36</xdr:row>
      <xdr:rowOff>78014</xdr:rowOff>
    </xdr:to>
    <xdr:sp macro="" textlink="">
      <xdr:nvSpPr>
        <xdr:cNvPr id="513" name="楕円 512">
          <a:extLst>
            <a:ext uri="{FF2B5EF4-FFF2-40B4-BE49-F238E27FC236}">
              <a16:creationId xmlns:a16="http://schemas.microsoft.com/office/drawing/2014/main" id="{00000000-0008-0000-0E00-000001020000}"/>
            </a:ext>
          </a:extLst>
        </xdr:cNvPr>
        <xdr:cNvSpPr/>
      </xdr:nvSpPr>
      <xdr:spPr>
        <a:xfrm>
          <a:off x="162687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170741</xdr:rowOff>
    </xdr:from>
    <xdr:ext cx="405111" cy="259045"/>
    <xdr:sp macro="" textlink="">
      <xdr:nvSpPr>
        <xdr:cNvPr id="514" name="【認定こども園・幼稚園・保育所】&#10;有形固定資産減価償却率該当値テキスト">
          <a:extLst>
            <a:ext uri="{FF2B5EF4-FFF2-40B4-BE49-F238E27FC236}">
              <a16:creationId xmlns:a16="http://schemas.microsoft.com/office/drawing/2014/main" id="{00000000-0008-0000-0E00-000002020000}"/>
            </a:ext>
          </a:extLst>
        </xdr:cNvPr>
        <xdr:cNvSpPr txBox="1"/>
      </xdr:nvSpPr>
      <xdr:spPr>
        <a:xfrm>
          <a:off x="16357600" y="600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49893</xdr:rowOff>
    </xdr:from>
    <xdr:to>
      <xdr:col>81</xdr:col>
      <xdr:colOff>101600</xdr:colOff>
      <xdr:row>35</xdr:row>
      <xdr:rowOff>151493</xdr:rowOff>
    </xdr:to>
    <xdr:sp macro="" textlink="">
      <xdr:nvSpPr>
        <xdr:cNvPr id="515" name="楕円 514">
          <a:extLst>
            <a:ext uri="{FF2B5EF4-FFF2-40B4-BE49-F238E27FC236}">
              <a16:creationId xmlns:a16="http://schemas.microsoft.com/office/drawing/2014/main" id="{00000000-0008-0000-0E00-000003020000}"/>
            </a:ext>
          </a:extLst>
        </xdr:cNvPr>
        <xdr:cNvSpPr/>
      </xdr:nvSpPr>
      <xdr:spPr>
        <a:xfrm>
          <a:off x="15430500" y="605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100693</xdr:rowOff>
    </xdr:from>
    <xdr:to>
      <xdr:col>85</xdr:col>
      <xdr:colOff>127000</xdr:colOff>
      <xdr:row>36</xdr:row>
      <xdr:rowOff>27214</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5481300" y="610144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49893</xdr:rowOff>
    </xdr:from>
    <xdr:to>
      <xdr:col>76</xdr:col>
      <xdr:colOff>165100</xdr:colOff>
      <xdr:row>35</xdr:row>
      <xdr:rowOff>151493</xdr:rowOff>
    </xdr:to>
    <xdr:sp macro="" textlink="">
      <xdr:nvSpPr>
        <xdr:cNvPr id="517" name="楕円 516">
          <a:extLst>
            <a:ext uri="{FF2B5EF4-FFF2-40B4-BE49-F238E27FC236}">
              <a16:creationId xmlns:a16="http://schemas.microsoft.com/office/drawing/2014/main" id="{00000000-0008-0000-0E00-000005020000}"/>
            </a:ext>
          </a:extLst>
        </xdr:cNvPr>
        <xdr:cNvSpPr/>
      </xdr:nvSpPr>
      <xdr:spPr>
        <a:xfrm>
          <a:off x="14541500" y="605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100693</xdr:rowOff>
    </xdr:from>
    <xdr:to>
      <xdr:col>81</xdr:col>
      <xdr:colOff>50800</xdr:colOff>
      <xdr:row>35</xdr:row>
      <xdr:rowOff>100693</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4592300" y="6101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49547</xdr:rowOff>
    </xdr:from>
    <xdr:ext cx="405111" cy="259045"/>
    <xdr:sp macro="" textlink="">
      <xdr:nvSpPr>
        <xdr:cNvPr id="519" name="n_1aveValue【認定こども園・幼稚園・保育所】&#10;有形固定資産減価償却率">
          <a:extLst>
            <a:ext uri="{FF2B5EF4-FFF2-40B4-BE49-F238E27FC236}">
              <a16:creationId xmlns:a16="http://schemas.microsoft.com/office/drawing/2014/main" id="{00000000-0008-0000-0E00-000007020000}"/>
            </a:ext>
          </a:extLst>
        </xdr:cNvPr>
        <xdr:cNvSpPr txBox="1"/>
      </xdr:nvSpPr>
      <xdr:spPr>
        <a:xfrm>
          <a:off x="15266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78939</xdr:rowOff>
    </xdr:from>
    <xdr:ext cx="405111" cy="259045"/>
    <xdr:sp macro="" textlink="">
      <xdr:nvSpPr>
        <xdr:cNvPr id="520" name="n_2aveValue【認定こども園・幼稚園・保育所】&#10;有形固定資産減価償却率">
          <a:extLst>
            <a:ext uri="{FF2B5EF4-FFF2-40B4-BE49-F238E27FC236}">
              <a16:creationId xmlns:a16="http://schemas.microsoft.com/office/drawing/2014/main" id="{00000000-0008-0000-0E00-000008020000}"/>
            </a:ext>
          </a:extLst>
        </xdr:cNvPr>
        <xdr:cNvSpPr txBox="1"/>
      </xdr:nvSpPr>
      <xdr:spPr>
        <a:xfrm>
          <a:off x="14389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151691</xdr:rowOff>
    </xdr:from>
    <xdr:ext cx="405111" cy="259045"/>
    <xdr:sp macro="" textlink="">
      <xdr:nvSpPr>
        <xdr:cNvPr id="521" name="n_3aveValue【認定こども園・幼稚園・保育所】&#10;有形固定資産減価償却率">
          <a:extLst>
            <a:ext uri="{FF2B5EF4-FFF2-40B4-BE49-F238E27FC236}">
              <a16:creationId xmlns:a16="http://schemas.microsoft.com/office/drawing/2014/main" id="{00000000-0008-0000-0E00-000009020000}"/>
            </a:ext>
          </a:extLst>
        </xdr:cNvPr>
        <xdr:cNvSpPr txBox="1"/>
      </xdr:nvSpPr>
      <xdr:spPr>
        <a:xfrm>
          <a:off x="135007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522" name="n_4aveValue【認定こども園・幼稚園・保育所】&#10;有形固定資産減価償却率">
          <a:extLst>
            <a:ext uri="{FF2B5EF4-FFF2-40B4-BE49-F238E27FC236}">
              <a16:creationId xmlns:a16="http://schemas.microsoft.com/office/drawing/2014/main" id="{00000000-0008-0000-0E00-00000A020000}"/>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168020</xdr:rowOff>
    </xdr:from>
    <xdr:ext cx="405111" cy="259045"/>
    <xdr:sp macro="" textlink="">
      <xdr:nvSpPr>
        <xdr:cNvPr id="523" name="n_1mainValue【認定こども園・幼稚園・保育所】&#10;有形固定資産減価償却率">
          <a:extLst>
            <a:ext uri="{FF2B5EF4-FFF2-40B4-BE49-F238E27FC236}">
              <a16:creationId xmlns:a16="http://schemas.microsoft.com/office/drawing/2014/main" id="{00000000-0008-0000-0E00-00000B020000}"/>
            </a:ext>
          </a:extLst>
        </xdr:cNvPr>
        <xdr:cNvSpPr txBox="1"/>
      </xdr:nvSpPr>
      <xdr:spPr>
        <a:xfrm>
          <a:off x="15266044" y="582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168020</xdr:rowOff>
    </xdr:from>
    <xdr:ext cx="405111" cy="259045"/>
    <xdr:sp macro="" textlink="">
      <xdr:nvSpPr>
        <xdr:cNvPr id="524" name="n_2mainValue【認定こども園・幼稚園・保育所】&#10;有形固定資産減価償却率">
          <a:extLst>
            <a:ext uri="{FF2B5EF4-FFF2-40B4-BE49-F238E27FC236}">
              <a16:creationId xmlns:a16="http://schemas.microsoft.com/office/drawing/2014/main" id="{00000000-0008-0000-0E00-00000C020000}"/>
            </a:ext>
          </a:extLst>
        </xdr:cNvPr>
        <xdr:cNvSpPr txBox="1"/>
      </xdr:nvSpPr>
      <xdr:spPr>
        <a:xfrm>
          <a:off x="14389744" y="582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5" name="【認定こども園・幼稚園・保育所】&#10;一人当たり面積グラフ枠">
          <a:extLst>
            <a:ext uri="{FF2B5EF4-FFF2-40B4-BE49-F238E27FC236}">
              <a16:creationId xmlns:a16="http://schemas.microsoft.com/office/drawing/2014/main" id="{00000000-0008-0000-0E00-000021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547" name="【認定こども園・幼稚園・保育所】&#10;一人当たり面積最小値テキスト">
          <a:extLst>
            <a:ext uri="{FF2B5EF4-FFF2-40B4-BE49-F238E27FC236}">
              <a16:creationId xmlns:a16="http://schemas.microsoft.com/office/drawing/2014/main" id="{00000000-0008-0000-0E00-000023020000}"/>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549" name="【認定こども園・幼稚園・保育所】&#10;一人当たり面積最大値テキスト">
          <a:extLst>
            <a:ext uri="{FF2B5EF4-FFF2-40B4-BE49-F238E27FC236}">
              <a16:creationId xmlns:a16="http://schemas.microsoft.com/office/drawing/2014/main" id="{00000000-0008-0000-0E00-000025020000}"/>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22572</xdr:rowOff>
    </xdr:from>
    <xdr:ext cx="469744" cy="259045"/>
    <xdr:sp macro="" textlink="">
      <xdr:nvSpPr>
        <xdr:cNvPr id="551" name="【認定こども園・幼稚園・保育所】&#10;一人当たり面積平均値テキスト">
          <a:extLst>
            <a:ext uri="{FF2B5EF4-FFF2-40B4-BE49-F238E27FC236}">
              <a16:creationId xmlns:a16="http://schemas.microsoft.com/office/drawing/2014/main" id="{00000000-0008-0000-0E00-000027020000}"/>
            </a:ext>
          </a:extLst>
        </xdr:cNvPr>
        <xdr:cNvSpPr txBox="1"/>
      </xdr:nvSpPr>
      <xdr:spPr>
        <a:xfrm>
          <a:off x="22199600" y="6709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552" name="フローチャート: 判断 551">
          <a:extLst>
            <a:ext uri="{FF2B5EF4-FFF2-40B4-BE49-F238E27FC236}">
              <a16:creationId xmlns:a16="http://schemas.microsoft.com/office/drawing/2014/main" id="{00000000-0008-0000-0E00-000028020000}"/>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553" name="フローチャート: 判断 552">
          <a:extLst>
            <a:ext uri="{FF2B5EF4-FFF2-40B4-BE49-F238E27FC236}">
              <a16:creationId xmlns:a16="http://schemas.microsoft.com/office/drawing/2014/main" id="{00000000-0008-0000-0E00-000029020000}"/>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554" name="フローチャート: 判断 553">
          <a:extLst>
            <a:ext uri="{FF2B5EF4-FFF2-40B4-BE49-F238E27FC236}">
              <a16:creationId xmlns:a16="http://schemas.microsoft.com/office/drawing/2014/main" id="{00000000-0008-0000-0E00-00002A020000}"/>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555" name="フローチャート: 判断 554">
          <a:extLst>
            <a:ext uri="{FF2B5EF4-FFF2-40B4-BE49-F238E27FC236}">
              <a16:creationId xmlns:a16="http://schemas.microsoft.com/office/drawing/2014/main" id="{00000000-0008-0000-0E00-00002B020000}"/>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556" name="フローチャート: 判断 555">
          <a:extLst>
            <a:ext uri="{FF2B5EF4-FFF2-40B4-BE49-F238E27FC236}">
              <a16:creationId xmlns:a16="http://schemas.microsoft.com/office/drawing/2014/main" id="{00000000-0008-0000-0E00-00002C020000}"/>
            </a:ext>
          </a:extLst>
        </xdr:cNvPr>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112268</xdr:rowOff>
    </xdr:from>
    <xdr:to>
      <xdr:col>116</xdr:col>
      <xdr:colOff>114300</xdr:colOff>
      <xdr:row>39</xdr:row>
      <xdr:rowOff>42418</xdr:rowOff>
    </xdr:to>
    <xdr:sp macro="" textlink="">
      <xdr:nvSpPr>
        <xdr:cNvPr id="562" name="楕円 561">
          <a:extLst>
            <a:ext uri="{FF2B5EF4-FFF2-40B4-BE49-F238E27FC236}">
              <a16:creationId xmlns:a16="http://schemas.microsoft.com/office/drawing/2014/main" id="{00000000-0008-0000-0E00-000032020000}"/>
            </a:ext>
          </a:extLst>
        </xdr:cNvPr>
        <xdr:cNvSpPr/>
      </xdr:nvSpPr>
      <xdr:spPr>
        <a:xfrm>
          <a:off x="221107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135145</xdr:rowOff>
    </xdr:from>
    <xdr:ext cx="469744" cy="259045"/>
    <xdr:sp macro="" textlink="">
      <xdr:nvSpPr>
        <xdr:cNvPr id="563" name="【認定こども園・幼稚園・保育所】&#10;一人当たり面積該当値テキスト">
          <a:extLst>
            <a:ext uri="{FF2B5EF4-FFF2-40B4-BE49-F238E27FC236}">
              <a16:creationId xmlns:a16="http://schemas.microsoft.com/office/drawing/2014/main" id="{00000000-0008-0000-0E00-000033020000}"/>
            </a:ext>
          </a:extLst>
        </xdr:cNvPr>
        <xdr:cNvSpPr txBox="1"/>
      </xdr:nvSpPr>
      <xdr:spPr>
        <a:xfrm>
          <a:off x="22199600" y="647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132385</xdr:rowOff>
    </xdr:from>
    <xdr:to>
      <xdr:col>112</xdr:col>
      <xdr:colOff>38100</xdr:colOff>
      <xdr:row>39</xdr:row>
      <xdr:rowOff>62535</xdr:rowOff>
    </xdr:to>
    <xdr:sp macro="" textlink="">
      <xdr:nvSpPr>
        <xdr:cNvPr id="564" name="楕円 563">
          <a:extLst>
            <a:ext uri="{FF2B5EF4-FFF2-40B4-BE49-F238E27FC236}">
              <a16:creationId xmlns:a16="http://schemas.microsoft.com/office/drawing/2014/main" id="{00000000-0008-0000-0E00-000034020000}"/>
            </a:ext>
          </a:extLst>
        </xdr:cNvPr>
        <xdr:cNvSpPr/>
      </xdr:nvSpPr>
      <xdr:spPr>
        <a:xfrm>
          <a:off x="21272500" y="664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163068</xdr:rowOff>
    </xdr:from>
    <xdr:to>
      <xdr:col>116</xdr:col>
      <xdr:colOff>63500</xdr:colOff>
      <xdr:row>39</xdr:row>
      <xdr:rowOff>11735</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flipV="1">
          <a:off x="21323300" y="6678168"/>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145186</xdr:rowOff>
    </xdr:from>
    <xdr:to>
      <xdr:col>107</xdr:col>
      <xdr:colOff>101600</xdr:colOff>
      <xdr:row>39</xdr:row>
      <xdr:rowOff>75336</xdr:rowOff>
    </xdr:to>
    <xdr:sp macro="" textlink="">
      <xdr:nvSpPr>
        <xdr:cNvPr id="566" name="楕円 565">
          <a:extLst>
            <a:ext uri="{FF2B5EF4-FFF2-40B4-BE49-F238E27FC236}">
              <a16:creationId xmlns:a16="http://schemas.microsoft.com/office/drawing/2014/main" id="{00000000-0008-0000-0E00-000036020000}"/>
            </a:ext>
          </a:extLst>
        </xdr:cNvPr>
        <xdr:cNvSpPr/>
      </xdr:nvSpPr>
      <xdr:spPr>
        <a:xfrm>
          <a:off x="20383500" y="666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11735</xdr:rowOff>
    </xdr:from>
    <xdr:to>
      <xdr:col>111</xdr:col>
      <xdr:colOff>177800</xdr:colOff>
      <xdr:row>39</xdr:row>
      <xdr:rowOff>24536</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flipV="1">
          <a:off x="20434300" y="6698285"/>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146931</xdr:rowOff>
    </xdr:from>
    <xdr:ext cx="469744" cy="259045"/>
    <xdr:sp macro="" textlink="">
      <xdr:nvSpPr>
        <xdr:cNvPr id="568" name="n_1aveValue【認定こども園・幼稚園・保育所】&#10;一人当たり面積">
          <a:extLst>
            <a:ext uri="{FF2B5EF4-FFF2-40B4-BE49-F238E27FC236}">
              <a16:creationId xmlns:a16="http://schemas.microsoft.com/office/drawing/2014/main" id="{00000000-0008-0000-0E00-000038020000}"/>
            </a:ext>
          </a:extLst>
        </xdr:cNvPr>
        <xdr:cNvSpPr txBox="1"/>
      </xdr:nvSpPr>
      <xdr:spPr>
        <a:xfrm>
          <a:off x="21075727" y="68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140530</xdr:rowOff>
    </xdr:from>
    <xdr:ext cx="469744" cy="259045"/>
    <xdr:sp macro="" textlink="">
      <xdr:nvSpPr>
        <xdr:cNvPr id="569" name="n_2aveValue【認定こども園・幼稚園・保育所】&#10;一人当たり面積">
          <a:extLst>
            <a:ext uri="{FF2B5EF4-FFF2-40B4-BE49-F238E27FC236}">
              <a16:creationId xmlns:a16="http://schemas.microsoft.com/office/drawing/2014/main" id="{00000000-0008-0000-0E00-000039020000}"/>
            </a:ext>
          </a:extLst>
        </xdr:cNvPr>
        <xdr:cNvSpPr txBox="1"/>
      </xdr:nvSpPr>
      <xdr:spPr>
        <a:xfrm>
          <a:off x="20199427" y="68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18254</xdr:rowOff>
    </xdr:from>
    <xdr:ext cx="469744" cy="259045"/>
    <xdr:sp macro="" textlink="">
      <xdr:nvSpPr>
        <xdr:cNvPr id="570" name="n_3aveValue【認定こども園・幼稚園・保育所】&#10;一人当たり面積">
          <a:extLst>
            <a:ext uri="{FF2B5EF4-FFF2-40B4-BE49-F238E27FC236}">
              <a16:creationId xmlns:a16="http://schemas.microsoft.com/office/drawing/2014/main" id="{00000000-0008-0000-0E00-00003A020000}"/>
            </a:ext>
          </a:extLst>
        </xdr:cNvPr>
        <xdr:cNvSpPr txBox="1"/>
      </xdr:nvSpPr>
      <xdr:spPr>
        <a:xfrm>
          <a:off x="19310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27398</xdr:rowOff>
    </xdr:from>
    <xdr:ext cx="469744" cy="259045"/>
    <xdr:sp macro="" textlink="">
      <xdr:nvSpPr>
        <xdr:cNvPr id="571" name="n_4aveValue【認定こども園・幼稚園・保育所】&#10;一人当たり面積">
          <a:extLst>
            <a:ext uri="{FF2B5EF4-FFF2-40B4-BE49-F238E27FC236}">
              <a16:creationId xmlns:a16="http://schemas.microsoft.com/office/drawing/2014/main" id="{00000000-0008-0000-0E00-00003B020000}"/>
            </a:ext>
          </a:extLst>
        </xdr:cNvPr>
        <xdr:cNvSpPr txBox="1"/>
      </xdr:nvSpPr>
      <xdr:spPr>
        <a:xfrm>
          <a:off x="18421427" y="654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79062</xdr:rowOff>
    </xdr:from>
    <xdr:ext cx="469744" cy="259045"/>
    <xdr:sp macro="" textlink="">
      <xdr:nvSpPr>
        <xdr:cNvPr id="572" name="n_1mainValue【認定こども園・幼稚園・保育所】&#10;一人当たり面積">
          <a:extLst>
            <a:ext uri="{FF2B5EF4-FFF2-40B4-BE49-F238E27FC236}">
              <a16:creationId xmlns:a16="http://schemas.microsoft.com/office/drawing/2014/main" id="{00000000-0008-0000-0E00-00003C020000}"/>
            </a:ext>
          </a:extLst>
        </xdr:cNvPr>
        <xdr:cNvSpPr txBox="1"/>
      </xdr:nvSpPr>
      <xdr:spPr>
        <a:xfrm>
          <a:off x="21075727" y="642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91863</xdr:rowOff>
    </xdr:from>
    <xdr:ext cx="469744" cy="259045"/>
    <xdr:sp macro="" textlink="">
      <xdr:nvSpPr>
        <xdr:cNvPr id="573" name="n_2mainValue【認定こども園・幼稚園・保育所】&#10;一人当たり面積">
          <a:extLst>
            <a:ext uri="{FF2B5EF4-FFF2-40B4-BE49-F238E27FC236}">
              <a16:creationId xmlns:a16="http://schemas.microsoft.com/office/drawing/2014/main" id="{00000000-0008-0000-0E00-00003D020000}"/>
            </a:ext>
          </a:extLst>
        </xdr:cNvPr>
        <xdr:cNvSpPr txBox="1"/>
      </xdr:nvSpPr>
      <xdr:spPr>
        <a:xfrm>
          <a:off x="20199427" y="643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0" name="正方形/長方形 579">
          <a:extLst>
            <a:ext uri="{FF2B5EF4-FFF2-40B4-BE49-F238E27FC236}">
              <a16:creationId xmlns:a16="http://schemas.microsoft.com/office/drawing/2014/main" id="{00000000-0008-0000-0E00-00004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8" name="【学校施設】&#10;有形固定資産減価償却率グラフ枠">
          <a:extLst>
            <a:ext uri="{FF2B5EF4-FFF2-40B4-BE49-F238E27FC236}">
              <a16:creationId xmlns:a16="http://schemas.microsoft.com/office/drawing/2014/main" id="{00000000-0008-0000-0E00-00005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00" name="【学校施設】&#10;有形固定資産減価償却率最小値テキスト">
          <a:extLst>
            <a:ext uri="{FF2B5EF4-FFF2-40B4-BE49-F238E27FC236}">
              <a16:creationId xmlns:a16="http://schemas.microsoft.com/office/drawing/2014/main" id="{00000000-0008-0000-0E00-000058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02" name="【学校施設】&#10;有形固定資産減価償却率最大値テキスト">
          <a:extLst>
            <a:ext uri="{FF2B5EF4-FFF2-40B4-BE49-F238E27FC236}">
              <a16:creationId xmlns:a16="http://schemas.microsoft.com/office/drawing/2014/main" id="{00000000-0008-0000-0E00-00005A020000}"/>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119034</xdr:rowOff>
    </xdr:from>
    <xdr:ext cx="405111" cy="259045"/>
    <xdr:sp macro="" textlink="">
      <xdr:nvSpPr>
        <xdr:cNvPr id="604" name="【学校施設】&#10;有形固定資産減価償却率平均値テキスト">
          <a:extLst>
            <a:ext uri="{FF2B5EF4-FFF2-40B4-BE49-F238E27FC236}">
              <a16:creationId xmlns:a16="http://schemas.microsoft.com/office/drawing/2014/main" id="{00000000-0008-0000-0E00-00005C020000}"/>
            </a:ext>
          </a:extLst>
        </xdr:cNvPr>
        <xdr:cNvSpPr txBox="1"/>
      </xdr:nvSpPr>
      <xdr:spPr>
        <a:xfrm>
          <a:off x="16357600" y="1023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605" name="フローチャート: 判断 604">
          <a:extLst>
            <a:ext uri="{FF2B5EF4-FFF2-40B4-BE49-F238E27FC236}">
              <a16:creationId xmlns:a16="http://schemas.microsoft.com/office/drawing/2014/main" id="{00000000-0008-0000-0E00-00005D020000}"/>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606" name="フローチャート: 判断 605">
          <a:extLst>
            <a:ext uri="{FF2B5EF4-FFF2-40B4-BE49-F238E27FC236}">
              <a16:creationId xmlns:a16="http://schemas.microsoft.com/office/drawing/2014/main" id="{00000000-0008-0000-0E00-00005E020000}"/>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607" name="フローチャート: 判断 606">
          <a:extLst>
            <a:ext uri="{FF2B5EF4-FFF2-40B4-BE49-F238E27FC236}">
              <a16:creationId xmlns:a16="http://schemas.microsoft.com/office/drawing/2014/main" id="{00000000-0008-0000-0E00-00005F020000}"/>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608" name="フローチャート: 判断 607">
          <a:extLst>
            <a:ext uri="{FF2B5EF4-FFF2-40B4-BE49-F238E27FC236}">
              <a16:creationId xmlns:a16="http://schemas.microsoft.com/office/drawing/2014/main" id="{00000000-0008-0000-0E00-000060020000}"/>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609" name="フローチャート: 判断 608">
          <a:extLst>
            <a:ext uri="{FF2B5EF4-FFF2-40B4-BE49-F238E27FC236}">
              <a16:creationId xmlns:a16="http://schemas.microsoft.com/office/drawing/2014/main" id="{00000000-0008-0000-0E00-000061020000}"/>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151674</xdr:rowOff>
    </xdr:from>
    <xdr:to>
      <xdr:col>85</xdr:col>
      <xdr:colOff>177800</xdr:colOff>
      <xdr:row>63</xdr:row>
      <xdr:rowOff>81824</xdr:rowOff>
    </xdr:to>
    <xdr:sp macro="" textlink="">
      <xdr:nvSpPr>
        <xdr:cNvPr id="615" name="楕円 614">
          <a:extLst>
            <a:ext uri="{FF2B5EF4-FFF2-40B4-BE49-F238E27FC236}">
              <a16:creationId xmlns:a16="http://schemas.microsoft.com/office/drawing/2014/main" id="{00000000-0008-0000-0E00-000067020000}"/>
            </a:ext>
          </a:extLst>
        </xdr:cNvPr>
        <xdr:cNvSpPr/>
      </xdr:nvSpPr>
      <xdr:spPr>
        <a:xfrm>
          <a:off x="16268700" y="107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130101</xdr:rowOff>
    </xdr:from>
    <xdr:ext cx="405111" cy="259045"/>
    <xdr:sp macro="" textlink="">
      <xdr:nvSpPr>
        <xdr:cNvPr id="616" name="【学校施設】&#10;有形固定資産減価償却率該当値テキスト">
          <a:extLst>
            <a:ext uri="{FF2B5EF4-FFF2-40B4-BE49-F238E27FC236}">
              <a16:creationId xmlns:a16="http://schemas.microsoft.com/office/drawing/2014/main" id="{00000000-0008-0000-0E00-000068020000}"/>
            </a:ext>
          </a:extLst>
        </xdr:cNvPr>
        <xdr:cNvSpPr txBox="1"/>
      </xdr:nvSpPr>
      <xdr:spPr>
        <a:xfrm>
          <a:off x="16357600" y="1076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120650</xdr:rowOff>
    </xdr:from>
    <xdr:to>
      <xdr:col>81</xdr:col>
      <xdr:colOff>101600</xdr:colOff>
      <xdr:row>63</xdr:row>
      <xdr:rowOff>50800</xdr:rowOff>
    </xdr:to>
    <xdr:sp macro="" textlink="">
      <xdr:nvSpPr>
        <xdr:cNvPr id="617" name="楕円 616">
          <a:extLst>
            <a:ext uri="{FF2B5EF4-FFF2-40B4-BE49-F238E27FC236}">
              <a16:creationId xmlns:a16="http://schemas.microsoft.com/office/drawing/2014/main" id="{00000000-0008-0000-0E00-000069020000}"/>
            </a:ext>
          </a:extLst>
        </xdr:cNvPr>
        <xdr:cNvSpPr/>
      </xdr:nvSpPr>
      <xdr:spPr>
        <a:xfrm>
          <a:off x="15430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0</xdr:rowOff>
    </xdr:from>
    <xdr:to>
      <xdr:col>85</xdr:col>
      <xdr:colOff>127000</xdr:colOff>
      <xdr:row>63</xdr:row>
      <xdr:rowOff>31024</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5481300" y="1080135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94524</xdr:rowOff>
    </xdr:from>
    <xdr:to>
      <xdr:col>76</xdr:col>
      <xdr:colOff>165100</xdr:colOff>
      <xdr:row>63</xdr:row>
      <xdr:rowOff>24674</xdr:rowOff>
    </xdr:to>
    <xdr:sp macro="" textlink="">
      <xdr:nvSpPr>
        <xdr:cNvPr id="619" name="楕円 618">
          <a:extLst>
            <a:ext uri="{FF2B5EF4-FFF2-40B4-BE49-F238E27FC236}">
              <a16:creationId xmlns:a16="http://schemas.microsoft.com/office/drawing/2014/main" id="{00000000-0008-0000-0E00-00006B020000}"/>
            </a:ext>
          </a:extLst>
        </xdr:cNvPr>
        <xdr:cNvSpPr/>
      </xdr:nvSpPr>
      <xdr:spPr>
        <a:xfrm>
          <a:off x="14541500" y="107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145324</xdr:rowOff>
    </xdr:from>
    <xdr:to>
      <xdr:col>81</xdr:col>
      <xdr:colOff>50800</xdr:colOff>
      <xdr:row>63</xdr:row>
      <xdr:rowOff>0</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4592300" y="1077522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60234</xdr:rowOff>
    </xdr:from>
    <xdr:to>
      <xdr:col>72</xdr:col>
      <xdr:colOff>38100</xdr:colOff>
      <xdr:row>62</xdr:row>
      <xdr:rowOff>161834</xdr:rowOff>
    </xdr:to>
    <xdr:sp macro="" textlink="">
      <xdr:nvSpPr>
        <xdr:cNvPr id="621" name="楕円 620">
          <a:extLst>
            <a:ext uri="{FF2B5EF4-FFF2-40B4-BE49-F238E27FC236}">
              <a16:creationId xmlns:a16="http://schemas.microsoft.com/office/drawing/2014/main" id="{00000000-0008-0000-0E00-00006D020000}"/>
            </a:ext>
          </a:extLst>
        </xdr:cNvPr>
        <xdr:cNvSpPr/>
      </xdr:nvSpPr>
      <xdr:spPr>
        <a:xfrm>
          <a:off x="13652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111034</xdr:rowOff>
    </xdr:from>
    <xdr:to>
      <xdr:col>76</xdr:col>
      <xdr:colOff>114300</xdr:colOff>
      <xdr:row>62</xdr:row>
      <xdr:rowOff>145324</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3703300" y="107409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623" name="n_1aveValue【学校施設】&#10;有形固定資産減価償却率">
          <a:extLst>
            <a:ext uri="{FF2B5EF4-FFF2-40B4-BE49-F238E27FC236}">
              <a16:creationId xmlns:a16="http://schemas.microsoft.com/office/drawing/2014/main" id="{00000000-0008-0000-0E00-00006F020000}"/>
            </a:ext>
          </a:extLst>
        </xdr:cNvPr>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24873</xdr:rowOff>
    </xdr:from>
    <xdr:ext cx="405111" cy="259045"/>
    <xdr:sp macro="" textlink="">
      <xdr:nvSpPr>
        <xdr:cNvPr id="624" name="n_2aveValue【学校施設】&#10;有形固定資産減価償却率">
          <a:extLst>
            <a:ext uri="{FF2B5EF4-FFF2-40B4-BE49-F238E27FC236}">
              <a16:creationId xmlns:a16="http://schemas.microsoft.com/office/drawing/2014/main" id="{00000000-0008-0000-0E00-000070020000}"/>
            </a:ext>
          </a:extLst>
        </xdr:cNvPr>
        <xdr:cNvSpPr txBox="1"/>
      </xdr:nvSpPr>
      <xdr:spPr>
        <a:xfrm>
          <a:off x="14389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625" name="n_3aveValue【学校施設】&#10;有形固定資産減価償却率">
          <a:extLst>
            <a:ext uri="{FF2B5EF4-FFF2-40B4-BE49-F238E27FC236}">
              <a16:creationId xmlns:a16="http://schemas.microsoft.com/office/drawing/2014/main" id="{00000000-0008-0000-0E00-000071020000}"/>
            </a:ext>
          </a:extLst>
        </xdr:cNvPr>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626" name="n_4aveValue【学校施設】&#10;有形固定資産減価償却率">
          <a:extLst>
            <a:ext uri="{FF2B5EF4-FFF2-40B4-BE49-F238E27FC236}">
              <a16:creationId xmlns:a16="http://schemas.microsoft.com/office/drawing/2014/main" id="{00000000-0008-0000-0E00-000072020000}"/>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41927</xdr:rowOff>
    </xdr:from>
    <xdr:ext cx="405111" cy="259045"/>
    <xdr:sp macro="" textlink="">
      <xdr:nvSpPr>
        <xdr:cNvPr id="627" name="n_1mainValue【学校施設】&#10;有形固定資産減価償却率">
          <a:extLst>
            <a:ext uri="{FF2B5EF4-FFF2-40B4-BE49-F238E27FC236}">
              <a16:creationId xmlns:a16="http://schemas.microsoft.com/office/drawing/2014/main" id="{00000000-0008-0000-0E00-000073020000}"/>
            </a:ext>
          </a:extLst>
        </xdr:cNvPr>
        <xdr:cNvSpPr txBox="1"/>
      </xdr:nvSpPr>
      <xdr:spPr>
        <a:xfrm>
          <a:off x="15266044"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15801</xdr:rowOff>
    </xdr:from>
    <xdr:ext cx="405111" cy="259045"/>
    <xdr:sp macro="" textlink="">
      <xdr:nvSpPr>
        <xdr:cNvPr id="628" name="n_2mainValue【学校施設】&#10;有形固定資産減価償却率">
          <a:extLst>
            <a:ext uri="{FF2B5EF4-FFF2-40B4-BE49-F238E27FC236}">
              <a16:creationId xmlns:a16="http://schemas.microsoft.com/office/drawing/2014/main" id="{00000000-0008-0000-0E00-000074020000}"/>
            </a:ext>
          </a:extLst>
        </xdr:cNvPr>
        <xdr:cNvSpPr txBox="1"/>
      </xdr:nvSpPr>
      <xdr:spPr>
        <a:xfrm>
          <a:off x="14389744" y="1081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152961</xdr:rowOff>
    </xdr:from>
    <xdr:ext cx="405111" cy="259045"/>
    <xdr:sp macro="" textlink="">
      <xdr:nvSpPr>
        <xdr:cNvPr id="629" name="n_3mainValue【学校施設】&#10;有形固定資産減価償却率">
          <a:extLst>
            <a:ext uri="{FF2B5EF4-FFF2-40B4-BE49-F238E27FC236}">
              <a16:creationId xmlns:a16="http://schemas.microsoft.com/office/drawing/2014/main" id="{00000000-0008-0000-0E00-000075020000}"/>
            </a:ext>
          </a:extLst>
        </xdr:cNvPr>
        <xdr:cNvSpPr txBox="1"/>
      </xdr:nvSpPr>
      <xdr:spPr>
        <a:xfrm>
          <a:off x="13500744" y="1078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4" name="【学校施設】&#10;一人当たり面積グラフ枠">
          <a:extLst>
            <a:ext uri="{FF2B5EF4-FFF2-40B4-BE49-F238E27FC236}">
              <a16:creationId xmlns:a16="http://schemas.microsoft.com/office/drawing/2014/main" id="{00000000-0008-0000-0E00-00008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656" name="【学校施設】&#10;一人当たり面積最小値テキスト">
          <a:extLst>
            <a:ext uri="{FF2B5EF4-FFF2-40B4-BE49-F238E27FC236}">
              <a16:creationId xmlns:a16="http://schemas.microsoft.com/office/drawing/2014/main" id="{00000000-0008-0000-0E00-000090020000}"/>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658" name="【学校施設】&#10;一人当たり面積最大値テキスト">
          <a:extLst>
            <a:ext uri="{FF2B5EF4-FFF2-40B4-BE49-F238E27FC236}">
              <a16:creationId xmlns:a16="http://schemas.microsoft.com/office/drawing/2014/main" id="{00000000-0008-0000-0E00-000092020000}"/>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128374</xdr:rowOff>
    </xdr:from>
    <xdr:ext cx="469744" cy="259045"/>
    <xdr:sp macro="" textlink="">
      <xdr:nvSpPr>
        <xdr:cNvPr id="660" name="【学校施設】&#10;一人当たり面積平均値テキスト">
          <a:extLst>
            <a:ext uri="{FF2B5EF4-FFF2-40B4-BE49-F238E27FC236}">
              <a16:creationId xmlns:a16="http://schemas.microsoft.com/office/drawing/2014/main" id="{00000000-0008-0000-0E00-000094020000}"/>
            </a:ext>
          </a:extLst>
        </xdr:cNvPr>
        <xdr:cNvSpPr txBox="1"/>
      </xdr:nvSpPr>
      <xdr:spPr>
        <a:xfrm>
          <a:off x="22199600" y="10758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661" name="フローチャート: 判断 660">
          <a:extLst>
            <a:ext uri="{FF2B5EF4-FFF2-40B4-BE49-F238E27FC236}">
              <a16:creationId xmlns:a16="http://schemas.microsoft.com/office/drawing/2014/main" id="{00000000-0008-0000-0E00-000095020000}"/>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662" name="フローチャート: 判断 661">
          <a:extLst>
            <a:ext uri="{FF2B5EF4-FFF2-40B4-BE49-F238E27FC236}">
              <a16:creationId xmlns:a16="http://schemas.microsoft.com/office/drawing/2014/main" id="{00000000-0008-0000-0E00-000096020000}"/>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663" name="フローチャート: 判断 662">
          <a:extLst>
            <a:ext uri="{FF2B5EF4-FFF2-40B4-BE49-F238E27FC236}">
              <a16:creationId xmlns:a16="http://schemas.microsoft.com/office/drawing/2014/main" id="{00000000-0008-0000-0E00-000097020000}"/>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664" name="フローチャート: 判断 663">
          <a:extLst>
            <a:ext uri="{FF2B5EF4-FFF2-40B4-BE49-F238E27FC236}">
              <a16:creationId xmlns:a16="http://schemas.microsoft.com/office/drawing/2014/main" id="{00000000-0008-0000-0E00-000098020000}"/>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665" name="フローチャート: 判断 664">
          <a:extLst>
            <a:ext uri="{FF2B5EF4-FFF2-40B4-BE49-F238E27FC236}">
              <a16:creationId xmlns:a16="http://schemas.microsoft.com/office/drawing/2014/main" id="{00000000-0008-0000-0E00-000099020000}"/>
            </a:ext>
          </a:extLst>
        </xdr:cNvPr>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9" name="テキスト ボックス 668">
          <a:extLst>
            <a:ext uri="{FF2B5EF4-FFF2-40B4-BE49-F238E27FC236}">
              <a16:creationId xmlns:a16="http://schemas.microsoft.com/office/drawing/2014/main" id="{00000000-0008-0000-0E00-00009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146645</xdr:rowOff>
    </xdr:from>
    <xdr:to>
      <xdr:col>116</xdr:col>
      <xdr:colOff>114300</xdr:colOff>
      <xdr:row>64</xdr:row>
      <xdr:rowOff>76795</xdr:rowOff>
    </xdr:to>
    <xdr:sp macro="" textlink="">
      <xdr:nvSpPr>
        <xdr:cNvPr id="671" name="楕円 670">
          <a:extLst>
            <a:ext uri="{FF2B5EF4-FFF2-40B4-BE49-F238E27FC236}">
              <a16:creationId xmlns:a16="http://schemas.microsoft.com/office/drawing/2014/main" id="{00000000-0008-0000-0E00-00009F020000}"/>
            </a:ext>
          </a:extLst>
        </xdr:cNvPr>
        <xdr:cNvSpPr/>
      </xdr:nvSpPr>
      <xdr:spPr>
        <a:xfrm>
          <a:off x="22110700" y="1094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83924</xdr:rowOff>
    </xdr:from>
    <xdr:ext cx="469744" cy="259045"/>
    <xdr:sp macro="" textlink="">
      <xdr:nvSpPr>
        <xdr:cNvPr id="672" name="【学校施設】&#10;一人当たり面積該当値テキスト">
          <a:extLst>
            <a:ext uri="{FF2B5EF4-FFF2-40B4-BE49-F238E27FC236}">
              <a16:creationId xmlns:a16="http://schemas.microsoft.com/office/drawing/2014/main" id="{00000000-0008-0000-0E00-0000A0020000}"/>
            </a:ext>
          </a:extLst>
        </xdr:cNvPr>
        <xdr:cNvSpPr txBox="1"/>
      </xdr:nvSpPr>
      <xdr:spPr>
        <a:xfrm>
          <a:off x="22199600" y="1088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150858</xdr:rowOff>
    </xdr:from>
    <xdr:to>
      <xdr:col>112</xdr:col>
      <xdr:colOff>38100</xdr:colOff>
      <xdr:row>64</xdr:row>
      <xdr:rowOff>81008</xdr:rowOff>
    </xdr:to>
    <xdr:sp macro="" textlink="">
      <xdr:nvSpPr>
        <xdr:cNvPr id="673" name="楕円 672">
          <a:extLst>
            <a:ext uri="{FF2B5EF4-FFF2-40B4-BE49-F238E27FC236}">
              <a16:creationId xmlns:a16="http://schemas.microsoft.com/office/drawing/2014/main" id="{00000000-0008-0000-0E00-0000A1020000}"/>
            </a:ext>
          </a:extLst>
        </xdr:cNvPr>
        <xdr:cNvSpPr/>
      </xdr:nvSpPr>
      <xdr:spPr>
        <a:xfrm>
          <a:off x="21272500" y="1095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25995</xdr:rowOff>
    </xdr:from>
    <xdr:to>
      <xdr:col>116</xdr:col>
      <xdr:colOff>63500</xdr:colOff>
      <xdr:row>64</xdr:row>
      <xdr:rowOff>30208</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flipV="1">
          <a:off x="21323300" y="10998795"/>
          <a:ext cx="8382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91193</xdr:rowOff>
    </xdr:from>
    <xdr:to>
      <xdr:col>107</xdr:col>
      <xdr:colOff>101600</xdr:colOff>
      <xdr:row>64</xdr:row>
      <xdr:rowOff>21343</xdr:rowOff>
    </xdr:to>
    <xdr:sp macro="" textlink="">
      <xdr:nvSpPr>
        <xdr:cNvPr id="675" name="楕円 674">
          <a:extLst>
            <a:ext uri="{FF2B5EF4-FFF2-40B4-BE49-F238E27FC236}">
              <a16:creationId xmlns:a16="http://schemas.microsoft.com/office/drawing/2014/main" id="{00000000-0008-0000-0E00-0000A3020000}"/>
            </a:ext>
          </a:extLst>
        </xdr:cNvPr>
        <xdr:cNvSpPr/>
      </xdr:nvSpPr>
      <xdr:spPr>
        <a:xfrm>
          <a:off x="20383500" y="1089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141993</xdr:rowOff>
    </xdr:from>
    <xdr:to>
      <xdr:col>111</xdr:col>
      <xdr:colOff>177800</xdr:colOff>
      <xdr:row>64</xdr:row>
      <xdr:rowOff>30208</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20434300" y="10943343"/>
          <a:ext cx="889000" cy="5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95047</xdr:rowOff>
    </xdr:from>
    <xdr:to>
      <xdr:col>102</xdr:col>
      <xdr:colOff>165100</xdr:colOff>
      <xdr:row>64</xdr:row>
      <xdr:rowOff>25197</xdr:rowOff>
    </xdr:to>
    <xdr:sp macro="" textlink="">
      <xdr:nvSpPr>
        <xdr:cNvPr id="677" name="楕円 676">
          <a:extLst>
            <a:ext uri="{FF2B5EF4-FFF2-40B4-BE49-F238E27FC236}">
              <a16:creationId xmlns:a16="http://schemas.microsoft.com/office/drawing/2014/main" id="{00000000-0008-0000-0E00-0000A5020000}"/>
            </a:ext>
          </a:extLst>
        </xdr:cNvPr>
        <xdr:cNvSpPr/>
      </xdr:nvSpPr>
      <xdr:spPr>
        <a:xfrm>
          <a:off x="19494500" y="1089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141993</xdr:rowOff>
    </xdr:from>
    <xdr:to>
      <xdr:col>107</xdr:col>
      <xdr:colOff>50800</xdr:colOff>
      <xdr:row>63</xdr:row>
      <xdr:rowOff>145847</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flipV="1">
          <a:off x="19545300" y="10943343"/>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58379</xdr:rowOff>
    </xdr:from>
    <xdr:ext cx="469744" cy="259045"/>
    <xdr:sp macro="" textlink="">
      <xdr:nvSpPr>
        <xdr:cNvPr id="679" name="n_1aveValue【学校施設】&#10;一人当たり面積">
          <a:extLst>
            <a:ext uri="{FF2B5EF4-FFF2-40B4-BE49-F238E27FC236}">
              <a16:creationId xmlns:a16="http://schemas.microsoft.com/office/drawing/2014/main" id="{00000000-0008-0000-0E00-0000A7020000}"/>
            </a:ext>
          </a:extLst>
        </xdr:cNvPr>
        <xdr:cNvSpPr txBox="1"/>
      </xdr:nvSpPr>
      <xdr:spPr>
        <a:xfrm>
          <a:off x="21075727" y="106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29028</xdr:rowOff>
    </xdr:from>
    <xdr:ext cx="469744" cy="259045"/>
    <xdr:sp macro="" textlink="">
      <xdr:nvSpPr>
        <xdr:cNvPr id="680" name="n_2aveValue【学校施設】&#10;一人当たり面積">
          <a:extLst>
            <a:ext uri="{FF2B5EF4-FFF2-40B4-BE49-F238E27FC236}">
              <a16:creationId xmlns:a16="http://schemas.microsoft.com/office/drawing/2014/main" id="{00000000-0008-0000-0E00-0000A8020000}"/>
            </a:ext>
          </a:extLst>
        </xdr:cNvPr>
        <xdr:cNvSpPr txBox="1"/>
      </xdr:nvSpPr>
      <xdr:spPr>
        <a:xfrm>
          <a:off x="201994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34057</xdr:rowOff>
    </xdr:from>
    <xdr:ext cx="469744" cy="259045"/>
    <xdr:sp macro="" textlink="">
      <xdr:nvSpPr>
        <xdr:cNvPr id="681" name="n_3aveValue【学校施設】&#10;一人当たり面積">
          <a:extLst>
            <a:ext uri="{FF2B5EF4-FFF2-40B4-BE49-F238E27FC236}">
              <a16:creationId xmlns:a16="http://schemas.microsoft.com/office/drawing/2014/main" id="{00000000-0008-0000-0E00-0000A9020000}"/>
            </a:ext>
          </a:extLst>
        </xdr:cNvPr>
        <xdr:cNvSpPr txBox="1"/>
      </xdr:nvSpPr>
      <xdr:spPr>
        <a:xfrm>
          <a:off x="19310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74838</xdr:rowOff>
    </xdr:from>
    <xdr:ext cx="469744" cy="259045"/>
    <xdr:sp macro="" textlink="">
      <xdr:nvSpPr>
        <xdr:cNvPr id="682" name="n_4aveValue【学校施設】&#10;一人当たり面積">
          <a:extLst>
            <a:ext uri="{FF2B5EF4-FFF2-40B4-BE49-F238E27FC236}">
              <a16:creationId xmlns:a16="http://schemas.microsoft.com/office/drawing/2014/main" id="{00000000-0008-0000-0E00-0000AA020000}"/>
            </a:ext>
          </a:extLst>
        </xdr:cNvPr>
        <xdr:cNvSpPr txBox="1"/>
      </xdr:nvSpPr>
      <xdr:spPr>
        <a:xfrm>
          <a:off x="18421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72135</xdr:rowOff>
    </xdr:from>
    <xdr:ext cx="469744" cy="259045"/>
    <xdr:sp macro="" textlink="">
      <xdr:nvSpPr>
        <xdr:cNvPr id="683" name="n_1mainValue【学校施設】&#10;一人当たり面積">
          <a:extLst>
            <a:ext uri="{FF2B5EF4-FFF2-40B4-BE49-F238E27FC236}">
              <a16:creationId xmlns:a16="http://schemas.microsoft.com/office/drawing/2014/main" id="{00000000-0008-0000-0E00-0000AB020000}"/>
            </a:ext>
          </a:extLst>
        </xdr:cNvPr>
        <xdr:cNvSpPr txBox="1"/>
      </xdr:nvSpPr>
      <xdr:spPr>
        <a:xfrm>
          <a:off x="21075727" y="1104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37870</xdr:rowOff>
    </xdr:from>
    <xdr:ext cx="469744" cy="259045"/>
    <xdr:sp macro="" textlink="">
      <xdr:nvSpPr>
        <xdr:cNvPr id="684" name="n_2mainValue【学校施設】&#10;一人当たり面積">
          <a:extLst>
            <a:ext uri="{FF2B5EF4-FFF2-40B4-BE49-F238E27FC236}">
              <a16:creationId xmlns:a16="http://schemas.microsoft.com/office/drawing/2014/main" id="{00000000-0008-0000-0E00-0000AC020000}"/>
            </a:ext>
          </a:extLst>
        </xdr:cNvPr>
        <xdr:cNvSpPr txBox="1"/>
      </xdr:nvSpPr>
      <xdr:spPr>
        <a:xfrm>
          <a:off x="20199427" y="1066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41724</xdr:rowOff>
    </xdr:from>
    <xdr:ext cx="469744" cy="259045"/>
    <xdr:sp macro="" textlink="">
      <xdr:nvSpPr>
        <xdr:cNvPr id="685" name="n_3mainValue【学校施設】&#10;一人当たり面積">
          <a:extLst>
            <a:ext uri="{FF2B5EF4-FFF2-40B4-BE49-F238E27FC236}">
              <a16:creationId xmlns:a16="http://schemas.microsoft.com/office/drawing/2014/main" id="{00000000-0008-0000-0E00-0000AD020000}"/>
            </a:ext>
          </a:extLst>
        </xdr:cNvPr>
        <xdr:cNvSpPr txBox="1"/>
      </xdr:nvSpPr>
      <xdr:spPr>
        <a:xfrm>
          <a:off x="19310427" y="1067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3" name="正方形/長方形 692">
          <a:extLst>
            <a:ext uri="{FF2B5EF4-FFF2-40B4-BE49-F238E27FC236}">
              <a16:creationId xmlns:a16="http://schemas.microsoft.com/office/drawing/2014/main" id="{00000000-0008-0000-0E00-0000B5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94" name="正方形/長方形 693">
          <a:extLst>
            <a:ext uri="{FF2B5EF4-FFF2-40B4-BE49-F238E27FC236}">
              <a16:creationId xmlns:a16="http://schemas.microsoft.com/office/drawing/2014/main" id="{00000000-0008-0000-0E00-0000B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5" name="正方形/長方形 694">
          <a:extLst>
            <a:ext uri="{FF2B5EF4-FFF2-40B4-BE49-F238E27FC236}">
              <a16:creationId xmlns:a16="http://schemas.microsoft.com/office/drawing/2014/main" id="{00000000-0008-0000-0E00-0000B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7" name="正方形/長方形 696">
          <a:extLst>
            <a:ext uri="{FF2B5EF4-FFF2-40B4-BE49-F238E27FC236}">
              <a16:creationId xmlns:a16="http://schemas.microsoft.com/office/drawing/2014/main" id="{00000000-0008-0000-0E00-0000B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8" name="正方形/長方形 697">
          <a:extLst>
            <a:ext uri="{FF2B5EF4-FFF2-40B4-BE49-F238E27FC236}">
              <a16:creationId xmlns:a16="http://schemas.microsoft.com/office/drawing/2014/main" id="{00000000-0008-0000-0E00-0000B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7" name="正方形/長方形 706">
          <a:extLst>
            <a:ext uri="{FF2B5EF4-FFF2-40B4-BE49-F238E27FC236}">
              <a16:creationId xmlns:a16="http://schemas.microsoft.com/office/drawing/2014/main" id="{00000000-0008-0000-0E00-0000C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8" name="正方形/長方形 707">
          <a:extLst>
            <a:ext uri="{FF2B5EF4-FFF2-40B4-BE49-F238E27FC236}">
              <a16:creationId xmlns:a16="http://schemas.microsoft.com/office/drawing/2014/main" id="{00000000-0008-0000-0E00-0000C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9" name="正方形/長方形 708">
          <a:extLst>
            <a:ext uri="{FF2B5EF4-FFF2-40B4-BE49-F238E27FC236}">
              <a16:creationId xmlns:a16="http://schemas.microsoft.com/office/drawing/2014/main" id="{00000000-0008-0000-0E00-0000C5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10" name="正方形/長方形 709">
          <a:extLst>
            <a:ext uri="{FF2B5EF4-FFF2-40B4-BE49-F238E27FC236}">
              <a16:creationId xmlns:a16="http://schemas.microsoft.com/office/drawing/2014/main" id="{00000000-0008-0000-0E00-0000C6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1" name="正方形/長方形 710">
          <a:extLst>
            <a:ext uri="{FF2B5EF4-FFF2-40B4-BE49-F238E27FC236}">
              <a16:creationId xmlns:a16="http://schemas.microsoft.com/office/drawing/2014/main" id="{00000000-0008-0000-0E00-0000C7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2" name="正方形/長方形 711">
          <a:extLst>
            <a:ext uri="{FF2B5EF4-FFF2-40B4-BE49-F238E27FC236}">
              <a16:creationId xmlns:a16="http://schemas.microsoft.com/office/drawing/2014/main" id="{00000000-0008-0000-0E00-0000C8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3" name="正方形/長方形 712">
          <a:extLst>
            <a:ext uri="{FF2B5EF4-FFF2-40B4-BE49-F238E27FC236}">
              <a16:creationId xmlns:a16="http://schemas.microsoft.com/office/drawing/2014/main" id="{00000000-0008-0000-0E00-0000C9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4" name="正方形/長方形 713">
          <a:extLst>
            <a:ext uri="{FF2B5EF4-FFF2-40B4-BE49-F238E27FC236}">
              <a16:creationId xmlns:a16="http://schemas.microsoft.com/office/drawing/2014/main" id="{00000000-0008-0000-0E00-0000CA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5" name="正方形/長方形 714">
          <a:extLst>
            <a:ext uri="{FF2B5EF4-FFF2-40B4-BE49-F238E27FC236}">
              <a16:creationId xmlns:a16="http://schemas.microsoft.com/office/drawing/2014/main" id="{00000000-0008-0000-0E00-0000CB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6" name="正方形/長方形 715">
          <a:extLst>
            <a:ext uri="{FF2B5EF4-FFF2-40B4-BE49-F238E27FC236}">
              <a16:creationId xmlns:a16="http://schemas.microsoft.com/office/drawing/2014/main" id="{00000000-0008-0000-0E00-0000CC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7" name="正方形/長方形 716">
          <a:extLst>
            <a:ext uri="{FF2B5EF4-FFF2-40B4-BE49-F238E27FC236}">
              <a16:creationId xmlns:a16="http://schemas.microsoft.com/office/drawing/2014/main" id="{00000000-0008-0000-0E00-0000CD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18" name="正方形/長方形 717">
          <a:extLst>
            <a:ext uri="{FF2B5EF4-FFF2-40B4-BE49-F238E27FC236}">
              <a16:creationId xmlns:a16="http://schemas.microsoft.com/office/drawing/2014/main" id="{00000000-0008-0000-0E00-0000C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9" name="正方形/長方形 718">
          <a:extLst>
            <a:ext uri="{FF2B5EF4-FFF2-40B4-BE49-F238E27FC236}">
              <a16:creationId xmlns:a16="http://schemas.microsoft.com/office/drawing/2014/main" id="{00000000-0008-0000-0E00-0000C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高くなっている施設は、道路、橋りょう・トンネル、学校施設、公営住宅である。一方、低くなっているのは認定こども園・幼稚園・保育所、港湾・漁港である。</a:t>
          </a:r>
          <a:endParaRPr lang="ja-JP" altLang="ja-JP" sz="1400">
            <a:effectLst/>
          </a:endParaRPr>
        </a:p>
        <a:p>
          <a:r>
            <a:rPr kumimoji="1" lang="ja-JP" altLang="ja-JP" sz="1100">
              <a:solidFill>
                <a:schemeClr val="dk1"/>
              </a:solidFill>
              <a:effectLst/>
              <a:latin typeface="+mn-lt"/>
              <a:ea typeface="+mn-ea"/>
              <a:cs typeface="+mn-cs"/>
            </a:rPr>
            <a:t>また、有形固定資産減価償却率が高くなっている施設は、一人当たり有形固定資産額が類似団体と比較して低い傾向にあるが、これは施設の老朽化により有形固定資産額が減少しているためであるといえる。</a:t>
          </a:r>
          <a:endParaRPr lang="ja-JP" altLang="ja-JP" sz="1400">
            <a:effectLst/>
          </a:endParaRPr>
        </a:p>
        <a:p>
          <a:r>
            <a:rPr kumimoji="1" lang="ja-JP" altLang="ja-JP" sz="1100">
              <a:solidFill>
                <a:schemeClr val="dk1"/>
              </a:solidFill>
              <a:effectLst/>
              <a:latin typeface="+mn-lt"/>
              <a:ea typeface="+mn-ea"/>
              <a:cs typeface="+mn-cs"/>
            </a:rPr>
            <a:t>道路、橋りょう・トンネル、学校施設、公営住宅については、個別施設ごとの長寿命化計画（個別施設計画）を令和２年度までに策定予定であり、当該計画に基づいて老朽化対策に取り組んでいくことと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青森県佐井村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1,960
1,956
135.04
2,395,614
2,343,770
50,391
1,501,992
1,268,850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00000000-0008-0000-0F00-00003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00000000-0008-0000-0F00-00003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00000000-0008-0000-0F00-00003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00000000-0008-0000-0F00-00003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00000000-0008-0000-0F00-00003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00000000-0008-0000-0F00-00003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00000000-0008-0000-0F00-00003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00000000-0008-0000-0F00-000040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00000000-0008-0000-0F00-00004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00000000-0008-0000-0F00-00004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00000000-0008-0000-0F00-00004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00000000-0008-0000-0F00-00004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00000000-0008-0000-0F00-00004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00000000-0008-0000-0F00-00004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00000000-0008-0000-0F00-00004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00000000-0008-0000-0F00-00004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a:extLst>
            <a:ext uri="{FF2B5EF4-FFF2-40B4-BE49-F238E27FC236}">
              <a16:creationId xmlns:a16="http://schemas.microsoft.com/office/drawing/2014/main" id="{00000000-0008-0000-0F00-00004B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77" name="テキスト ボックス 76">
          <a:extLst>
            <a:ext uri="{FF2B5EF4-FFF2-40B4-BE49-F238E27FC236}">
              <a16:creationId xmlns:a16="http://schemas.microsoft.com/office/drawing/2014/main" id="{00000000-0008-0000-0F00-00004D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79" name="テキスト ボックス 78">
          <a:extLst>
            <a:ext uri="{FF2B5EF4-FFF2-40B4-BE49-F238E27FC236}">
              <a16:creationId xmlns:a16="http://schemas.microsoft.com/office/drawing/2014/main" id="{00000000-0008-0000-0F00-00004F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81" name="テキスト ボックス 80">
          <a:extLst>
            <a:ext uri="{FF2B5EF4-FFF2-40B4-BE49-F238E27FC236}">
              <a16:creationId xmlns:a16="http://schemas.microsoft.com/office/drawing/2014/main" id="{00000000-0008-0000-0F00-000051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82" name="直線コネクタ 81">
          <a:extLst>
            <a:ext uri="{FF2B5EF4-FFF2-40B4-BE49-F238E27FC236}">
              <a16:creationId xmlns:a16="http://schemas.microsoft.com/office/drawing/2014/main" id="{00000000-0008-0000-0F00-000052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83" name="テキスト ボックス 82">
          <a:extLst>
            <a:ext uri="{FF2B5EF4-FFF2-40B4-BE49-F238E27FC236}">
              <a16:creationId xmlns:a16="http://schemas.microsoft.com/office/drawing/2014/main" id="{00000000-0008-0000-0F00-000053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84" name="直線コネクタ 83">
          <a:extLst>
            <a:ext uri="{FF2B5EF4-FFF2-40B4-BE49-F238E27FC236}">
              <a16:creationId xmlns:a16="http://schemas.microsoft.com/office/drawing/2014/main" id="{00000000-0008-0000-0F00-000054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6" name="直線コネクタ 85">
          <a:extLst>
            <a:ext uri="{FF2B5EF4-FFF2-40B4-BE49-F238E27FC236}">
              <a16:creationId xmlns:a16="http://schemas.microsoft.com/office/drawing/2014/main" id="{00000000-0008-0000-0F00-000056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88" name="【福祉施設】&#10;有形固定資産減価償却率グラフ枠">
          <a:extLst>
            <a:ext uri="{FF2B5EF4-FFF2-40B4-BE49-F238E27FC236}">
              <a16:creationId xmlns:a16="http://schemas.microsoft.com/office/drawing/2014/main" id="{00000000-0008-0000-0F00-000058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89" name="直線コネクタ 88">
          <a:extLst>
            <a:ext uri="{FF2B5EF4-FFF2-40B4-BE49-F238E27FC236}">
              <a16:creationId xmlns:a16="http://schemas.microsoft.com/office/drawing/2014/main" id="{00000000-0008-0000-0F00-000059000000}"/>
            </a:ext>
          </a:extLst>
        </xdr:cNvPr>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90" name="【福祉施設】&#10;有形固定資産減価償却率最小値テキスト">
          <a:extLst>
            <a:ext uri="{FF2B5EF4-FFF2-40B4-BE49-F238E27FC236}">
              <a16:creationId xmlns:a16="http://schemas.microsoft.com/office/drawing/2014/main" id="{00000000-0008-0000-0F00-00005A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91" name="直線コネクタ 90">
          <a:extLst>
            <a:ext uri="{FF2B5EF4-FFF2-40B4-BE49-F238E27FC236}">
              <a16:creationId xmlns:a16="http://schemas.microsoft.com/office/drawing/2014/main" id="{00000000-0008-0000-0F00-00005B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92" name="【福祉施設】&#10;有形固定資産減価償却率最大値テキスト">
          <a:extLst>
            <a:ext uri="{FF2B5EF4-FFF2-40B4-BE49-F238E27FC236}">
              <a16:creationId xmlns:a16="http://schemas.microsoft.com/office/drawing/2014/main" id="{00000000-0008-0000-0F00-00005C000000}"/>
            </a:ext>
          </a:extLst>
        </xdr:cNvPr>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94" name="【福祉施設】&#10;有形固定資産減価償却率平均値テキスト">
          <a:extLst>
            <a:ext uri="{FF2B5EF4-FFF2-40B4-BE49-F238E27FC236}">
              <a16:creationId xmlns:a16="http://schemas.microsoft.com/office/drawing/2014/main" id="{00000000-0008-0000-0F00-00005E000000}"/>
            </a:ext>
          </a:extLst>
        </xdr:cNvPr>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95" name="フローチャート: 判断 94">
          <a:extLst>
            <a:ext uri="{FF2B5EF4-FFF2-40B4-BE49-F238E27FC236}">
              <a16:creationId xmlns:a16="http://schemas.microsoft.com/office/drawing/2014/main" id="{00000000-0008-0000-0F00-00005F000000}"/>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96" name="フローチャート: 判断 95">
          <a:extLst>
            <a:ext uri="{FF2B5EF4-FFF2-40B4-BE49-F238E27FC236}">
              <a16:creationId xmlns:a16="http://schemas.microsoft.com/office/drawing/2014/main" id="{00000000-0008-0000-0F00-000060000000}"/>
            </a:ext>
          </a:extLst>
        </xdr:cNvPr>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97" name="フローチャート: 判断 96">
          <a:extLst>
            <a:ext uri="{FF2B5EF4-FFF2-40B4-BE49-F238E27FC236}">
              <a16:creationId xmlns:a16="http://schemas.microsoft.com/office/drawing/2014/main" id="{00000000-0008-0000-0F00-000061000000}"/>
            </a:ext>
          </a:extLst>
        </xdr:cNvPr>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98" name="フローチャート: 判断 97">
          <a:extLst>
            <a:ext uri="{FF2B5EF4-FFF2-40B4-BE49-F238E27FC236}">
              <a16:creationId xmlns:a16="http://schemas.microsoft.com/office/drawing/2014/main" id="{00000000-0008-0000-0F00-000062000000}"/>
            </a:ext>
          </a:extLst>
        </xdr:cNvPr>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76836</xdr:rowOff>
    </xdr:from>
    <xdr:to>
      <xdr:col>6</xdr:col>
      <xdr:colOff>38100</xdr:colOff>
      <xdr:row>81</xdr:row>
      <xdr:rowOff>6986</xdr:rowOff>
    </xdr:to>
    <xdr:sp macro="" textlink="">
      <xdr:nvSpPr>
        <xdr:cNvPr id="99" name="フローチャート: 判断 98">
          <a:extLst>
            <a:ext uri="{FF2B5EF4-FFF2-40B4-BE49-F238E27FC236}">
              <a16:creationId xmlns:a16="http://schemas.microsoft.com/office/drawing/2014/main" id="{00000000-0008-0000-0F00-000063000000}"/>
            </a:ext>
          </a:extLst>
        </xdr:cNvPr>
        <xdr:cNvSpPr/>
      </xdr:nvSpPr>
      <xdr:spPr>
        <a:xfrm>
          <a:off x="1079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137795</xdr:rowOff>
    </xdr:from>
    <xdr:to>
      <xdr:col>24</xdr:col>
      <xdr:colOff>114300</xdr:colOff>
      <xdr:row>82</xdr:row>
      <xdr:rowOff>67945</xdr:rowOff>
    </xdr:to>
    <xdr:sp macro="" textlink="">
      <xdr:nvSpPr>
        <xdr:cNvPr id="105" name="楕円 104">
          <a:extLst>
            <a:ext uri="{FF2B5EF4-FFF2-40B4-BE49-F238E27FC236}">
              <a16:creationId xmlns:a16="http://schemas.microsoft.com/office/drawing/2014/main" id="{00000000-0008-0000-0F00-000069000000}"/>
            </a:ext>
          </a:extLst>
        </xdr:cNvPr>
        <xdr:cNvSpPr/>
      </xdr:nvSpPr>
      <xdr:spPr>
        <a:xfrm>
          <a:off x="45847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116222</xdr:rowOff>
    </xdr:from>
    <xdr:ext cx="405111" cy="259045"/>
    <xdr:sp macro="" textlink="">
      <xdr:nvSpPr>
        <xdr:cNvPr id="106" name="【福祉施設】&#10;有形固定資産減価償却率該当値テキスト">
          <a:extLst>
            <a:ext uri="{FF2B5EF4-FFF2-40B4-BE49-F238E27FC236}">
              <a16:creationId xmlns:a16="http://schemas.microsoft.com/office/drawing/2014/main" id="{00000000-0008-0000-0F00-00006A000000}"/>
            </a:ext>
          </a:extLst>
        </xdr:cNvPr>
        <xdr:cNvSpPr txBox="1"/>
      </xdr:nvSpPr>
      <xdr:spPr>
        <a:xfrm>
          <a:off x="4673600"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92075</xdr:rowOff>
    </xdr:from>
    <xdr:to>
      <xdr:col>20</xdr:col>
      <xdr:colOff>38100</xdr:colOff>
      <xdr:row>82</xdr:row>
      <xdr:rowOff>22225</xdr:rowOff>
    </xdr:to>
    <xdr:sp macro="" textlink="">
      <xdr:nvSpPr>
        <xdr:cNvPr id="107" name="楕円 106">
          <a:extLst>
            <a:ext uri="{FF2B5EF4-FFF2-40B4-BE49-F238E27FC236}">
              <a16:creationId xmlns:a16="http://schemas.microsoft.com/office/drawing/2014/main" id="{00000000-0008-0000-0F00-00006B000000}"/>
            </a:ext>
          </a:extLst>
        </xdr:cNvPr>
        <xdr:cNvSpPr/>
      </xdr:nvSpPr>
      <xdr:spPr>
        <a:xfrm>
          <a:off x="37465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142875</xdr:rowOff>
    </xdr:from>
    <xdr:to>
      <xdr:col>24</xdr:col>
      <xdr:colOff>63500</xdr:colOff>
      <xdr:row>82</xdr:row>
      <xdr:rowOff>17145</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3797300" y="1403032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44450</xdr:rowOff>
    </xdr:from>
    <xdr:to>
      <xdr:col>15</xdr:col>
      <xdr:colOff>101600</xdr:colOff>
      <xdr:row>81</xdr:row>
      <xdr:rowOff>146050</xdr:rowOff>
    </xdr:to>
    <xdr:sp macro="" textlink="">
      <xdr:nvSpPr>
        <xdr:cNvPr id="109" name="楕円 108">
          <a:extLst>
            <a:ext uri="{FF2B5EF4-FFF2-40B4-BE49-F238E27FC236}">
              <a16:creationId xmlns:a16="http://schemas.microsoft.com/office/drawing/2014/main" id="{00000000-0008-0000-0F00-00006D000000}"/>
            </a:ext>
          </a:extLst>
        </xdr:cNvPr>
        <xdr:cNvSpPr/>
      </xdr:nvSpPr>
      <xdr:spPr>
        <a:xfrm>
          <a:off x="2857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95250</xdr:rowOff>
    </xdr:from>
    <xdr:to>
      <xdr:col>19</xdr:col>
      <xdr:colOff>177800</xdr:colOff>
      <xdr:row>81</xdr:row>
      <xdr:rowOff>142875</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2908300" y="139827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158750</xdr:rowOff>
    </xdr:from>
    <xdr:to>
      <xdr:col>10</xdr:col>
      <xdr:colOff>165100</xdr:colOff>
      <xdr:row>78</xdr:row>
      <xdr:rowOff>88900</xdr:rowOff>
    </xdr:to>
    <xdr:sp macro="" textlink="">
      <xdr:nvSpPr>
        <xdr:cNvPr id="111" name="楕円 110">
          <a:extLst>
            <a:ext uri="{FF2B5EF4-FFF2-40B4-BE49-F238E27FC236}">
              <a16:creationId xmlns:a16="http://schemas.microsoft.com/office/drawing/2014/main" id="{00000000-0008-0000-0F00-00006F000000}"/>
            </a:ext>
          </a:extLst>
        </xdr:cNvPr>
        <xdr:cNvSpPr/>
      </xdr:nvSpPr>
      <xdr:spPr>
        <a:xfrm>
          <a:off x="1968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38100</xdr:rowOff>
    </xdr:from>
    <xdr:to>
      <xdr:col>15</xdr:col>
      <xdr:colOff>50800</xdr:colOff>
      <xdr:row>81</xdr:row>
      <xdr:rowOff>95250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2019300" y="134112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78757</xdr:rowOff>
    </xdr:from>
    <xdr:ext cx="405111" cy="259045"/>
    <xdr:sp macro="" textlink="">
      <xdr:nvSpPr>
        <xdr:cNvPr id="113" name="n_1aveValue【福祉施設】&#10;有形固定資産減価償却率">
          <a:extLst>
            <a:ext uri="{FF2B5EF4-FFF2-40B4-BE49-F238E27FC236}">
              <a16:creationId xmlns:a16="http://schemas.microsoft.com/office/drawing/2014/main" id="{00000000-0008-0000-0F00-000071000000}"/>
            </a:ext>
          </a:extLst>
        </xdr:cNvPr>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21607</xdr:rowOff>
    </xdr:from>
    <xdr:ext cx="405111" cy="259045"/>
    <xdr:sp macro="" textlink="">
      <xdr:nvSpPr>
        <xdr:cNvPr id="114" name="n_2aveValue【福祉施設】&#10;有形固定資産減価償却率">
          <a:extLst>
            <a:ext uri="{FF2B5EF4-FFF2-40B4-BE49-F238E27FC236}">
              <a16:creationId xmlns:a16="http://schemas.microsoft.com/office/drawing/2014/main" id="{00000000-0008-0000-0F00-000072000000}"/>
            </a:ext>
          </a:extLst>
        </xdr:cNvPr>
        <xdr:cNvSpPr txBox="1"/>
      </xdr:nvSpPr>
      <xdr:spPr>
        <a:xfrm>
          <a:off x="2705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142891</xdr:rowOff>
    </xdr:from>
    <xdr:ext cx="405111" cy="259045"/>
    <xdr:sp macro="" textlink="">
      <xdr:nvSpPr>
        <xdr:cNvPr id="115" name="n_3aveValue【福祉施設】&#10;有形固定資産減価償却率">
          <a:extLst>
            <a:ext uri="{FF2B5EF4-FFF2-40B4-BE49-F238E27FC236}">
              <a16:creationId xmlns:a16="http://schemas.microsoft.com/office/drawing/2014/main" id="{00000000-0008-0000-0F00-000073000000}"/>
            </a:ext>
          </a:extLst>
        </xdr:cNvPr>
        <xdr:cNvSpPr txBox="1"/>
      </xdr:nvSpPr>
      <xdr:spPr>
        <a:xfrm>
          <a:off x="1816744" y="13858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23513</xdr:rowOff>
    </xdr:from>
    <xdr:ext cx="405111" cy="259045"/>
    <xdr:sp macro="" textlink="">
      <xdr:nvSpPr>
        <xdr:cNvPr id="116" name="n_4aveValue【福祉施設】&#10;有形固定資産減価償却率">
          <a:extLst>
            <a:ext uri="{FF2B5EF4-FFF2-40B4-BE49-F238E27FC236}">
              <a16:creationId xmlns:a16="http://schemas.microsoft.com/office/drawing/2014/main" id="{00000000-0008-0000-0F00-000074000000}"/>
            </a:ext>
          </a:extLst>
        </xdr:cNvPr>
        <xdr:cNvSpPr txBox="1"/>
      </xdr:nvSpPr>
      <xdr:spPr>
        <a:xfrm>
          <a:off x="927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13352</xdr:rowOff>
    </xdr:from>
    <xdr:ext cx="405111" cy="259045"/>
    <xdr:sp macro="" textlink="">
      <xdr:nvSpPr>
        <xdr:cNvPr id="117" name="n_1mainValue【福祉施設】&#10;有形固定資産減価償却率">
          <a:extLst>
            <a:ext uri="{FF2B5EF4-FFF2-40B4-BE49-F238E27FC236}">
              <a16:creationId xmlns:a16="http://schemas.microsoft.com/office/drawing/2014/main" id="{00000000-0008-0000-0F00-000075000000}"/>
            </a:ext>
          </a:extLst>
        </xdr:cNvPr>
        <xdr:cNvSpPr txBox="1"/>
      </xdr:nvSpPr>
      <xdr:spPr>
        <a:xfrm>
          <a:off x="35820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137177</xdr:rowOff>
    </xdr:from>
    <xdr:ext cx="405111" cy="259045"/>
    <xdr:sp macro="" textlink="">
      <xdr:nvSpPr>
        <xdr:cNvPr id="118" name="n_2mainValue【福祉施設】&#10;有形固定資産減価償却率">
          <a:extLst>
            <a:ext uri="{FF2B5EF4-FFF2-40B4-BE49-F238E27FC236}">
              <a16:creationId xmlns:a16="http://schemas.microsoft.com/office/drawing/2014/main" id="{00000000-0008-0000-0F00-000076000000}"/>
            </a:ext>
          </a:extLst>
        </xdr:cNvPr>
        <xdr:cNvSpPr txBox="1"/>
      </xdr:nvSpPr>
      <xdr:spPr>
        <a:xfrm>
          <a:off x="2705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105427</xdr:rowOff>
    </xdr:from>
    <xdr:ext cx="405111" cy="259045"/>
    <xdr:sp macro="" textlink="">
      <xdr:nvSpPr>
        <xdr:cNvPr id="119" name="n_3mainValue【福祉施設】&#10;有形固定資産減価償却率">
          <a:extLst>
            <a:ext uri="{FF2B5EF4-FFF2-40B4-BE49-F238E27FC236}">
              <a16:creationId xmlns:a16="http://schemas.microsoft.com/office/drawing/2014/main" id="{00000000-0008-0000-0F00-000077000000}"/>
            </a:ext>
          </a:extLst>
        </xdr:cNvPr>
        <xdr:cNvSpPr txBox="1"/>
      </xdr:nvSpPr>
      <xdr:spPr>
        <a:xfrm>
          <a:off x="1816744" y="1313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20" name="正方形/長方形 119">
          <a:extLst>
            <a:ext uri="{FF2B5EF4-FFF2-40B4-BE49-F238E27FC236}">
              <a16:creationId xmlns:a16="http://schemas.microsoft.com/office/drawing/2014/main" id="{00000000-0008-0000-0F00-000078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21" name="正方形/長方形 120">
          <a:extLst>
            <a:ext uri="{FF2B5EF4-FFF2-40B4-BE49-F238E27FC236}">
              <a16:creationId xmlns:a16="http://schemas.microsoft.com/office/drawing/2014/main" id="{00000000-0008-0000-0F00-000079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22" name="正方形/長方形 121">
          <a:extLst>
            <a:ext uri="{FF2B5EF4-FFF2-40B4-BE49-F238E27FC236}">
              <a16:creationId xmlns:a16="http://schemas.microsoft.com/office/drawing/2014/main" id="{00000000-0008-0000-0F00-00007A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23" name="正方形/長方形 122">
          <a:extLst>
            <a:ext uri="{FF2B5EF4-FFF2-40B4-BE49-F238E27FC236}">
              <a16:creationId xmlns:a16="http://schemas.microsoft.com/office/drawing/2014/main" id="{00000000-0008-0000-0F00-00007B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24" name="正方形/長方形 123">
          <a:extLst>
            <a:ext uri="{FF2B5EF4-FFF2-40B4-BE49-F238E27FC236}">
              <a16:creationId xmlns:a16="http://schemas.microsoft.com/office/drawing/2014/main" id="{00000000-0008-0000-0F00-00007C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5" name="正方形/長方形 124">
          <a:extLst>
            <a:ext uri="{FF2B5EF4-FFF2-40B4-BE49-F238E27FC236}">
              <a16:creationId xmlns:a16="http://schemas.microsoft.com/office/drawing/2014/main" id="{00000000-0008-0000-0F00-00007D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26" name="正方形/長方形 125">
          <a:extLst>
            <a:ext uri="{FF2B5EF4-FFF2-40B4-BE49-F238E27FC236}">
              <a16:creationId xmlns:a16="http://schemas.microsoft.com/office/drawing/2014/main" id="{00000000-0008-0000-0F00-00007E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27" name="正方形/長方形 126">
          <a:extLst>
            <a:ext uri="{FF2B5EF4-FFF2-40B4-BE49-F238E27FC236}">
              <a16:creationId xmlns:a16="http://schemas.microsoft.com/office/drawing/2014/main" id="{00000000-0008-0000-0F00-00007F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33" name="テキスト ボックス 132">
          <a:extLst>
            <a:ext uri="{FF2B5EF4-FFF2-40B4-BE49-F238E27FC236}">
              <a16:creationId xmlns:a16="http://schemas.microsoft.com/office/drawing/2014/main" id="{00000000-0008-0000-0F00-000085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35" name="テキスト ボックス 134">
          <a:extLst>
            <a:ext uri="{FF2B5EF4-FFF2-40B4-BE49-F238E27FC236}">
              <a16:creationId xmlns:a16="http://schemas.microsoft.com/office/drawing/2014/main" id="{00000000-0008-0000-0F00-000087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37" name="テキスト ボックス 136">
          <a:extLst>
            <a:ext uri="{FF2B5EF4-FFF2-40B4-BE49-F238E27FC236}">
              <a16:creationId xmlns:a16="http://schemas.microsoft.com/office/drawing/2014/main" id="{00000000-0008-0000-0F00-000089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42" name="【福祉施設】&#10;一人当たり面積グラフ枠">
          <a:extLst>
            <a:ext uri="{FF2B5EF4-FFF2-40B4-BE49-F238E27FC236}">
              <a16:creationId xmlns:a16="http://schemas.microsoft.com/office/drawing/2014/main" id="{00000000-0008-0000-0F00-00008E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143" name="直線コネクタ 142">
          <a:extLst>
            <a:ext uri="{FF2B5EF4-FFF2-40B4-BE49-F238E27FC236}">
              <a16:creationId xmlns:a16="http://schemas.microsoft.com/office/drawing/2014/main" id="{00000000-0008-0000-0F00-00008F000000}"/>
            </a:ext>
          </a:extLst>
        </xdr:cNvPr>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144" name="【福祉施設】&#10;一人当たり面積最小値テキスト">
          <a:extLst>
            <a:ext uri="{FF2B5EF4-FFF2-40B4-BE49-F238E27FC236}">
              <a16:creationId xmlns:a16="http://schemas.microsoft.com/office/drawing/2014/main" id="{00000000-0008-0000-0F00-000090000000}"/>
            </a:ext>
          </a:extLst>
        </xdr:cNvPr>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146" name="【福祉施設】&#10;一人当たり面積最大値テキスト">
          <a:extLst>
            <a:ext uri="{FF2B5EF4-FFF2-40B4-BE49-F238E27FC236}">
              <a16:creationId xmlns:a16="http://schemas.microsoft.com/office/drawing/2014/main" id="{00000000-0008-0000-0F00-000092000000}"/>
            </a:ext>
          </a:extLst>
        </xdr:cNvPr>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96665</xdr:rowOff>
    </xdr:from>
    <xdr:ext cx="469744" cy="259045"/>
    <xdr:sp macro="" textlink="">
      <xdr:nvSpPr>
        <xdr:cNvPr id="148" name="【福祉施設】&#10;一人当たり面積平均値テキスト">
          <a:extLst>
            <a:ext uri="{FF2B5EF4-FFF2-40B4-BE49-F238E27FC236}">
              <a16:creationId xmlns:a16="http://schemas.microsoft.com/office/drawing/2014/main" id="{00000000-0008-0000-0F00-000094000000}"/>
            </a:ext>
          </a:extLst>
        </xdr:cNvPr>
        <xdr:cNvSpPr txBox="1"/>
      </xdr:nvSpPr>
      <xdr:spPr>
        <a:xfrm>
          <a:off x="10515600" y="14327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149" name="フローチャート: 判断 148">
          <a:extLst>
            <a:ext uri="{FF2B5EF4-FFF2-40B4-BE49-F238E27FC236}">
              <a16:creationId xmlns:a16="http://schemas.microsoft.com/office/drawing/2014/main" id="{00000000-0008-0000-0F00-000095000000}"/>
            </a:ext>
          </a:extLst>
        </xdr:cNvPr>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150" name="フローチャート: 判断 149">
          <a:extLst>
            <a:ext uri="{FF2B5EF4-FFF2-40B4-BE49-F238E27FC236}">
              <a16:creationId xmlns:a16="http://schemas.microsoft.com/office/drawing/2014/main" id="{00000000-0008-0000-0F00-000096000000}"/>
            </a:ext>
          </a:extLst>
        </xdr:cNvPr>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151" name="フローチャート: 判断 150">
          <a:extLst>
            <a:ext uri="{FF2B5EF4-FFF2-40B4-BE49-F238E27FC236}">
              <a16:creationId xmlns:a16="http://schemas.microsoft.com/office/drawing/2014/main" id="{00000000-0008-0000-0F00-000097000000}"/>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152" name="フローチャート: 判断 151">
          <a:extLst>
            <a:ext uri="{FF2B5EF4-FFF2-40B4-BE49-F238E27FC236}">
              <a16:creationId xmlns:a16="http://schemas.microsoft.com/office/drawing/2014/main" id="{00000000-0008-0000-0F00-000098000000}"/>
            </a:ext>
          </a:extLst>
        </xdr:cNvPr>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108077</xdr:rowOff>
    </xdr:from>
    <xdr:to>
      <xdr:col>36</xdr:col>
      <xdr:colOff>165100</xdr:colOff>
      <xdr:row>85</xdr:row>
      <xdr:rowOff>38227</xdr:rowOff>
    </xdr:to>
    <xdr:sp macro="" textlink="">
      <xdr:nvSpPr>
        <xdr:cNvPr id="153" name="フローチャート: 判断 152">
          <a:extLst>
            <a:ext uri="{FF2B5EF4-FFF2-40B4-BE49-F238E27FC236}">
              <a16:creationId xmlns:a16="http://schemas.microsoft.com/office/drawing/2014/main" id="{00000000-0008-0000-0F00-000099000000}"/>
            </a:ext>
          </a:extLst>
        </xdr:cNvPr>
        <xdr:cNvSpPr/>
      </xdr:nvSpPr>
      <xdr:spPr>
        <a:xfrm>
          <a:off x="6921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93218</xdr:rowOff>
    </xdr:from>
    <xdr:to>
      <xdr:col>55</xdr:col>
      <xdr:colOff>50800</xdr:colOff>
      <xdr:row>85</xdr:row>
      <xdr:rowOff>23368</xdr:rowOff>
    </xdr:to>
    <xdr:sp macro="" textlink="">
      <xdr:nvSpPr>
        <xdr:cNvPr id="159" name="楕円 158">
          <a:extLst>
            <a:ext uri="{FF2B5EF4-FFF2-40B4-BE49-F238E27FC236}">
              <a16:creationId xmlns:a16="http://schemas.microsoft.com/office/drawing/2014/main" id="{00000000-0008-0000-0F00-00009F000000}"/>
            </a:ext>
          </a:extLst>
        </xdr:cNvPr>
        <xdr:cNvSpPr/>
      </xdr:nvSpPr>
      <xdr:spPr>
        <a:xfrm>
          <a:off x="10426700" y="1449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71645</xdr:rowOff>
    </xdr:from>
    <xdr:ext cx="469744" cy="259045"/>
    <xdr:sp macro="" textlink="">
      <xdr:nvSpPr>
        <xdr:cNvPr id="160" name="【福祉施設】&#10;一人当たり面積該当値テキスト">
          <a:extLst>
            <a:ext uri="{FF2B5EF4-FFF2-40B4-BE49-F238E27FC236}">
              <a16:creationId xmlns:a16="http://schemas.microsoft.com/office/drawing/2014/main" id="{00000000-0008-0000-0F00-0000A0000000}"/>
            </a:ext>
          </a:extLst>
        </xdr:cNvPr>
        <xdr:cNvSpPr txBox="1"/>
      </xdr:nvSpPr>
      <xdr:spPr>
        <a:xfrm>
          <a:off x="10515600" y="1447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105790</xdr:rowOff>
    </xdr:from>
    <xdr:to>
      <xdr:col>50</xdr:col>
      <xdr:colOff>165100</xdr:colOff>
      <xdr:row>85</xdr:row>
      <xdr:rowOff>35940</xdr:rowOff>
    </xdr:to>
    <xdr:sp macro="" textlink="">
      <xdr:nvSpPr>
        <xdr:cNvPr id="161" name="楕円 160">
          <a:extLst>
            <a:ext uri="{FF2B5EF4-FFF2-40B4-BE49-F238E27FC236}">
              <a16:creationId xmlns:a16="http://schemas.microsoft.com/office/drawing/2014/main" id="{00000000-0008-0000-0F00-0000A1000000}"/>
            </a:ext>
          </a:extLst>
        </xdr:cNvPr>
        <xdr:cNvSpPr/>
      </xdr:nvSpPr>
      <xdr:spPr>
        <a:xfrm>
          <a:off x="9588500" y="1450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144018</xdr:rowOff>
    </xdr:from>
    <xdr:to>
      <xdr:col>55</xdr:col>
      <xdr:colOff>0</xdr:colOff>
      <xdr:row>84</xdr:row>
      <xdr:rowOff>156590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flipV="1">
          <a:off x="9639300" y="14545818"/>
          <a:ext cx="8382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114173</xdr:rowOff>
    </xdr:from>
    <xdr:to>
      <xdr:col>46</xdr:col>
      <xdr:colOff>38100</xdr:colOff>
      <xdr:row>85</xdr:row>
      <xdr:rowOff>44323</xdr:rowOff>
    </xdr:to>
    <xdr:sp macro="" textlink="">
      <xdr:nvSpPr>
        <xdr:cNvPr id="163" name="楕円 162">
          <a:extLst>
            <a:ext uri="{FF2B5EF4-FFF2-40B4-BE49-F238E27FC236}">
              <a16:creationId xmlns:a16="http://schemas.microsoft.com/office/drawing/2014/main" id="{00000000-0008-0000-0F00-0000A3000000}"/>
            </a:ext>
          </a:extLst>
        </xdr:cNvPr>
        <xdr:cNvSpPr/>
      </xdr:nvSpPr>
      <xdr:spPr>
        <a:xfrm>
          <a:off x="8699500" y="1451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156590</xdr:rowOff>
    </xdr:from>
    <xdr:to>
      <xdr:col>50</xdr:col>
      <xdr:colOff>114300</xdr:colOff>
      <xdr:row>84</xdr:row>
      <xdr:rowOff>164973</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flipV="1">
          <a:off x="8750300" y="14558390"/>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52832</xdr:rowOff>
    </xdr:from>
    <xdr:to>
      <xdr:col>41</xdr:col>
      <xdr:colOff>101600</xdr:colOff>
      <xdr:row>85</xdr:row>
      <xdr:rowOff>154432</xdr:rowOff>
    </xdr:to>
    <xdr:sp macro="" textlink="">
      <xdr:nvSpPr>
        <xdr:cNvPr id="165" name="楕円 164">
          <a:extLst>
            <a:ext uri="{FF2B5EF4-FFF2-40B4-BE49-F238E27FC236}">
              <a16:creationId xmlns:a16="http://schemas.microsoft.com/office/drawing/2014/main" id="{00000000-0008-0000-0F00-0000A5000000}"/>
            </a:ext>
          </a:extLst>
        </xdr:cNvPr>
        <xdr:cNvSpPr/>
      </xdr:nvSpPr>
      <xdr:spPr>
        <a:xfrm>
          <a:off x="7810500" y="1462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164973</xdr:rowOff>
    </xdr:from>
    <xdr:to>
      <xdr:col>45</xdr:col>
      <xdr:colOff>177800</xdr:colOff>
      <xdr:row>85</xdr:row>
      <xdr:rowOff>103632</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flipV="1">
          <a:off x="7861300" y="14566773"/>
          <a:ext cx="8890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163340</xdr:rowOff>
    </xdr:from>
    <xdr:ext cx="469744" cy="259045"/>
    <xdr:sp macro="" textlink="">
      <xdr:nvSpPr>
        <xdr:cNvPr id="167" name="n_1aveValue【福祉施設】&#10;一人当たり面積">
          <a:extLst>
            <a:ext uri="{FF2B5EF4-FFF2-40B4-BE49-F238E27FC236}">
              <a16:creationId xmlns:a16="http://schemas.microsoft.com/office/drawing/2014/main" id="{00000000-0008-0000-0F00-0000A7000000}"/>
            </a:ext>
          </a:extLst>
        </xdr:cNvPr>
        <xdr:cNvSpPr txBox="1"/>
      </xdr:nvSpPr>
      <xdr:spPr>
        <a:xfrm>
          <a:off x="9391727"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168" name="n_2aveValue【福祉施設】&#10;一人当たり面積">
          <a:extLst>
            <a:ext uri="{FF2B5EF4-FFF2-40B4-BE49-F238E27FC236}">
              <a16:creationId xmlns:a16="http://schemas.microsoft.com/office/drawing/2014/main" id="{00000000-0008-0000-0F00-0000A8000000}"/>
            </a:ext>
          </a:extLst>
        </xdr:cNvPr>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28084</xdr:rowOff>
    </xdr:from>
    <xdr:ext cx="469744" cy="259045"/>
    <xdr:sp macro="" textlink="">
      <xdr:nvSpPr>
        <xdr:cNvPr id="169" name="n_3aveValue【福祉施設】&#10;一人当たり面積">
          <a:extLst>
            <a:ext uri="{FF2B5EF4-FFF2-40B4-BE49-F238E27FC236}">
              <a16:creationId xmlns:a16="http://schemas.microsoft.com/office/drawing/2014/main" id="{00000000-0008-0000-0F00-0000A9000000}"/>
            </a:ext>
          </a:extLst>
        </xdr:cNvPr>
        <xdr:cNvSpPr txBox="1"/>
      </xdr:nvSpPr>
      <xdr:spPr>
        <a:xfrm>
          <a:off x="76264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54754</xdr:rowOff>
    </xdr:from>
    <xdr:ext cx="469744" cy="259045"/>
    <xdr:sp macro="" textlink="">
      <xdr:nvSpPr>
        <xdr:cNvPr id="170" name="n_4aveValue【福祉施設】&#10;一人当たり面積">
          <a:extLst>
            <a:ext uri="{FF2B5EF4-FFF2-40B4-BE49-F238E27FC236}">
              <a16:creationId xmlns:a16="http://schemas.microsoft.com/office/drawing/2014/main" id="{00000000-0008-0000-0F00-0000AA000000}"/>
            </a:ext>
          </a:extLst>
        </xdr:cNvPr>
        <xdr:cNvSpPr txBox="1"/>
      </xdr:nvSpPr>
      <xdr:spPr>
        <a:xfrm>
          <a:off x="6737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27067</xdr:rowOff>
    </xdr:from>
    <xdr:ext cx="469744" cy="259045"/>
    <xdr:sp macro="" textlink="">
      <xdr:nvSpPr>
        <xdr:cNvPr id="171" name="n_1mainValue【福祉施設】&#10;一人当たり面積">
          <a:extLst>
            <a:ext uri="{FF2B5EF4-FFF2-40B4-BE49-F238E27FC236}">
              <a16:creationId xmlns:a16="http://schemas.microsoft.com/office/drawing/2014/main" id="{00000000-0008-0000-0F00-0000AB000000}"/>
            </a:ext>
          </a:extLst>
        </xdr:cNvPr>
        <xdr:cNvSpPr txBox="1"/>
      </xdr:nvSpPr>
      <xdr:spPr>
        <a:xfrm>
          <a:off x="9391727" y="1460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35450</xdr:rowOff>
    </xdr:from>
    <xdr:ext cx="469744" cy="259045"/>
    <xdr:sp macro="" textlink="">
      <xdr:nvSpPr>
        <xdr:cNvPr id="172" name="n_2mainValue【福祉施設】&#10;一人当たり面積">
          <a:extLst>
            <a:ext uri="{FF2B5EF4-FFF2-40B4-BE49-F238E27FC236}">
              <a16:creationId xmlns:a16="http://schemas.microsoft.com/office/drawing/2014/main" id="{00000000-0008-0000-0F00-0000AC000000}"/>
            </a:ext>
          </a:extLst>
        </xdr:cNvPr>
        <xdr:cNvSpPr txBox="1"/>
      </xdr:nvSpPr>
      <xdr:spPr>
        <a:xfrm>
          <a:off x="8515427" y="1460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145559</xdr:rowOff>
    </xdr:from>
    <xdr:ext cx="469744" cy="259045"/>
    <xdr:sp macro="" textlink="">
      <xdr:nvSpPr>
        <xdr:cNvPr id="173" name="n_3mainValue【福祉施設】&#10;一人当たり面積">
          <a:extLst>
            <a:ext uri="{FF2B5EF4-FFF2-40B4-BE49-F238E27FC236}">
              <a16:creationId xmlns:a16="http://schemas.microsoft.com/office/drawing/2014/main" id="{00000000-0008-0000-0F00-0000AD000000}"/>
            </a:ext>
          </a:extLst>
        </xdr:cNvPr>
        <xdr:cNvSpPr txBox="1"/>
      </xdr:nvSpPr>
      <xdr:spPr>
        <a:xfrm>
          <a:off x="7626427" y="147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74" name="正方形/長方形 173">
          <a:extLst>
            <a:ext uri="{FF2B5EF4-FFF2-40B4-BE49-F238E27FC236}">
              <a16:creationId xmlns:a16="http://schemas.microsoft.com/office/drawing/2014/main" id="{00000000-0008-0000-0F00-0000AE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5" name="正方形/長方形 174">
          <a:extLst>
            <a:ext uri="{FF2B5EF4-FFF2-40B4-BE49-F238E27FC236}">
              <a16:creationId xmlns:a16="http://schemas.microsoft.com/office/drawing/2014/main" id="{00000000-0008-0000-0F00-0000AF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6" name="正方形/長方形 175">
          <a:extLst>
            <a:ext uri="{FF2B5EF4-FFF2-40B4-BE49-F238E27FC236}">
              <a16:creationId xmlns:a16="http://schemas.microsoft.com/office/drawing/2014/main" id="{00000000-0008-0000-0F00-0000B0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7" name="正方形/長方形 176">
          <a:extLst>
            <a:ext uri="{FF2B5EF4-FFF2-40B4-BE49-F238E27FC236}">
              <a16:creationId xmlns:a16="http://schemas.microsoft.com/office/drawing/2014/main" id="{00000000-0008-0000-0F00-0000B1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88" name="正方形/長方形 187">
          <a:extLst>
            <a:ext uri="{FF2B5EF4-FFF2-40B4-BE49-F238E27FC236}">
              <a16:creationId xmlns:a16="http://schemas.microsoft.com/office/drawing/2014/main" id="{00000000-0008-0000-0F00-0000BC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9" name="正方形/長方形 188">
          <a:extLst>
            <a:ext uri="{FF2B5EF4-FFF2-40B4-BE49-F238E27FC236}">
              <a16:creationId xmlns:a16="http://schemas.microsoft.com/office/drawing/2014/main" id="{00000000-0008-0000-0F00-0000BD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0" name="正方形/長方形 189">
          <a:extLst>
            <a:ext uri="{FF2B5EF4-FFF2-40B4-BE49-F238E27FC236}">
              <a16:creationId xmlns:a16="http://schemas.microsoft.com/office/drawing/2014/main" id="{00000000-0008-0000-0F00-0000BE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14" name="【一般廃棄物処理施設】&#10;有形固定資産減価償却率グラフ枠">
          <a:extLst>
            <a:ext uri="{FF2B5EF4-FFF2-40B4-BE49-F238E27FC236}">
              <a16:creationId xmlns:a16="http://schemas.microsoft.com/office/drawing/2014/main" id="{00000000-0008-0000-0F00-0000D600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16" name="【一般廃棄物処理施設】&#10;有形固定資産減価償却率最小値テキスト">
          <a:extLst>
            <a:ext uri="{FF2B5EF4-FFF2-40B4-BE49-F238E27FC236}">
              <a16:creationId xmlns:a16="http://schemas.microsoft.com/office/drawing/2014/main" id="{00000000-0008-0000-0F00-0000D800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218" name="【一般廃棄物処理施設】&#10;有形固定資産減価償却率最大値テキスト">
          <a:extLst>
            <a:ext uri="{FF2B5EF4-FFF2-40B4-BE49-F238E27FC236}">
              <a16:creationId xmlns:a16="http://schemas.microsoft.com/office/drawing/2014/main" id="{00000000-0008-0000-0F00-0000DA000000}"/>
            </a:ext>
          </a:extLst>
        </xdr:cNvPr>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8726</xdr:rowOff>
    </xdr:from>
    <xdr:ext cx="405111" cy="259045"/>
    <xdr:sp macro="" textlink="">
      <xdr:nvSpPr>
        <xdr:cNvPr id="220" name="【一般廃棄物処理施設】&#10;有形固定資産減価償却率平均値テキスト">
          <a:extLst>
            <a:ext uri="{FF2B5EF4-FFF2-40B4-BE49-F238E27FC236}">
              <a16:creationId xmlns:a16="http://schemas.microsoft.com/office/drawing/2014/main" id="{00000000-0008-0000-0F00-0000DC000000}"/>
            </a:ext>
          </a:extLst>
        </xdr:cNvPr>
        <xdr:cNvSpPr txBox="1"/>
      </xdr:nvSpPr>
      <xdr:spPr>
        <a:xfrm>
          <a:off x="16357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221" name="フローチャート: 判断 220">
          <a:extLst>
            <a:ext uri="{FF2B5EF4-FFF2-40B4-BE49-F238E27FC236}">
              <a16:creationId xmlns:a16="http://schemas.microsoft.com/office/drawing/2014/main" id="{00000000-0008-0000-0F00-0000DD000000}"/>
            </a:ext>
          </a:extLst>
        </xdr:cNvPr>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222" name="フローチャート: 判断 221">
          <a:extLst>
            <a:ext uri="{FF2B5EF4-FFF2-40B4-BE49-F238E27FC236}">
              <a16:creationId xmlns:a16="http://schemas.microsoft.com/office/drawing/2014/main" id="{00000000-0008-0000-0F00-0000DE000000}"/>
            </a:ext>
          </a:extLst>
        </xdr:cNvPr>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223" name="フローチャート: 判断 222">
          <a:extLst>
            <a:ext uri="{FF2B5EF4-FFF2-40B4-BE49-F238E27FC236}">
              <a16:creationId xmlns:a16="http://schemas.microsoft.com/office/drawing/2014/main" id="{00000000-0008-0000-0F00-0000DF000000}"/>
            </a:ext>
          </a:extLst>
        </xdr:cNvPr>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224" name="フローチャート: 判断 223">
          <a:extLst>
            <a:ext uri="{FF2B5EF4-FFF2-40B4-BE49-F238E27FC236}">
              <a16:creationId xmlns:a16="http://schemas.microsoft.com/office/drawing/2014/main" id="{00000000-0008-0000-0F00-0000E0000000}"/>
            </a:ext>
          </a:extLst>
        </xdr:cNvPr>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225" name="フローチャート: 判断 224">
          <a:extLst>
            <a:ext uri="{FF2B5EF4-FFF2-40B4-BE49-F238E27FC236}">
              <a16:creationId xmlns:a16="http://schemas.microsoft.com/office/drawing/2014/main" id="{00000000-0008-0000-0F00-0000E1000000}"/>
            </a:ext>
          </a:extLst>
        </xdr:cNvPr>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41</xdr:row>
      <xdr:rowOff>10704</xdr:rowOff>
    </xdr:from>
    <xdr:to>
      <xdr:col>72</xdr:col>
      <xdr:colOff>38100</xdr:colOff>
      <xdr:row>41</xdr:row>
      <xdr:rowOff>112304</xdr:rowOff>
    </xdr:to>
    <xdr:sp macro="" textlink="">
      <xdr:nvSpPr>
        <xdr:cNvPr id="231" name="楕円 230">
          <a:extLst>
            <a:ext uri="{FF2B5EF4-FFF2-40B4-BE49-F238E27FC236}">
              <a16:creationId xmlns:a16="http://schemas.microsoft.com/office/drawing/2014/main" id="{00000000-0008-0000-0F00-0000E7000000}"/>
            </a:ext>
          </a:extLst>
        </xdr:cNvPr>
        <xdr:cNvSpPr/>
      </xdr:nvSpPr>
      <xdr:spPr>
        <a:xfrm>
          <a:off x="13652500" y="704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104338</xdr:rowOff>
    </xdr:from>
    <xdr:ext cx="405111" cy="259045"/>
    <xdr:sp macro="" textlink="">
      <xdr:nvSpPr>
        <xdr:cNvPr id="232" name="n_1aveValue【一般廃棄物処理施設】&#10;有形固定資産減価償却率">
          <a:extLst>
            <a:ext uri="{FF2B5EF4-FFF2-40B4-BE49-F238E27FC236}">
              <a16:creationId xmlns:a16="http://schemas.microsoft.com/office/drawing/2014/main" id="{00000000-0008-0000-0F00-0000E8000000}"/>
            </a:ext>
          </a:extLst>
        </xdr:cNvPr>
        <xdr:cNvSpPr txBox="1"/>
      </xdr:nvSpPr>
      <xdr:spPr>
        <a:xfrm>
          <a:off x="152660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70049</xdr:rowOff>
    </xdr:from>
    <xdr:ext cx="405111" cy="259045"/>
    <xdr:sp macro="" textlink="">
      <xdr:nvSpPr>
        <xdr:cNvPr id="233" name="n_2aveValue【一般廃棄物処理施設】&#10;有形固定資産減価償却率">
          <a:extLst>
            <a:ext uri="{FF2B5EF4-FFF2-40B4-BE49-F238E27FC236}">
              <a16:creationId xmlns:a16="http://schemas.microsoft.com/office/drawing/2014/main" id="{00000000-0008-0000-0F00-0000E9000000}"/>
            </a:ext>
          </a:extLst>
        </xdr:cNvPr>
        <xdr:cNvSpPr txBox="1"/>
      </xdr:nvSpPr>
      <xdr:spPr>
        <a:xfrm>
          <a:off x="14389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163121</xdr:rowOff>
    </xdr:from>
    <xdr:ext cx="405111" cy="259045"/>
    <xdr:sp macro="" textlink="">
      <xdr:nvSpPr>
        <xdr:cNvPr id="234" name="n_3aveValue【一般廃棄物処理施設】&#10;有形固定資産減価償却率">
          <a:extLst>
            <a:ext uri="{FF2B5EF4-FFF2-40B4-BE49-F238E27FC236}">
              <a16:creationId xmlns:a16="http://schemas.microsoft.com/office/drawing/2014/main" id="{00000000-0008-0000-0F00-0000EA000000}"/>
            </a:ext>
          </a:extLst>
        </xdr:cNvPr>
        <xdr:cNvSpPr txBox="1"/>
      </xdr:nvSpPr>
      <xdr:spPr>
        <a:xfrm>
          <a:off x="13500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8000</xdr:rowOff>
    </xdr:from>
    <xdr:ext cx="405111" cy="259045"/>
    <xdr:sp macro="" textlink="">
      <xdr:nvSpPr>
        <xdr:cNvPr id="235" name="n_4aveValue【一般廃棄物処理施設】&#10;有形固定資産減価償却率">
          <a:extLst>
            <a:ext uri="{FF2B5EF4-FFF2-40B4-BE49-F238E27FC236}">
              <a16:creationId xmlns:a16="http://schemas.microsoft.com/office/drawing/2014/main" id="{00000000-0008-0000-0F00-0000EB000000}"/>
            </a:ext>
          </a:extLst>
        </xdr:cNvPr>
        <xdr:cNvSpPr txBox="1"/>
      </xdr:nvSpPr>
      <xdr:spPr>
        <a:xfrm>
          <a:off x="12611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103431</xdr:rowOff>
    </xdr:from>
    <xdr:ext cx="405111" cy="259045"/>
    <xdr:sp macro="" textlink="">
      <xdr:nvSpPr>
        <xdr:cNvPr id="236" name="n_3mainValue【一般廃棄物処理施設】&#10;有形固定資産減価償却率">
          <a:extLst>
            <a:ext uri="{FF2B5EF4-FFF2-40B4-BE49-F238E27FC236}">
              <a16:creationId xmlns:a16="http://schemas.microsoft.com/office/drawing/2014/main" id="{00000000-0008-0000-0F00-0000EC000000}"/>
            </a:ext>
          </a:extLst>
        </xdr:cNvPr>
        <xdr:cNvSpPr txBox="1"/>
      </xdr:nvSpPr>
      <xdr:spPr>
        <a:xfrm>
          <a:off x="13500744" y="713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37" name="正方形/長方形 236">
          <a:extLst>
            <a:ext uri="{FF2B5EF4-FFF2-40B4-BE49-F238E27FC236}">
              <a16:creationId xmlns:a16="http://schemas.microsoft.com/office/drawing/2014/main" id="{00000000-0008-0000-0F00-0000ED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38" name="正方形/長方形 237">
          <a:extLst>
            <a:ext uri="{FF2B5EF4-FFF2-40B4-BE49-F238E27FC236}">
              <a16:creationId xmlns:a16="http://schemas.microsoft.com/office/drawing/2014/main" id="{00000000-0008-0000-0F00-0000EE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39" name="正方形/長方形 238">
          <a:extLst>
            <a:ext uri="{FF2B5EF4-FFF2-40B4-BE49-F238E27FC236}">
              <a16:creationId xmlns:a16="http://schemas.microsoft.com/office/drawing/2014/main" id="{00000000-0008-0000-0F00-0000EF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40" name="正方形/長方形 239">
          <a:extLst>
            <a:ext uri="{FF2B5EF4-FFF2-40B4-BE49-F238E27FC236}">
              <a16:creationId xmlns:a16="http://schemas.microsoft.com/office/drawing/2014/main" id="{00000000-0008-0000-0F00-0000F000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41" name="正方形/長方形 240">
          <a:extLst>
            <a:ext uri="{FF2B5EF4-FFF2-40B4-BE49-F238E27FC236}">
              <a16:creationId xmlns:a16="http://schemas.microsoft.com/office/drawing/2014/main" id="{00000000-0008-0000-0F00-0000F100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61" name="【一般廃棄物処理施設】&#10;一人当たり有形固定資産（償却資産）額グラフ枠">
          <a:extLst>
            <a:ext uri="{FF2B5EF4-FFF2-40B4-BE49-F238E27FC236}">
              <a16:creationId xmlns:a16="http://schemas.microsoft.com/office/drawing/2014/main" id="{00000000-0008-0000-0F00-00000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263" name="【一般廃棄物処理施設】&#10;一人当たり有形固定資産（償却資産）額最小値テキスト">
          <a:extLst>
            <a:ext uri="{FF2B5EF4-FFF2-40B4-BE49-F238E27FC236}">
              <a16:creationId xmlns:a16="http://schemas.microsoft.com/office/drawing/2014/main" id="{00000000-0008-0000-0F00-000007010000}"/>
            </a:ext>
          </a:extLst>
        </xdr:cNvPr>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265" name="【一般廃棄物処理施設】&#10;一人当たり有形固定資産（償却資産）額最大値テキスト">
          <a:extLst>
            <a:ext uri="{FF2B5EF4-FFF2-40B4-BE49-F238E27FC236}">
              <a16:creationId xmlns:a16="http://schemas.microsoft.com/office/drawing/2014/main" id="{00000000-0008-0000-0F00-000009010000}"/>
            </a:ext>
          </a:extLst>
        </xdr:cNvPr>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20400</xdr:rowOff>
    </xdr:from>
    <xdr:ext cx="599010" cy="259045"/>
    <xdr:sp macro="" textlink="">
      <xdr:nvSpPr>
        <xdr:cNvPr id="267" name="【一般廃棄物処理施設】&#10;一人当たり有形固定資産（償却資産）額平均値テキスト">
          <a:extLst>
            <a:ext uri="{FF2B5EF4-FFF2-40B4-BE49-F238E27FC236}">
              <a16:creationId xmlns:a16="http://schemas.microsoft.com/office/drawing/2014/main" id="{00000000-0008-0000-0F00-00000B010000}"/>
            </a:ext>
          </a:extLst>
        </xdr:cNvPr>
        <xdr:cNvSpPr txBox="1"/>
      </xdr:nvSpPr>
      <xdr:spPr>
        <a:xfrm>
          <a:off x="22199600" y="7049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268" name="フローチャート: 判断 267">
          <a:extLst>
            <a:ext uri="{FF2B5EF4-FFF2-40B4-BE49-F238E27FC236}">
              <a16:creationId xmlns:a16="http://schemas.microsoft.com/office/drawing/2014/main" id="{00000000-0008-0000-0F00-00000C010000}"/>
            </a:ext>
          </a:extLst>
        </xdr:cNvPr>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269" name="フローチャート: 判断 268">
          <a:extLst>
            <a:ext uri="{FF2B5EF4-FFF2-40B4-BE49-F238E27FC236}">
              <a16:creationId xmlns:a16="http://schemas.microsoft.com/office/drawing/2014/main" id="{00000000-0008-0000-0F00-00000D010000}"/>
            </a:ext>
          </a:extLst>
        </xdr:cNvPr>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270" name="フローチャート: 判断 269">
          <a:extLst>
            <a:ext uri="{FF2B5EF4-FFF2-40B4-BE49-F238E27FC236}">
              <a16:creationId xmlns:a16="http://schemas.microsoft.com/office/drawing/2014/main" id="{00000000-0008-0000-0F00-00000E010000}"/>
            </a:ext>
          </a:extLst>
        </xdr:cNvPr>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271" name="フローチャート: 判断 270">
          <a:extLst>
            <a:ext uri="{FF2B5EF4-FFF2-40B4-BE49-F238E27FC236}">
              <a16:creationId xmlns:a16="http://schemas.microsoft.com/office/drawing/2014/main" id="{00000000-0008-0000-0F00-00000F010000}"/>
            </a:ext>
          </a:extLst>
        </xdr:cNvPr>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272" name="フローチャート: 判断 271">
          <a:extLst>
            <a:ext uri="{FF2B5EF4-FFF2-40B4-BE49-F238E27FC236}">
              <a16:creationId xmlns:a16="http://schemas.microsoft.com/office/drawing/2014/main" id="{00000000-0008-0000-0F00-000010010000}"/>
            </a:ext>
          </a:extLst>
        </xdr:cNvPr>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91060</xdr:rowOff>
    </xdr:from>
    <xdr:to>
      <xdr:col>102</xdr:col>
      <xdr:colOff>165100</xdr:colOff>
      <xdr:row>42</xdr:row>
      <xdr:rowOff>21210</xdr:rowOff>
    </xdr:to>
    <xdr:sp macro="" textlink="">
      <xdr:nvSpPr>
        <xdr:cNvPr id="278" name="楕円 277">
          <a:extLst>
            <a:ext uri="{FF2B5EF4-FFF2-40B4-BE49-F238E27FC236}">
              <a16:creationId xmlns:a16="http://schemas.microsoft.com/office/drawing/2014/main" id="{00000000-0008-0000-0F00-000016010000}"/>
            </a:ext>
          </a:extLst>
        </xdr:cNvPr>
        <xdr:cNvSpPr/>
      </xdr:nvSpPr>
      <xdr:spPr>
        <a:xfrm>
          <a:off x="19494500" y="71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167418</xdr:rowOff>
    </xdr:from>
    <xdr:ext cx="599010" cy="259045"/>
    <xdr:sp macro="" textlink="">
      <xdr:nvSpPr>
        <xdr:cNvPr id="279" name="n_1aveValue【一般廃棄物処理施設】&#10;一人当たり有形固定資産（償却資産）額">
          <a:extLst>
            <a:ext uri="{FF2B5EF4-FFF2-40B4-BE49-F238E27FC236}">
              <a16:creationId xmlns:a16="http://schemas.microsoft.com/office/drawing/2014/main" id="{00000000-0008-0000-0F00-000017010000}"/>
            </a:ext>
          </a:extLst>
        </xdr:cNvPr>
        <xdr:cNvSpPr txBox="1"/>
      </xdr:nvSpPr>
      <xdr:spPr>
        <a:xfrm>
          <a:off x="210110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8190</xdr:rowOff>
    </xdr:from>
    <xdr:ext cx="599010" cy="259045"/>
    <xdr:sp macro="" textlink="">
      <xdr:nvSpPr>
        <xdr:cNvPr id="280" name="n_2aveValue【一般廃棄物処理施設】&#10;一人当たり有形固定資産（償却資産）額">
          <a:extLst>
            <a:ext uri="{FF2B5EF4-FFF2-40B4-BE49-F238E27FC236}">
              <a16:creationId xmlns:a16="http://schemas.microsoft.com/office/drawing/2014/main" id="{00000000-0008-0000-0F00-000018010000}"/>
            </a:ext>
          </a:extLst>
        </xdr:cNvPr>
        <xdr:cNvSpPr txBox="1"/>
      </xdr:nvSpPr>
      <xdr:spPr>
        <a:xfrm>
          <a:off x="20134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129085</xdr:rowOff>
    </xdr:from>
    <xdr:ext cx="599010" cy="259045"/>
    <xdr:sp macro="" textlink="">
      <xdr:nvSpPr>
        <xdr:cNvPr id="281" name="n_3aveValue【一般廃棄物処理施設】&#10;一人当たり有形固定資産（償却資産）額">
          <a:extLst>
            <a:ext uri="{FF2B5EF4-FFF2-40B4-BE49-F238E27FC236}">
              <a16:creationId xmlns:a16="http://schemas.microsoft.com/office/drawing/2014/main" id="{00000000-0008-0000-0F00-000019010000}"/>
            </a:ext>
          </a:extLst>
        </xdr:cNvPr>
        <xdr:cNvSpPr txBox="1"/>
      </xdr:nvSpPr>
      <xdr:spPr>
        <a:xfrm>
          <a:off x="19245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135669</xdr:rowOff>
    </xdr:from>
    <xdr:ext cx="599010" cy="259045"/>
    <xdr:sp macro="" textlink="">
      <xdr:nvSpPr>
        <xdr:cNvPr id="282" name="n_4aveValue【一般廃棄物処理施設】&#10;一人当たり有形固定資産（償却資産）額">
          <a:extLst>
            <a:ext uri="{FF2B5EF4-FFF2-40B4-BE49-F238E27FC236}">
              <a16:creationId xmlns:a16="http://schemas.microsoft.com/office/drawing/2014/main" id="{00000000-0008-0000-0F00-00001A010000}"/>
            </a:ext>
          </a:extLst>
        </xdr:cNvPr>
        <xdr:cNvSpPr txBox="1"/>
      </xdr:nvSpPr>
      <xdr:spPr>
        <a:xfrm>
          <a:off x="18356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42</xdr:row>
      <xdr:rowOff>12337</xdr:rowOff>
    </xdr:from>
    <xdr:ext cx="599010" cy="259045"/>
    <xdr:sp macro="" textlink="">
      <xdr:nvSpPr>
        <xdr:cNvPr id="283" name="n_3mainValue【一般廃棄物処理施設】&#10;一人当たり有形固定資産（償却資産）額">
          <a:extLst>
            <a:ext uri="{FF2B5EF4-FFF2-40B4-BE49-F238E27FC236}">
              <a16:creationId xmlns:a16="http://schemas.microsoft.com/office/drawing/2014/main" id="{00000000-0008-0000-0F00-00001B010000}"/>
            </a:ext>
          </a:extLst>
        </xdr:cNvPr>
        <xdr:cNvSpPr txBox="1"/>
      </xdr:nvSpPr>
      <xdr:spPr>
        <a:xfrm>
          <a:off x="19245795" y="721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06" name="正方形/長方形 305">
          <a:extLst>
            <a:ext uri="{FF2B5EF4-FFF2-40B4-BE49-F238E27FC236}">
              <a16:creationId xmlns:a16="http://schemas.microsoft.com/office/drawing/2014/main" id="{00000000-0008-0000-0F00-000032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07" name="正方形/長方形 306">
          <a:extLst>
            <a:ext uri="{FF2B5EF4-FFF2-40B4-BE49-F238E27FC236}">
              <a16:creationId xmlns:a16="http://schemas.microsoft.com/office/drawing/2014/main" id="{00000000-0008-0000-0F00-000033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24" name="【消防施設】&#10;有形固定資産減価償却率グラフ枠">
          <a:extLst>
            <a:ext uri="{FF2B5EF4-FFF2-40B4-BE49-F238E27FC236}">
              <a16:creationId xmlns:a16="http://schemas.microsoft.com/office/drawing/2014/main" id="{00000000-0008-0000-0F00-000044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26" name="【消防施設】&#10;有形固定資産減価償却率最小値テキスト">
          <a:extLst>
            <a:ext uri="{FF2B5EF4-FFF2-40B4-BE49-F238E27FC236}">
              <a16:creationId xmlns:a16="http://schemas.microsoft.com/office/drawing/2014/main" id="{00000000-0008-0000-0F00-00004601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328" name="【消防施設】&#10;有形固定資産減価償却率最大値テキスト">
          <a:extLst>
            <a:ext uri="{FF2B5EF4-FFF2-40B4-BE49-F238E27FC236}">
              <a16:creationId xmlns:a16="http://schemas.microsoft.com/office/drawing/2014/main" id="{00000000-0008-0000-0F00-000048010000}"/>
            </a:ext>
          </a:extLst>
        </xdr:cNvPr>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57529</xdr:rowOff>
    </xdr:from>
    <xdr:ext cx="405111" cy="259045"/>
    <xdr:sp macro="" textlink="">
      <xdr:nvSpPr>
        <xdr:cNvPr id="330" name="【消防施設】&#10;有形固定資産減価償却率平均値テキスト">
          <a:extLst>
            <a:ext uri="{FF2B5EF4-FFF2-40B4-BE49-F238E27FC236}">
              <a16:creationId xmlns:a16="http://schemas.microsoft.com/office/drawing/2014/main" id="{00000000-0008-0000-0F00-00004A010000}"/>
            </a:ext>
          </a:extLst>
        </xdr:cNvPr>
        <xdr:cNvSpPr txBox="1"/>
      </xdr:nvSpPr>
      <xdr:spPr>
        <a:xfrm>
          <a:off x="16357600" y="14116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331" name="フローチャート: 判断 330">
          <a:extLst>
            <a:ext uri="{FF2B5EF4-FFF2-40B4-BE49-F238E27FC236}">
              <a16:creationId xmlns:a16="http://schemas.microsoft.com/office/drawing/2014/main" id="{00000000-0008-0000-0F00-00004B010000}"/>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332" name="フローチャート: 判断 331">
          <a:extLst>
            <a:ext uri="{FF2B5EF4-FFF2-40B4-BE49-F238E27FC236}">
              <a16:creationId xmlns:a16="http://schemas.microsoft.com/office/drawing/2014/main" id="{00000000-0008-0000-0F00-00004C010000}"/>
            </a:ext>
          </a:extLst>
        </xdr:cNvPr>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333" name="フローチャート: 判断 332">
          <a:extLst>
            <a:ext uri="{FF2B5EF4-FFF2-40B4-BE49-F238E27FC236}">
              <a16:creationId xmlns:a16="http://schemas.microsoft.com/office/drawing/2014/main" id="{00000000-0008-0000-0F00-00004D010000}"/>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334" name="フローチャート: 判断 333">
          <a:extLst>
            <a:ext uri="{FF2B5EF4-FFF2-40B4-BE49-F238E27FC236}">
              <a16:creationId xmlns:a16="http://schemas.microsoft.com/office/drawing/2014/main" id="{00000000-0008-0000-0F00-00004E010000}"/>
            </a:ext>
          </a:extLst>
        </xdr:cNvPr>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335" name="フローチャート: 判断 334">
          <a:extLst>
            <a:ext uri="{FF2B5EF4-FFF2-40B4-BE49-F238E27FC236}">
              <a16:creationId xmlns:a16="http://schemas.microsoft.com/office/drawing/2014/main" id="{00000000-0008-0000-0F00-00004F010000}"/>
            </a:ext>
          </a:extLst>
        </xdr:cNvPr>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162016</xdr:rowOff>
    </xdr:from>
    <xdr:to>
      <xdr:col>85</xdr:col>
      <xdr:colOff>177800</xdr:colOff>
      <xdr:row>84</xdr:row>
      <xdr:rowOff>92166</xdr:rowOff>
    </xdr:to>
    <xdr:sp macro="" textlink="">
      <xdr:nvSpPr>
        <xdr:cNvPr id="341" name="楕円 340">
          <a:extLst>
            <a:ext uri="{FF2B5EF4-FFF2-40B4-BE49-F238E27FC236}">
              <a16:creationId xmlns:a16="http://schemas.microsoft.com/office/drawing/2014/main" id="{00000000-0008-0000-0F00-000055010000}"/>
            </a:ext>
          </a:extLst>
        </xdr:cNvPr>
        <xdr:cNvSpPr/>
      </xdr:nvSpPr>
      <xdr:spPr>
        <a:xfrm>
          <a:off x="16268700" y="14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140443</xdr:rowOff>
    </xdr:from>
    <xdr:ext cx="405111" cy="259045"/>
    <xdr:sp macro="" textlink="">
      <xdr:nvSpPr>
        <xdr:cNvPr id="342" name="【消防施設】&#10;有形固定資産減価償却率該当値テキスト">
          <a:extLst>
            <a:ext uri="{FF2B5EF4-FFF2-40B4-BE49-F238E27FC236}">
              <a16:creationId xmlns:a16="http://schemas.microsoft.com/office/drawing/2014/main" id="{00000000-0008-0000-0F00-000056010000}"/>
            </a:ext>
          </a:extLst>
        </xdr:cNvPr>
        <xdr:cNvSpPr txBox="1"/>
      </xdr:nvSpPr>
      <xdr:spPr>
        <a:xfrm>
          <a:off x="16357600"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139156</xdr:rowOff>
    </xdr:from>
    <xdr:to>
      <xdr:col>81</xdr:col>
      <xdr:colOff>101600</xdr:colOff>
      <xdr:row>84</xdr:row>
      <xdr:rowOff>69306</xdr:rowOff>
    </xdr:to>
    <xdr:sp macro="" textlink="">
      <xdr:nvSpPr>
        <xdr:cNvPr id="343" name="楕円 342">
          <a:extLst>
            <a:ext uri="{FF2B5EF4-FFF2-40B4-BE49-F238E27FC236}">
              <a16:creationId xmlns:a16="http://schemas.microsoft.com/office/drawing/2014/main" id="{00000000-0008-0000-0F00-000057010000}"/>
            </a:ext>
          </a:extLst>
        </xdr:cNvPr>
        <xdr:cNvSpPr/>
      </xdr:nvSpPr>
      <xdr:spPr>
        <a:xfrm>
          <a:off x="154305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18506</xdr:rowOff>
    </xdr:from>
    <xdr:to>
      <xdr:col>85</xdr:col>
      <xdr:colOff>127000</xdr:colOff>
      <xdr:row>84</xdr:row>
      <xdr:rowOff>41366</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15481300" y="1442030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114663</xdr:rowOff>
    </xdr:from>
    <xdr:to>
      <xdr:col>76</xdr:col>
      <xdr:colOff>165100</xdr:colOff>
      <xdr:row>84</xdr:row>
      <xdr:rowOff>44813</xdr:rowOff>
    </xdr:to>
    <xdr:sp macro="" textlink="">
      <xdr:nvSpPr>
        <xdr:cNvPr id="345" name="楕円 344">
          <a:extLst>
            <a:ext uri="{FF2B5EF4-FFF2-40B4-BE49-F238E27FC236}">
              <a16:creationId xmlns:a16="http://schemas.microsoft.com/office/drawing/2014/main" id="{00000000-0008-0000-0F00-000059010000}"/>
            </a:ext>
          </a:extLst>
        </xdr:cNvPr>
        <xdr:cNvSpPr/>
      </xdr:nvSpPr>
      <xdr:spPr>
        <a:xfrm>
          <a:off x="14541500" y="143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165463</xdr:rowOff>
    </xdr:from>
    <xdr:to>
      <xdr:col>81</xdr:col>
      <xdr:colOff>50800</xdr:colOff>
      <xdr:row>84</xdr:row>
      <xdr:rowOff>18506</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14592300" y="1439581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67311</xdr:rowOff>
    </xdr:from>
    <xdr:to>
      <xdr:col>72</xdr:col>
      <xdr:colOff>38100</xdr:colOff>
      <xdr:row>83</xdr:row>
      <xdr:rowOff>168911</xdr:rowOff>
    </xdr:to>
    <xdr:sp macro="" textlink="">
      <xdr:nvSpPr>
        <xdr:cNvPr id="347" name="楕円 346">
          <a:extLst>
            <a:ext uri="{FF2B5EF4-FFF2-40B4-BE49-F238E27FC236}">
              <a16:creationId xmlns:a16="http://schemas.microsoft.com/office/drawing/2014/main" id="{00000000-0008-0000-0F00-00005B010000}"/>
            </a:ext>
          </a:extLst>
        </xdr:cNvPr>
        <xdr:cNvSpPr/>
      </xdr:nvSpPr>
      <xdr:spPr>
        <a:xfrm>
          <a:off x="13652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118111</xdr:rowOff>
    </xdr:from>
    <xdr:to>
      <xdr:col>76</xdr:col>
      <xdr:colOff>114300</xdr:colOff>
      <xdr:row>83</xdr:row>
      <xdr:rowOff>165463</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13703300" y="14348461"/>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123389</xdr:rowOff>
    </xdr:from>
    <xdr:ext cx="405111" cy="259045"/>
    <xdr:sp macro="" textlink="">
      <xdr:nvSpPr>
        <xdr:cNvPr id="349" name="n_1aveValue【消防施設】&#10;有形固定資産減価償却率">
          <a:extLst>
            <a:ext uri="{FF2B5EF4-FFF2-40B4-BE49-F238E27FC236}">
              <a16:creationId xmlns:a16="http://schemas.microsoft.com/office/drawing/2014/main" id="{00000000-0008-0000-0F00-00005D010000}"/>
            </a:ext>
          </a:extLst>
        </xdr:cNvPr>
        <xdr:cNvSpPr txBox="1"/>
      </xdr:nvSpPr>
      <xdr:spPr>
        <a:xfrm>
          <a:off x="152660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350" name="n_2aveValue【消防施設】&#10;有形固定資産減価償却率">
          <a:extLst>
            <a:ext uri="{FF2B5EF4-FFF2-40B4-BE49-F238E27FC236}">
              <a16:creationId xmlns:a16="http://schemas.microsoft.com/office/drawing/2014/main" id="{00000000-0008-0000-0F00-00005E010000}"/>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110326</xdr:rowOff>
    </xdr:from>
    <xdr:ext cx="405111" cy="259045"/>
    <xdr:sp macro="" textlink="">
      <xdr:nvSpPr>
        <xdr:cNvPr id="351" name="n_3aveValue【消防施設】&#10;有形固定資産減価償却率">
          <a:extLst>
            <a:ext uri="{FF2B5EF4-FFF2-40B4-BE49-F238E27FC236}">
              <a16:creationId xmlns:a16="http://schemas.microsoft.com/office/drawing/2014/main" id="{00000000-0008-0000-0F00-00005F010000}"/>
            </a:ext>
          </a:extLst>
        </xdr:cNvPr>
        <xdr:cNvSpPr txBox="1"/>
      </xdr:nvSpPr>
      <xdr:spPr>
        <a:xfrm>
          <a:off x="13500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141350</xdr:rowOff>
    </xdr:from>
    <xdr:ext cx="405111" cy="259045"/>
    <xdr:sp macro="" textlink="">
      <xdr:nvSpPr>
        <xdr:cNvPr id="352" name="n_4aveValue【消防施設】&#10;有形固定資産減価償却率">
          <a:extLst>
            <a:ext uri="{FF2B5EF4-FFF2-40B4-BE49-F238E27FC236}">
              <a16:creationId xmlns:a16="http://schemas.microsoft.com/office/drawing/2014/main" id="{00000000-0008-0000-0F00-000060010000}"/>
            </a:ext>
          </a:extLst>
        </xdr:cNvPr>
        <xdr:cNvSpPr txBox="1"/>
      </xdr:nvSpPr>
      <xdr:spPr>
        <a:xfrm>
          <a:off x="12611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60433</xdr:rowOff>
    </xdr:from>
    <xdr:ext cx="405111" cy="259045"/>
    <xdr:sp macro="" textlink="">
      <xdr:nvSpPr>
        <xdr:cNvPr id="353" name="n_1mainValue【消防施設】&#10;有形固定資産減価償却率">
          <a:extLst>
            <a:ext uri="{FF2B5EF4-FFF2-40B4-BE49-F238E27FC236}">
              <a16:creationId xmlns:a16="http://schemas.microsoft.com/office/drawing/2014/main" id="{00000000-0008-0000-0F00-000061010000}"/>
            </a:ext>
          </a:extLst>
        </xdr:cNvPr>
        <xdr:cNvSpPr txBox="1"/>
      </xdr:nvSpPr>
      <xdr:spPr>
        <a:xfrm>
          <a:off x="15266044"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35940</xdr:rowOff>
    </xdr:from>
    <xdr:ext cx="405111" cy="259045"/>
    <xdr:sp macro="" textlink="">
      <xdr:nvSpPr>
        <xdr:cNvPr id="354" name="n_2mainValue【消防施設】&#10;有形固定資産減価償却率">
          <a:extLst>
            <a:ext uri="{FF2B5EF4-FFF2-40B4-BE49-F238E27FC236}">
              <a16:creationId xmlns:a16="http://schemas.microsoft.com/office/drawing/2014/main" id="{00000000-0008-0000-0F00-000062010000}"/>
            </a:ext>
          </a:extLst>
        </xdr:cNvPr>
        <xdr:cNvSpPr txBox="1"/>
      </xdr:nvSpPr>
      <xdr:spPr>
        <a:xfrm>
          <a:off x="14389744" y="1443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160038</xdr:rowOff>
    </xdr:from>
    <xdr:ext cx="405111" cy="259045"/>
    <xdr:sp macro="" textlink="">
      <xdr:nvSpPr>
        <xdr:cNvPr id="355" name="n_3mainValue【消防施設】&#10;有形固定資産減価償却率">
          <a:extLst>
            <a:ext uri="{FF2B5EF4-FFF2-40B4-BE49-F238E27FC236}">
              <a16:creationId xmlns:a16="http://schemas.microsoft.com/office/drawing/2014/main" id="{00000000-0008-0000-0F00-000063010000}"/>
            </a:ext>
          </a:extLst>
        </xdr:cNvPr>
        <xdr:cNvSpPr txBox="1"/>
      </xdr:nvSpPr>
      <xdr:spPr>
        <a:xfrm>
          <a:off x="13500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76" name="【消防施設】&#10;一人当たり面積グラフ枠">
          <a:extLst>
            <a:ext uri="{FF2B5EF4-FFF2-40B4-BE49-F238E27FC236}">
              <a16:creationId xmlns:a16="http://schemas.microsoft.com/office/drawing/2014/main" id="{00000000-0008-0000-0F00-000078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81</xdr:row>
      <xdr:rowOff>108508</xdr:rowOff>
    </xdr:from>
    <xdr:to>
      <xdr:col>116</xdr:col>
      <xdr:colOff>62864</xdr:colOff>
      <xdr:row>86</xdr:row>
      <xdr:rowOff>35358</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flipV="1">
          <a:off x="22160864" y="13995958"/>
          <a:ext cx="0" cy="784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39185</xdr:rowOff>
    </xdr:from>
    <xdr:ext cx="469744" cy="259045"/>
    <xdr:sp macro="" textlink="">
      <xdr:nvSpPr>
        <xdr:cNvPr id="378" name="【消防施設】&#10;一人当たり面積最小値テキスト">
          <a:extLst>
            <a:ext uri="{FF2B5EF4-FFF2-40B4-BE49-F238E27FC236}">
              <a16:creationId xmlns:a16="http://schemas.microsoft.com/office/drawing/2014/main" id="{00000000-0008-0000-0F00-00007A010000}"/>
            </a:ext>
          </a:extLst>
        </xdr:cNvPr>
        <xdr:cNvSpPr txBox="1"/>
      </xdr:nvSpPr>
      <xdr:spPr>
        <a:xfrm>
          <a:off x="22199600" y="1478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35358</xdr:rowOff>
    </xdr:from>
    <xdr:to>
      <xdr:col>116</xdr:col>
      <xdr:colOff>152400</xdr:colOff>
      <xdr:row>86</xdr:row>
      <xdr:rowOff>35358</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22072600" y="1478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55185</xdr:rowOff>
    </xdr:from>
    <xdr:ext cx="469744" cy="259045"/>
    <xdr:sp macro="" textlink="">
      <xdr:nvSpPr>
        <xdr:cNvPr id="380" name="【消防施設】&#10;一人当たり面積最大値テキスト">
          <a:extLst>
            <a:ext uri="{FF2B5EF4-FFF2-40B4-BE49-F238E27FC236}">
              <a16:creationId xmlns:a16="http://schemas.microsoft.com/office/drawing/2014/main" id="{00000000-0008-0000-0F00-00007C010000}"/>
            </a:ext>
          </a:extLst>
        </xdr:cNvPr>
        <xdr:cNvSpPr txBox="1"/>
      </xdr:nvSpPr>
      <xdr:spPr>
        <a:xfrm>
          <a:off x="22199600" y="1377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81</xdr:row>
      <xdr:rowOff>108508</xdr:rowOff>
    </xdr:from>
    <xdr:to>
      <xdr:col>116</xdr:col>
      <xdr:colOff>152400</xdr:colOff>
      <xdr:row>81</xdr:row>
      <xdr:rowOff>108508</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22072600" y="13995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10532</xdr:rowOff>
    </xdr:from>
    <xdr:ext cx="469744" cy="259045"/>
    <xdr:sp macro="" textlink="">
      <xdr:nvSpPr>
        <xdr:cNvPr id="382" name="【消防施設】&#10;一人当たり面積平均値テキスト">
          <a:extLst>
            <a:ext uri="{FF2B5EF4-FFF2-40B4-BE49-F238E27FC236}">
              <a16:creationId xmlns:a16="http://schemas.microsoft.com/office/drawing/2014/main" id="{00000000-0008-0000-0F00-00007E010000}"/>
            </a:ext>
          </a:extLst>
        </xdr:cNvPr>
        <xdr:cNvSpPr txBox="1"/>
      </xdr:nvSpPr>
      <xdr:spPr>
        <a:xfrm>
          <a:off x="22199600" y="14583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32105</xdr:rowOff>
    </xdr:from>
    <xdr:to>
      <xdr:col>116</xdr:col>
      <xdr:colOff>114300</xdr:colOff>
      <xdr:row>85</xdr:row>
      <xdr:rowOff>133705</xdr:rowOff>
    </xdr:to>
    <xdr:sp macro="" textlink="">
      <xdr:nvSpPr>
        <xdr:cNvPr id="383" name="フローチャート: 判断 382">
          <a:extLst>
            <a:ext uri="{FF2B5EF4-FFF2-40B4-BE49-F238E27FC236}">
              <a16:creationId xmlns:a16="http://schemas.microsoft.com/office/drawing/2014/main" id="{00000000-0008-0000-0F00-00007F010000}"/>
            </a:ext>
          </a:extLst>
        </xdr:cNvPr>
        <xdr:cNvSpPr/>
      </xdr:nvSpPr>
      <xdr:spPr>
        <a:xfrm>
          <a:off x="22110700" y="1460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21132</xdr:rowOff>
    </xdr:from>
    <xdr:to>
      <xdr:col>112</xdr:col>
      <xdr:colOff>38100</xdr:colOff>
      <xdr:row>85</xdr:row>
      <xdr:rowOff>122732</xdr:rowOff>
    </xdr:to>
    <xdr:sp macro="" textlink="">
      <xdr:nvSpPr>
        <xdr:cNvPr id="384" name="フローチャート: 判断 383">
          <a:extLst>
            <a:ext uri="{FF2B5EF4-FFF2-40B4-BE49-F238E27FC236}">
              <a16:creationId xmlns:a16="http://schemas.microsoft.com/office/drawing/2014/main" id="{00000000-0008-0000-0F00-000080010000}"/>
            </a:ext>
          </a:extLst>
        </xdr:cNvPr>
        <xdr:cNvSpPr/>
      </xdr:nvSpPr>
      <xdr:spPr>
        <a:xfrm>
          <a:off x="21272500" y="1459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162407</xdr:rowOff>
    </xdr:from>
    <xdr:to>
      <xdr:col>107</xdr:col>
      <xdr:colOff>101600</xdr:colOff>
      <xdr:row>85</xdr:row>
      <xdr:rowOff>92557</xdr:rowOff>
    </xdr:to>
    <xdr:sp macro="" textlink="">
      <xdr:nvSpPr>
        <xdr:cNvPr id="385" name="フローチャート: 判断 384">
          <a:extLst>
            <a:ext uri="{FF2B5EF4-FFF2-40B4-BE49-F238E27FC236}">
              <a16:creationId xmlns:a16="http://schemas.microsoft.com/office/drawing/2014/main" id="{00000000-0008-0000-0F00-000081010000}"/>
            </a:ext>
          </a:extLst>
        </xdr:cNvPr>
        <xdr:cNvSpPr/>
      </xdr:nvSpPr>
      <xdr:spPr>
        <a:xfrm>
          <a:off x="20383500" y="1456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156008</xdr:rowOff>
    </xdr:from>
    <xdr:to>
      <xdr:col>102</xdr:col>
      <xdr:colOff>165100</xdr:colOff>
      <xdr:row>85</xdr:row>
      <xdr:rowOff>86158</xdr:rowOff>
    </xdr:to>
    <xdr:sp macro="" textlink="">
      <xdr:nvSpPr>
        <xdr:cNvPr id="386" name="フローチャート: 判断 385">
          <a:extLst>
            <a:ext uri="{FF2B5EF4-FFF2-40B4-BE49-F238E27FC236}">
              <a16:creationId xmlns:a16="http://schemas.microsoft.com/office/drawing/2014/main" id="{00000000-0008-0000-0F00-000082010000}"/>
            </a:ext>
          </a:extLst>
        </xdr:cNvPr>
        <xdr:cNvSpPr/>
      </xdr:nvSpPr>
      <xdr:spPr>
        <a:xfrm>
          <a:off x="19494500" y="1455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19304</xdr:rowOff>
    </xdr:from>
    <xdr:to>
      <xdr:col>98</xdr:col>
      <xdr:colOff>38100</xdr:colOff>
      <xdr:row>85</xdr:row>
      <xdr:rowOff>120904</xdr:rowOff>
    </xdr:to>
    <xdr:sp macro="" textlink="">
      <xdr:nvSpPr>
        <xdr:cNvPr id="387" name="フローチャート: 判断 386">
          <a:extLst>
            <a:ext uri="{FF2B5EF4-FFF2-40B4-BE49-F238E27FC236}">
              <a16:creationId xmlns:a16="http://schemas.microsoft.com/office/drawing/2014/main" id="{00000000-0008-0000-0F00-000083010000}"/>
            </a:ext>
          </a:extLst>
        </xdr:cNvPr>
        <xdr:cNvSpPr/>
      </xdr:nvSpPr>
      <xdr:spPr>
        <a:xfrm>
          <a:off x="18605500" y="1459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140919</xdr:rowOff>
    </xdr:from>
    <xdr:to>
      <xdr:col>116</xdr:col>
      <xdr:colOff>114300</xdr:colOff>
      <xdr:row>84</xdr:row>
      <xdr:rowOff>71069</xdr:rowOff>
    </xdr:to>
    <xdr:sp macro="" textlink="">
      <xdr:nvSpPr>
        <xdr:cNvPr id="393" name="楕円 392">
          <a:extLst>
            <a:ext uri="{FF2B5EF4-FFF2-40B4-BE49-F238E27FC236}">
              <a16:creationId xmlns:a16="http://schemas.microsoft.com/office/drawing/2014/main" id="{00000000-0008-0000-0F00-000089010000}"/>
            </a:ext>
          </a:extLst>
        </xdr:cNvPr>
        <xdr:cNvSpPr/>
      </xdr:nvSpPr>
      <xdr:spPr>
        <a:xfrm>
          <a:off x="22110700" y="143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163796</xdr:rowOff>
    </xdr:from>
    <xdr:ext cx="469744" cy="259045"/>
    <xdr:sp macro="" textlink="">
      <xdr:nvSpPr>
        <xdr:cNvPr id="394" name="【消防施設】&#10;一人当たり面積該当値テキスト">
          <a:extLst>
            <a:ext uri="{FF2B5EF4-FFF2-40B4-BE49-F238E27FC236}">
              <a16:creationId xmlns:a16="http://schemas.microsoft.com/office/drawing/2014/main" id="{00000000-0008-0000-0F00-00008A010000}"/>
            </a:ext>
          </a:extLst>
        </xdr:cNvPr>
        <xdr:cNvSpPr txBox="1"/>
      </xdr:nvSpPr>
      <xdr:spPr>
        <a:xfrm>
          <a:off x="22199600" y="1422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155550</xdr:rowOff>
    </xdr:from>
    <xdr:to>
      <xdr:col>112</xdr:col>
      <xdr:colOff>38100</xdr:colOff>
      <xdr:row>84</xdr:row>
      <xdr:rowOff>85700</xdr:rowOff>
    </xdr:to>
    <xdr:sp macro="" textlink="">
      <xdr:nvSpPr>
        <xdr:cNvPr id="395" name="楕円 394">
          <a:extLst>
            <a:ext uri="{FF2B5EF4-FFF2-40B4-BE49-F238E27FC236}">
              <a16:creationId xmlns:a16="http://schemas.microsoft.com/office/drawing/2014/main" id="{00000000-0008-0000-0F00-00008B010000}"/>
            </a:ext>
          </a:extLst>
        </xdr:cNvPr>
        <xdr:cNvSpPr/>
      </xdr:nvSpPr>
      <xdr:spPr>
        <a:xfrm>
          <a:off x="21272500" y="1438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20269</xdr:rowOff>
    </xdr:from>
    <xdr:to>
      <xdr:col>116</xdr:col>
      <xdr:colOff>63500</xdr:colOff>
      <xdr:row>84</xdr:row>
      <xdr:rowOff>34900</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flipV="1">
          <a:off x="21323300" y="14422069"/>
          <a:ext cx="8382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165608</xdr:rowOff>
    </xdr:from>
    <xdr:to>
      <xdr:col>107</xdr:col>
      <xdr:colOff>101600</xdr:colOff>
      <xdr:row>84</xdr:row>
      <xdr:rowOff>95758</xdr:rowOff>
    </xdr:to>
    <xdr:sp macro="" textlink="">
      <xdr:nvSpPr>
        <xdr:cNvPr id="397" name="楕円 396">
          <a:extLst>
            <a:ext uri="{FF2B5EF4-FFF2-40B4-BE49-F238E27FC236}">
              <a16:creationId xmlns:a16="http://schemas.microsoft.com/office/drawing/2014/main" id="{00000000-0008-0000-0F00-00008D010000}"/>
            </a:ext>
          </a:extLst>
        </xdr:cNvPr>
        <xdr:cNvSpPr/>
      </xdr:nvSpPr>
      <xdr:spPr>
        <a:xfrm>
          <a:off x="20383500" y="143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34900</xdr:rowOff>
    </xdr:from>
    <xdr:to>
      <xdr:col>111</xdr:col>
      <xdr:colOff>177800</xdr:colOff>
      <xdr:row>84</xdr:row>
      <xdr:rowOff>44958</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flipV="1">
          <a:off x="20434300" y="14436700"/>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17932</xdr:rowOff>
    </xdr:from>
    <xdr:to>
      <xdr:col>102</xdr:col>
      <xdr:colOff>165100</xdr:colOff>
      <xdr:row>79</xdr:row>
      <xdr:rowOff>119532</xdr:rowOff>
    </xdr:to>
    <xdr:sp macro="" textlink="">
      <xdr:nvSpPr>
        <xdr:cNvPr id="399" name="楕円 398">
          <a:extLst>
            <a:ext uri="{FF2B5EF4-FFF2-40B4-BE49-F238E27FC236}">
              <a16:creationId xmlns:a16="http://schemas.microsoft.com/office/drawing/2014/main" id="{00000000-0008-0000-0F00-00008F010000}"/>
            </a:ext>
          </a:extLst>
        </xdr:cNvPr>
        <xdr:cNvSpPr/>
      </xdr:nvSpPr>
      <xdr:spPr>
        <a:xfrm>
          <a:off x="19494500" y="1356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68732</xdr:rowOff>
    </xdr:from>
    <xdr:to>
      <xdr:col>107</xdr:col>
      <xdr:colOff>50800</xdr:colOff>
      <xdr:row>84</xdr:row>
      <xdr:rowOff>44958</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19545300" y="13613282"/>
          <a:ext cx="889000" cy="83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113859</xdr:rowOff>
    </xdr:from>
    <xdr:ext cx="469744" cy="259045"/>
    <xdr:sp macro="" textlink="">
      <xdr:nvSpPr>
        <xdr:cNvPr id="401" name="n_1aveValue【消防施設】&#10;一人当たり面積">
          <a:extLst>
            <a:ext uri="{FF2B5EF4-FFF2-40B4-BE49-F238E27FC236}">
              <a16:creationId xmlns:a16="http://schemas.microsoft.com/office/drawing/2014/main" id="{00000000-0008-0000-0F00-000091010000}"/>
            </a:ext>
          </a:extLst>
        </xdr:cNvPr>
        <xdr:cNvSpPr txBox="1"/>
      </xdr:nvSpPr>
      <xdr:spPr>
        <a:xfrm>
          <a:off x="21075727" y="1468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83684</xdr:rowOff>
    </xdr:from>
    <xdr:ext cx="469744" cy="259045"/>
    <xdr:sp macro="" textlink="">
      <xdr:nvSpPr>
        <xdr:cNvPr id="402" name="n_2aveValue【消防施設】&#10;一人当たり面積">
          <a:extLst>
            <a:ext uri="{FF2B5EF4-FFF2-40B4-BE49-F238E27FC236}">
              <a16:creationId xmlns:a16="http://schemas.microsoft.com/office/drawing/2014/main" id="{00000000-0008-0000-0F00-000092010000}"/>
            </a:ext>
          </a:extLst>
        </xdr:cNvPr>
        <xdr:cNvSpPr txBox="1"/>
      </xdr:nvSpPr>
      <xdr:spPr>
        <a:xfrm>
          <a:off x="20199427" y="1465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77285</xdr:rowOff>
    </xdr:from>
    <xdr:ext cx="469744" cy="259045"/>
    <xdr:sp macro="" textlink="">
      <xdr:nvSpPr>
        <xdr:cNvPr id="403" name="n_3aveValue【消防施設】&#10;一人当たり面積">
          <a:extLst>
            <a:ext uri="{FF2B5EF4-FFF2-40B4-BE49-F238E27FC236}">
              <a16:creationId xmlns:a16="http://schemas.microsoft.com/office/drawing/2014/main" id="{00000000-0008-0000-0F00-000093010000}"/>
            </a:ext>
          </a:extLst>
        </xdr:cNvPr>
        <xdr:cNvSpPr txBox="1"/>
      </xdr:nvSpPr>
      <xdr:spPr>
        <a:xfrm>
          <a:off x="19310427" y="1465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137431</xdr:rowOff>
    </xdr:from>
    <xdr:ext cx="469744" cy="259045"/>
    <xdr:sp macro="" textlink="">
      <xdr:nvSpPr>
        <xdr:cNvPr id="404" name="n_4aveValue【消防施設】&#10;一人当たり面積">
          <a:extLst>
            <a:ext uri="{FF2B5EF4-FFF2-40B4-BE49-F238E27FC236}">
              <a16:creationId xmlns:a16="http://schemas.microsoft.com/office/drawing/2014/main" id="{00000000-0008-0000-0F00-000094010000}"/>
            </a:ext>
          </a:extLst>
        </xdr:cNvPr>
        <xdr:cNvSpPr txBox="1"/>
      </xdr:nvSpPr>
      <xdr:spPr>
        <a:xfrm>
          <a:off x="18421427" y="1436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102227</xdr:rowOff>
    </xdr:from>
    <xdr:ext cx="469744" cy="259045"/>
    <xdr:sp macro="" textlink="">
      <xdr:nvSpPr>
        <xdr:cNvPr id="405" name="n_1mainValue【消防施設】&#10;一人当たり面積">
          <a:extLst>
            <a:ext uri="{FF2B5EF4-FFF2-40B4-BE49-F238E27FC236}">
              <a16:creationId xmlns:a16="http://schemas.microsoft.com/office/drawing/2014/main" id="{00000000-0008-0000-0F00-000095010000}"/>
            </a:ext>
          </a:extLst>
        </xdr:cNvPr>
        <xdr:cNvSpPr txBox="1"/>
      </xdr:nvSpPr>
      <xdr:spPr>
        <a:xfrm>
          <a:off x="21075727" y="141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112285</xdr:rowOff>
    </xdr:from>
    <xdr:ext cx="469744" cy="259045"/>
    <xdr:sp macro="" textlink="">
      <xdr:nvSpPr>
        <xdr:cNvPr id="406" name="n_2mainValue【消防施設】&#10;一人当たり面積">
          <a:extLst>
            <a:ext uri="{FF2B5EF4-FFF2-40B4-BE49-F238E27FC236}">
              <a16:creationId xmlns:a16="http://schemas.microsoft.com/office/drawing/2014/main" id="{00000000-0008-0000-0F00-000096010000}"/>
            </a:ext>
          </a:extLst>
        </xdr:cNvPr>
        <xdr:cNvSpPr txBox="1"/>
      </xdr:nvSpPr>
      <xdr:spPr>
        <a:xfrm>
          <a:off x="20199427" y="1417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136059</xdr:rowOff>
    </xdr:from>
    <xdr:ext cx="469744" cy="259045"/>
    <xdr:sp macro="" textlink="">
      <xdr:nvSpPr>
        <xdr:cNvPr id="407" name="n_3mainValue【消防施設】&#10;一人当たり面積">
          <a:extLst>
            <a:ext uri="{FF2B5EF4-FFF2-40B4-BE49-F238E27FC236}">
              <a16:creationId xmlns:a16="http://schemas.microsoft.com/office/drawing/2014/main" id="{00000000-0008-0000-0F00-000097010000}"/>
            </a:ext>
          </a:extLst>
        </xdr:cNvPr>
        <xdr:cNvSpPr txBox="1"/>
      </xdr:nvSpPr>
      <xdr:spPr>
        <a:xfrm>
          <a:off x="19310427" y="1333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0" name="【庁舎】&#10;有形固定資産減価償却率グラフ枠">
          <a:extLst>
            <a:ext uri="{FF2B5EF4-FFF2-40B4-BE49-F238E27FC236}">
              <a16:creationId xmlns:a16="http://schemas.microsoft.com/office/drawing/2014/main" id="{00000000-0008-0000-0F00-0000AE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432" name="【庁舎】&#10;有形固定資産減価償却率最小値テキスト">
          <a:extLst>
            <a:ext uri="{FF2B5EF4-FFF2-40B4-BE49-F238E27FC236}">
              <a16:creationId xmlns:a16="http://schemas.microsoft.com/office/drawing/2014/main" id="{00000000-0008-0000-0F00-0000B001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434" name="【庁舎】&#10;有形固定資産減価償却率最大値テキスト">
          <a:extLst>
            <a:ext uri="{FF2B5EF4-FFF2-40B4-BE49-F238E27FC236}">
              <a16:creationId xmlns:a16="http://schemas.microsoft.com/office/drawing/2014/main" id="{00000000-0008-0000-0F00-0000B201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436" name="【庁舎】&#10;有形固定資産減価償却率平均値テキスト">
          <a:extLst>
            <a:ext uri="{FF2B5EF4-FFF2-40B4-BE49-F238E27FC236}">
              <a16:creationId xmlns:a16="http://schemas.microsoft.com/office/drawing/2014/main" id="{00000000-0008-0000-0F00-0000B4010000}"/>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437" name="フローチャート: 判断 436">
          <a:extLst>
            <a:ext uri="{FF2B5EF4-FFF2-40B4-BE49-F238E27FC236}">
              <a16:creationId xmlns:a16="http://schemas.microsoft.com/office/drawing/2014/main" id="{00000000-0008-0000-0F00-0000B5010000}"/>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438" name="フローチャート: 判断 437">
          <a:extLst>
            <a:ext uri="{FF2B5EF4-FFF2-40B4-BE49-F238E27FC236}">
              <a16:creationId xmlns:a16="http://schemas.microsoft.com/office/drawing/2014/main" id="{00000000-0008-0000-0F00-0000B6010000}"/>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439" name="フローチャート: 判断 438">
          <a:extLst>
            <a:ext uri="{FF2B5EF4-FFF2-40B4-BE49-F238E27FC236}">
              <a16:creationId xmlns:a16="http://schemas.microsoft.com/office/drawing/2014/main" id="{00000000-0008-0000-0F00-0000B7010000}"/>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440" name="フローチャート: 判断 439">
          <a:extLst>
            <a:ext uri="{FF2B5EF4-FFF2-40B4-BE49-F238E27FC236}">
              <a16:creationId xmlns:a16="http://schemas.microsoft.com/office/drawing/2014/main" id="{00000000-0008-0000-0F00-0000B8010000}"/>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441" name="フローチャート: 判断 440">
          <a:extLst>
            <a:ext uri="{FF2B5EF4-FFF2-40B4-BE49-F238E27FC236}">
              <a16:creationId xmlns:a16="http://schemas.microsoft.com/office/drawing/2014/main" id="{00000000-0008-0000-0F00-0000B9010000}"/>
            </a:ext>
          </a:extLst>
        </xdr:cNvPr>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64770</xdr:rowOff>
    </xdr:from>
    <xdr:to>
      <xdr:col>85</xdr:col>
      <xdr:colOff>177800</xdr:colOff>
      <xdr:row>105</xdr:row>
      <xdr:rowOff>166370</xdr:rowOff>
    </xdr:to>
    <xdr:sp macro="" textlink="">
      <xdr:nvSpPr>
        <xdr:cNvPr id="447" name="楕円 446">
          <a:extLst>
            <a:ext uri="{FF2B5EF4-FFF2-40B4-BE49-F238E27FC236}">
              <a16:creationId xmlns:a16="http://schemas.microsoft.com/office/drawing/2014/main" id="{00000000-0008-0000-0F00-0000BF010000}"/>
            </a:ext>
          </a:extLst>
        </xdr:cNvPr>
        <xdr:cNvSpPr/>
      </xdr:nvSpPr>
      <xdr:spPr>
        <a:xfrm>
          <a:off x="16268700" y="1806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43197</xdr:rowOff>
    </xdr:from>
    <xdr:ext cx="405111" cy="259045"/>
    <xdr:sp macro="" textlink="">
      <xdr:nvSpPr>
        <xdr:cNvPr id="448" name="【庁舎】&#10;有形固定資産減価償却率該当値テキスト">
          <a:extLst>
            <a:ext uri="{FF2B5EF4-FFF2-40B4-BE49-F238E27FC236}">
              <a16:creationId xmlns:a16="http://schemas.microsoft.com/office/drawing/2014/main" id="{00000000-0008-0000-0F00-0000C0010000}"/>
            </a:ext>
          </a:extLst>
        </xdr:cNvPr>
        <xdr:cNvSpPr txBox="1"/>
      </xdr:nvSpPr>
      <xdr:spPr>
        <a:xfrm>
          <a:off x="16357600" y="18045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43180</xdr:rowOff>
    </xdr:from>
    <xdr:to>
      <xdr:col>81</xdr:col>
      <xdr:colOff>101600</xdr:colOff>
      <xdr:row>105</xdr:row>
      <xdr:rowOff>144780</xdr:rowOff>
    </xdr:to>
    <xdr:sp macro="" textlink="">
      <xdr:nvSpPr>
        <xdr:cNvPr id="449" name="楕円 448">
          <a:extLst>
            <a:ext uri="{FF2B5EF4-FFF2-40B4-BE49-F238E27FC236}">
              <a16:creationId xmlns:a16="http://schemas.microsoft.com/office/drawing/2014/main" id="{00000000-0008-0000-0F00-0000C1010000}"/>
            </a:ext>
          </a:extLst>
        </xdr:cNvPr>
        <xdr:cNvSpPr/>
      </xdr:nvSpPr>
      <xdr:spPr>
        <a:xfrm>
          <a:off x="15430500" y="1804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93980</xdr:rowOff>
    </xdr:from>
    <xdr:to>
      <xdr:col>85</xdr:col>
      <xdr:colOff>127000</xdr:colOff>
      <xdr:row>105</xdr:row>
      <xdr:rowOff>115570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15481300" y="18096230"/>
          <a:ext cx="838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21589</xdr:rowOff>
    </xdr:from>
    <xdr:to>
      <xdr:col>76</xdr:col>
      <xdr:colOff>165100</xdr:colOff>
      <xdr:row>105</xdr:row>
      <xdr:rowOff>123189</xdr:rowOff>
    </xdr:to>
    <xdr:sp macro="" textlink="">
      <xdr:nvSpPr>
        <xdr:cNvPr id="451" name="楕円 450">
          <a:extLst>
            <a:ext uri="{FF2B5EF4-FFF2-40B4-BE49-F238E27FC236}">
              <a16:creationId xmlns:a16="http://schemas.microsoft.com/office/drawing/2014/main" id="{00000000-0008-0000-0F00-0000C3010000}"/>
            </a:ext>
          </a:extLst>
        </xdr:cNvPr>
        <xdr:cNvSpPr/>
      </xdr:nvSpPr>
      <xdr:spPr>
        <a:xfrm>
          <a:off x="14541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72389</xdr:rowOff>
    </xdr:from>
    <xdr:to>
      <xdr:col>81</xdr:col>
      <xdr:colOff>50800</xdr:colOff>
      <xdr:row>105</xdr:row>
      <xdr:rowOff>93980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14592300" y="18074639"/>
          <a:ext cx="889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21589</xdr:rowOff>
    </xdr:from>
    <xdr:to>
      <xdr:col>72</xdr:col>
      <xdr:colOff>38100</xdr:colOff>
      <xdr:row>105</xdr:row>
      <xdr:rowOff>123189</xdr:rowOff>
    </xdr:to>
    <xdr:sp macro="" textlink="">
      <xdr:nvSpPr>
        <xdr:cNvPr id="453" name="楕円 452">
          <a:extLst>
            <a:ext uri="{FF2B5EF4-FFF2-40B4-BE49-F238E27FC236}">
              <a16:creationId xmlns:a16="http://schemas.microsoft.com/office/drawing/2014/main" id="{00000000-0008-0000-0F00-0000C5010000}"/>
            </a:ext>
          </a:extLst>
        </xdr:cNvPr>
        <xdr:cNvSpPr/>
      </xdr:nvSpPr>
      <xdr:spPr>
        <a:xfrm>
          <a:off x="13652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72389</xdr:rowOff>
    </xdr:from>
    <xdr:to>
      <xdr:col>76</xdr:col>
      <xdr:colOff>114300</xdr:colOff>
      <xdr:row>105</xdr:row>
      <xdr:rowOff>72389</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13703300" y="18074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455" name="n_1aveValue【庁舎】&#10;有形固定資産減価償却率">
          <a:extLst>
            <a:ext uri="{FF2B5EF4-FFF2-40B4-BE49-F238E27FC236}">
              <a16:creationId xmlns:a16="http://schemas.microsoft.com/office/drawing/2014/main" id="{00000000-0008-0000-0F00-0000C7010000}"/>
            </a:ext>
          </a:extLst>
        </xdr:cNvPr>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456" name="n_2aveValue【庁舎】&#10;有形固定資産減価償却率">
          <a:extLst>
            <a:ext uri="{FF2B5EF4-FFF2-40B4-BE49-F238E27FC236}">
              <a16:creationId xmlns:a16="http://schemas.microsoft.com/office/drawing/2014/main" id="{00000000-0008-0000-0F00-0000C8010000}"/>
            </a:ext>
          </a:extLst>
        </xdr:cNvPr>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457" name="n_3aveValue【庁舎】&#10;有形固定資産減価償却率">
          <a:extLst>
            <a:ext uri="{FF2B5EF4-FFF2-40B4-BE49-F238E27FC236}">
              <a16:creationId xmlns:a16="http://schemas.microsoft.com/office/drawing/2014/main" id="{00000000-0008-0000-0F00-0000C9010000}"/>
            </a:ext>
          </a:extLst>
        </xdr:cNvPr>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458" name="n_4aveValue【庁舎】&#10;有形固定資産減価償却率">
          <a:extLst>
            <a:ext uri="{FF2B5EF4-FFF2-40B4-BE49-F238E27FC236}">
              <a16:creationId xmlns:a16="http://schemas.microsoft.com/office/drawing/2014/main" id="{00000000-0008-0000-0F00-0000CA010000}"/>
            </a:ext>
          </a:extLst>
        </xdr:cNvPr>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135907</xdr:rowOff>
    </xdr:from>
    <xdr:ext cx="405111" cy="259045"/>
    <xdr:sp macro="" textlink="">
      <xdr:nvSpPr>
        <xdr:cNvPr id="459" name="n_1mainValue【庁舎】&#10;有形固定資産減価償却率">
          <a:extLst>
            <a:ext uri="{FF2B5EF4-FFF2-40B4-BE49-F238E27FC236}">
              <a16:creationId xmlns:a16="http://schemas.microsoft.com/office/drawing/2014/main" id="{00000000-0008-0000-0F00-0000CB010000}"/>
            </a:ext>
          </a:extLst>
        </xdr:cNvPr>
        <xdr:cNvSpPr txBox="1"/>
      </xdr:nvSpPr>
      <xdr:spPr>
        <a:xfrm>
          <a:off x="15266044" y="18138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114316</xdr:rowOff>
    </xdr:from>
    <xdr:ext cx="405111" cy="259045"/>
    <xdr:sp macro="" textlink="">
      <xdr:nvSpPr>
        <xdr:cNvPr id="460" name="n_2mainValue【庁舎】&#10;有形固定資産減価償却率">
          <a:extLst>
            <a:ext uri="{FF2B5EF4-FFF2-40B4-BE49-F238E27FC236}">
              <a16:creationId xmlns:a16="http://schemas.microsoft.com/office/drawing/2014/main" id="{00000000-0008-0000-0F00-0000CC010000}"/>
            </a:ext>
          </a:extLst>
        </xdr:cNvPr>
        <xdr:cNvSpPr txBox="1"/>
      </xdr:nvSpPr>
      <xdr:spPr>
        <a:xfrm>
          <a:off x="14389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114316</xdr:rowOff>
    </xdr:from>
    <xdr:ext cx="405111" cy="259045"/>
    <xdr:sp macro="" textlink="">
      <xdr:nvSpPr>
        <xdr:cNvPr id="461" name="n_3mainValue【庁舎】&#10;有形固定資産減価償却率">
          <a:extLst>
            <a:ext uri="{FF2B5EF4-FFF2-40B4-BE49-F238E27FC236}">
              <a16:creationId xmlns:a16="http://schemas.microsoft.com/office/drawing/2014/main" id="{00000000-0008-0000-0F00-0000CD010000}"/>
            </a:ext>
          </a:extLst>
        </xdr:cNvPr>
        <xdr:cNvSpPr txBox="1"/>
      </xdr:nvSpPr>
      <xdr:spPr>
        <a:xfrm>
          <a:off x="13500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64" name="正方形/長方形 463">
          <a:extLst>
            <a:ext uri="{FF2B5EF4-FFF2-40B4-BE49-F238E27FC236}">
              <a16:creationId xmlns:a16="http://schemas.microsoft.com/office/drawing/2014/main" id="{00000000-0008-0000-0F00-0000D0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65" name="正方形/長方形 464">
          <a:extLst>
            <a:ext uri="{FF2B5EF4-FFF2-40B4-BE49-F238E27FC236}">
              <a16:creationId xmlns:a16="http://schemas.microsoft.com/office/drawing/2014/main" id="{00000000-0008-0000-0F00-0000D1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84" name="【庁舎】&#10;一人当たり面積グラフ枠">
          <a:extLst>
            <a:ext uri="{FF2B5EF4-FFF2-40B4-BE49-F238E27FC236}">
              <a16:creationId xmlns:a16="http://schemas.microsoft.com/office/drawing/2014/main" id="{00000000-0008-0000-0F00-0000E4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486" name="【庁舎】&#10;一人当たり面積最小値テキスト">
          <a:extLst>
            <a:ext uri="{FF2B5EF4-FFF2-40B4-BE49-F238E27FC236}">
              <a16:creationId xmlns:a16="http://schemas.microsoft.com/office/drawing/2014/main" id="{00000000-0008-0000-0F00-0000E6010000}"/>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488" name="【庁舎】&#10;一人当たり面積最大値テキスト">
          <a:extLst>
            <a:ext uri="{FF2B5EF4-FFF2-40B4-BE49-F238E27FC236}">
              <a16:creationId xmlns:a16="http://schemas.microsoft.com/office/drawing/2014/main" id="{00000000-0008-0000-0F00-0000E8010000}"/>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120666</xdr:rowOff>
    </xdr:from>
    <xdr:ext cx="469744" cy="259045"/>
    <xdr:sp macro="" textlink="">
      <xdr:nvSpPr>
        <xdr:cNvPr id="490" name="【庁舎】&#10;一人当たり面積平均値テキスト">
          <a:extLst>
            <a:ext uri="{FF2B5EF4-FFF2-40B4-BE49-F238E27FC236}">
              <a16:creationId xmlns:a16="http://schemas.microsoft.com/office/drawing/2014/main" id="{00000000-0008-0000-0F00-0000EA010000}"/>
            </a:ext>
          </a:extLst>
        </xdr:cNvPr>
        <xdr:cNvSpPr txBox="1"/>
      </xdr:nvSpPr>
      <xdr:spPr>
        <a:xfrm>
          <a:off x="22199600" y="1812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491" name="フローチャート: 判断 490">
          <a:extLst>
            <a:ext uri="{FF2B5EF4-FFF2-40B4-BE49-F238E27FC236}">
              <a16:creationId xmlns:a16="http://schemas.microsoft.com/office/drawing/2014/main" id="{00000000-0008-0000-0F00-0000EB010000}"/>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492" name="フローチャート: 判断 491">
          <a:extLst>
            <a:ext uri="{FF2B5EF4-FFF2-40B4-BE49-F238E27FC236}">
              <a16:creationId xmlns:a16="http://schemas.microsoft.com/office/drawing/2014/main" id="{00000000-0008-0000-0F00-0000EC010000}"/>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493" name="フローチャート: 判断 492">
          <a:extLst>
            <a:ext uri="{FF2B5EF4-FFF2-40B4-BE49-F238E27FC236}">
              <a16:creationId xmlns:a16="http://schemas.microsoft.com/office/drawing/2014/main" id="{00000000-0008-0000-0F00-0000ED010000}"/>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494" name="フローチャート: 判断 493">
          <a:extLst>
            <a:ext uri="{FF2B5EF4-FFF2-40B4-BE49-F238E27FC236}">
              <a16:creationId xmlns:a16="http://schemas.microsoft.com/office/drawing/2014/main" id="{00000000-0008-0000-0F00-0000EE010000}"/>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495" name="フローチャート: 判断 494">
          <a:extLst>
            <a:ext uri="{FF2B5EF4-FFF2-40B4-BE49-F238E27FC236}">
              <a16:creationId xmlns:a16="http://schemas.microsoft.com/office/drawing/2014/main" id="{00000000-0008-0000-0F00-0000EF010000}"/>
            </a:ext>
          </a:extLst>
        </xdr:cNvPr>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132842</xdr:rowOff>
    </xdr:from>
    <xdr:to>
      <xdr:col>116</xdr:col>
      <xdr:colOff>114300</xdr:colOff>
      <xdr:row>107</xdr:row>
      <xdr:rowOff>62992</xdr:rowOff>
    </xdr:to>
    <xdr:sp macro="" textlink="">
      <xdr:nvSpPr>
        <xdr:cNvPr id="501" name="楕円 500">
          <a:extLst>
            <a:ext uri="{FF2B5EF4-FFF2-40B4-BE49-F238E27FC236}">
              <a16:creationId xmlns:a16="http://schemas.microsoft.com/office/drawing/2014/main" id="{00000000-0008-0000-0F00-0000F5010000}"/>
            </a:ext>
          </a:extLst>
        </xdr:cNvPr>
        <xdr:cNvSpPr/>
      </xdr:nvSpPr>
      <xdr:spPr>
        <a:xfrm>
          <a:off x="221107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111269</xdr:rowOff>
    </xdr:from>
    <xdr:ext cx="469744" cy="259045"/>
    <xdr:sp macro="" textlink="">
      <xdr:nvSpPr>
        <xdr:cNvPr id="502" name="【庁舎】&#10;一人当たり面積該当値テキスト">
          <a:extLst>
            <a:ext uri="{FF2B5EF4-FFF2-40B4-BE49-F238E27FC236}">
              <a16:creationId xmlns:a16="http://schemas.microsoft.com/office/drawing/2014/main" id="{00000000-0008-0000-0F00-0000F6010000}"/>
            </a:ext>
          </a:extLst>
        </xdr:cNvPr>
        <xdr:cNvSpPr txBox="1"/>
      </xdr:nvSpPr>
      <xdr:spPr>
        <a:xfrm>
          <a:off x="22199600"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145414</xdr:rowOff>
    </xdr:from>
    <xdr:to>
      <xdr:col>112</xdr:col>
      <xdr:colOff>38100</xdr:colOff>
      <xdr:row>107</xdr:row>
      <xdr:rowOff>75564</xdr:rowOff>
    </xdr:to>
    <xdr:sp macro="" textlink="">
      <xdr:nvSpPr>
        <xdr:cNvPr id="503" name="楕円 502">
          <a:extLst>
            <a:ext uri="{FF2B5EF4-FFF2-40B4-BE49-F238E27FC236}">
              <a16:creationId xmlns:a16="http://schemas.microsoft.com/office/drawing/2014/main" id="{00000000-0008-0000-0F00-0000F7010000}"/>
            </a:ext>
          </a:extLst>
        </xdr:cNvPr>
        <xdr:cNvSpPr/>
      </xdr:nvSpPr>
      <xdr:spPr>
        <a:xfrm>
          <a:off x="212725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12192</xdr:rowOff>
    </xdr:from>
    <xdr:to>
      <xdr:col>116</xdr:col>
      <xdr:colOff>63500</xdr:colOff>
      <xdr:row>107</xdr:row>
      <xdr:rowOff>24764</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flipV="1">
          <a:off x="21323300" y="18357342"/>
          <a:ext cx="8382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153797</xdr:rowOff>
    </xdr:from>
    <xdr:to>
      <xdr:col>107</xdr:col>
      <xdr:colOff>101600</xdr:colOff>
      <xdr:row>107</xdr:row>
      <xdr:rowOff>83947</xdr:rowOff>
    </xdr:to>
    <xdr:sp macro="" textlink="">
      <xdr:nvSpPr>
        <xdr:cNvPr id="505" name="楕円 504">
          <a:extLst>
            <a:ext uri="{FF2B5EF4-FFF2-40B4-BE49-F238E27FC236}">
              <a16:creationId xmlns:a16="http://schemas.microsoft.com/office/drawing/2014/main" id="{00000000-0008-0000-0F00-0000F9010000}"/>
            </a:ext>
          </a:extLst>
        </xdr:cNvPr>
        <xdr:cNvSpPr/>
      </xdr:nvSpPr>
      <xdr:spPr>
        <a:xfrm>
          <a:off x="20383500" y="1832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24764</xdr:rowOff>
    </xdr:from>
    <xdr:to>
      <xdr:col>111</xdr:col>
      <xdr:colOff>177800</xdr:colOff>
      <xdr:row>107</xdr:row>
      <xdr:rowOff>33147</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flipV="1">
          <a:off x="20434300" y="18369914"/>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65405</xdr:rowOff>
    </xdr:from>
    <xdr:to>
      <xdr:col>102</xdr:col>
      <xdr:colOff>165100</xdr:colOff>
      <xdr:row>106</xdr:row>
      <xdr:rowOff>167005</xdr:rowOff>
    </xdr:to>
    <xdr:sp macro="" textlink="">
      <xdr:nvSpPr>
        <xdr:cNvPr id="507" name="楕円 506">
          <a:extLst>
            <a:ext uri="{FF2B5EF4-FFF2-40B4-BE49-F238E27FC236}">
              <a16:creationId xmlns:a16="http://schemas.microsoft.com/office/drawing/2014/main" id="{00000000-0008-0000-0F00-0000FB010000}"/>
            </a:ext>
          </a:extLst>
        </xdr:cNvPr>
        <xdr:cNvSpPr/>
      </xdr:nvSpPr>
      <xdr:spPr>
        <a:xfrm>
          <a:off x="194945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116205</xdr:rowOff>
    </xdr:from>
    <xdr:to>
      <xdr:col>107</xdr:col>
      <xdr:colOff>50800</xdr:colOff>
      <xdr:row>107</xdr:row>
      <xdr:rowOff>33147</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9545300" y="18289905"/>
          <a:ext cx="889000" cy="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55515</xdr:rowOff>
    </xdr:from>
    <xdr:ext cx="469744" cy="259045"/>
    <xdr:sp macro="" textlink="">
      <xdr:nvSpPr>
        <xdr:cNvPr id="509" name="n_1aveValue【庁舎】&#10;一人当たり面積">
          <a:extLst>
            <a:ext uri="{FF2B5EF4-FFF2-40B4-BE49-F238E27FC236}">
              <a16:creationId xmlns:a16="http://schemas.microsoft.com/office/drawing/2014/main" id="{00000000-0008-0000-0F00-0000FD010000}"/>
            </a:ext>
          </a:extLst>
        </xdr:cNvPr>
        <xdr:cNvSpPr txBox="1"/>
      </xdr:nvSpPr>
      <xdr:spPr>
        <a:xfrm>
          <a:off x="210757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59707</xdr:rowOff>
    </xdr:from>
    <xdr:ext cx="469744" cy="259045"/>
    <xdr:sp macro="" textlink="">
      <xdr:nvSpPr>
        <xdr:cNvPr id="510" name="n_2aveValue【庁舎】&#10;一人当たり面積">
          <a:extLst>
            <a:ext uri="{FF2B5EF4-FFF2-40B4-BE49-F238E27FC236}">
              <a16:creationId xmlns:a16="http://schemas.microsoft.com/office/drawing/2014/main" id="{00000000-0008-0000-0F00-0000FE010000}"/>
            </a:ext>
          </a:extLst>
        </xdr:cNvPr>
        <xdr:cNvSpPr txBox="1"/>
      </xdr:nvSpPr>
      <xdr:spPr>
        <a:xfrm>
          <a:off x="20199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28591</xdr:rowOff>
    </xdr:from>
    <xdr:ext cx="469744" cy="259045"/>
    <xdr:sp macro="" textlink="">
      <xdr:nvSpPr>
        <xdr:cNvPr id="511" name="n_3aveValue【庁舎】&#10;一人当たり面積">
          <a:extLst>
            <a:ext uri="{FF2B5EF4-FFF2-40B4-BE49-F238E27FC236}">
              <a16:creationId xmlns:a16="http://schemas.microsoft.com/office/drawing/2014/main" id="{00000000-0008-0000-0F00-0000FF010000}"/>
            </a:ext>
          </a:extLst>
        </xdr:cNvPr>
        <xdr:cNvSpPr txBox="1"/>
      </xdr:nvSpPr>
      <xdr:spPr>
        <a:xfrm>
          <a:off x="19310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512" name="n_4aveValue【庁舎】&#10;一人当たり面積">
          <a:extLst>
            <a:ext uri="{FF2B5EF4-FFF2-40B4-BE49-F238E27FC236}">
              <a16:creationId xmlns:a16="http://schemas.microsoft.com/office/drawing/2014/main" id="{00000000-0008-0000-0F00-000000020000}"/>
            </a:ext>
          </a:extLst>
        </xdr:cNvPr>
        <xdr:cNvSpPr txBox="1"/>
      </xdr:nvSpPr>
      <xdr:spPr>
        <a:xfrm>
          <a:off x="18421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66691</xdr:rowOff>
    </xdr:from>
    <xdr:ext cx="469744" cy="259045"/>
    <xdr:sp macro="" textlink="">
      <xdr:nvSpPr>
        <xdr:cNvPr id="513" name="n_1mainValue【庁舎】&#10;一人当たり面積">
          <a:extLst>
            <a:ext uri="{FF2B5EF4-FFF2-40B4-BE49-F238E27FC236}">
              <a16:creationId xmlns:a16="http://schemas.microsoft.com/office/drawing/2014/main" id="{00000000-0008-0000-0F00-000001020000}"/>
            </a:ext>
          </a:extLst>
        </xdr:cNvPr>
        <xdr:cNvSpPr txBox="1"/>
      </xdr:nvSpPr>
      <xdr:spPr>
        <a:xfrm>
          <a:off x="21075727" y="1841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75074</xdr:rowOff>
    </xdr:from>
    <xdr:ext cx="469744" cy="259045"/>
    <xdr:sp macro="" textlink="">
      <xdr:nvSpPr>
        <xdr:cNvPr id="514" name="n_2mainValue【庁舎】&#10;一人当たり面積">
          <a:extLst>
            <a:ext uri="{FF2B5EF4-FFF2-40B4-BE49-F238E27FC236}">
              <a16:creationId xmlns:a16="http://schemas.microsoft.com/office/drawing/2014/main" id="{00000000-0008-0000-0F00-000002020000}"/>
            </a:ext>
          </a:extLst>
        </xdr:cNvPr>
        <xdr:cNvSpPr txBox="1"/>
      </xdr:nvSpPr>
      <xdr:spPr>
        <a:xfrm>
          <a:off x="20199427" y="1842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12082</xdr:rowOff>
    </xdr:from>
    <xdr:ext cx="469744" cy="259045"/>
    <xdr:sp macro="" textlink="">
      <xdr:nvSpPr>
        <xdr:cNvPr id="515" name="n_3mainValue【庁舎】&#10;一人当たり面積">
          <a:extLst>
            <a:ext uri="{FF2B5EF4-FFF2-40B4-BE49-F238E27FC236}">
              <a16:creationId xmlns:a16="http://schemas.microsoft.com/office/drawing/2014/main" id="{00000000-0008-0000-0F00-000003020000}"/>
            </a:ext>
          </a:extLst>
        </xdr:cNvPr>
        <xdr:cNvSpPr txBox="1"/>
      </xdr:nvSpPr>
      <xdr:spPr>
        <a:xfrm>
          <a:off x="19310427" y="1801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福祉施設、</a:t>
          </a:r>
          <a:r>
            <a:rPr kumimoji="1" lang="ja-JP" altLang="ja-JP" sz="1100">
              <a:solidFill>
                <a:schemeClr val="dk1"/>
              </a:solidFill>
              <a:effectLst/>
              <a:latin typeface="+mn-lt"/>
              <a:ea typeface="+mn-ea"/>
              <a:cs typeface="+mn-cs"/>
            </a:rPr>
            <a:t>消防施設、庁舎について、類似団体と比較して有形固定資産減価償却率は高くなっており、増加傾向にある。</a:t>
          </a:r>
          <a:endParaRPr lang="ja-JP" altLang="ja-JP" sz="1400">
            <a:effectLst/>
          </a:endParaRPr>
        </a:p>
        <a:p>
          <a:r>
            <a:rPr kumimoji="1" lang="ja-JP" altLang="ja-JP" sz="1100">
              <a:solidFill>
                <a:schemeClr val="dk1"/>
              </a:solidFill>
              <a:effectLst/>
              <a:latin typeface="+mn-lt"/>
              <a:ea typeface="+mn-ea"/>
              <a:cs typeface="+mn-cs"/>
            </a:rPr>
            <a:t>一人当たり面積</a:t>
          </a:r>
          <a:r>
            <a:rPr kumimoji="1" lang="ja-JP" altLang="en-US" sz="1100">
              <a:solidFill>
                <a:schemeClr val="dk1"/>
              </a:solidFill>
              <a:effectLst/>
              <a:latin typeface="+mn-lt"/>
              <a:ea typeface="+mn-ea"/>
              <a:cs typeface="+mn-cs"/>
            </a:rPr>
            <a:t>については、人口の減少により微増となっている。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消防施設、庁舎については、個別施設ごとの長寿命化計画（個別施設計画）を令和２年度までに策定予定であり、当該計画に基づいて老朽化対策に取り組んでいくこととしている。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青森県佐井村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1,960
1,956
135.04
2,395,614
2,343,770
50,391
1,501,992
1,268,850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人口の減少や全国平均を上回る高齢化率（令和元年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月末　</a:t>
          </a:r>
          <a:r>
            <a:rPr kumimoji="1" lang="en-US" altLang="ja-JP" sz="1300">
              <a:latin typeface="ＭＳ Ｐゴシック" panose="020B0600070205080204" pitchFamily="50" charset="-128"/>
              <a:ea typeface="ＭＳ Ｐゴシック" panose="020B0600070205080204" pitchFamily="50" charset="-128"/>
            </a:rPr>
            <a:t>45.5</a:t>
          </a:r>
          <a:r>
            <a:rPr kumimoji="1" lang="ja-JP" altLang="en-US" sz="1300">
              <a:latin typeface="ＭＳ Ｐゴシック" panose="020B0600070205080204" pitchFamily="50" charset="-128"/>
              <a:ea typeface="ＭＳ Ｐゴシック" panose="020B0600070205080204" pitchFamily="50" charset="-128"/>
            </a:rPr>
            <a:t>％）に加え、長引く景気低迷や漁業不振などから</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ポイントと類似団体を</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今後も自主財源の根幹である村税の収納率向上に努めるとともに、緊急に必要な事業を峻別し、行財政の効率化に努めることにより、財政の健全化を図る。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149013</xdr:rowOff>
    </xdr:from>
    <xdr:to>
      <xdr:col>23</xdr:col>
      <xdr:colOff>133350</xdr:colOff>
      <xdr:row>44</xdr:row>
      <xdr:rowOff>157056</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69281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157056</xdr:rowOff>
    </xdr:from>
    <xdr:to>
      <xdr:col>19</xdr:col>
      <xdr:colOff>133350</xdr:colOff>
      <xdr:row>44</xdr:row>
      <xdr:rowOff>157056</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70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157056</xdr:rowOff>
    </xdr:from>
    <xdr:to>
      <xdr:col>15</xdr:col>
      <xdr:colOff>82550</xdr:colOff>
      <xdr:row>44</xdr:row>
      <xdr:rowOff>157056</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70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157056</xdr:rowOff>
    </xdr:from>
    <xdr:to>
      <xdr:col>11</xdr:col>
      <xdr:colOff>31750</xdr:colOff>
      <xdr:row>44</xdr:row>
      <xdr:rowOff>157056</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70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98213</xdr:rowOff>
    </xdr:from>
    <xdr:to>
      <xdr:col>23</xdr:col>
      <xdr:colOff>184150</xdr:colOff>
      <xdr:row>45</xdr:row>
      <xdr:rowOff>28363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106256</xdr:rowOff>
    </xdr:from>
    <xdr:to>
      <xdr:col>19</xdr:col>
      <xdr:colOff>184150</xdr:colOff>
      <xdr:row>45</xdr:row>
      <xdr:rowOff>36406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21183</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36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106256</xdr:rowOff>
    </xdr:from>
    <xdr:to>
      <xdr:col>15</xdr:col>
      <xdr:colOff>133350</xdr:colOff>
      <xdr:row>45</xdr:row>
      <xdr:rowOff>36406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21183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106256</xdr:rowOff>
    </xdr:from>
    <xdr:to>
      <xdr:col>11</xdr:col>
      <xdr:colOff>82550</xdr:colOff>
      <xdr:row>45</xdr:row>
      <xdr:rowOff>36406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21183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106256</xdr:rowOff>
    </xdr:from>
    <xdr:to>
      <xdr:col>7</xdr:col>
      <xdr:colOff>31750</xdr:colOff>
      <xdr:row>45</xdr:row>
      <xdr:rowOff>36406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21183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年度から実施している職員の給与カット（令和元年度　特別職</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％、等）による人件費の削減や投資的経費の抑制による公債費の削減等により対前年度比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ポイント減となり、類似団体平均で比べると</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をさらに進めるとともに、すべての事務事業の優先度を厳しく点検し、優先度の低い事務事業については計画的に廃止・縮小を進める。また、事務的経費の削減に取り組み、経常的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11219</xdr:rowOff>
    </xdr:from>
    <xdr:to>
      <xdr:col>23</xdr:col>
      <xdr:colOff>133350</xdr:colOff>
      <xdr:row>64</xdr:row>
      <xdr:rowOff>27305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984019"/>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3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27305</xdr:rowOff>
    </xdr:from>
    <xdr:to>
      <xdr:col>19</xdr:col>
      <xdr:colOff>133350</xdr:colOff>
      <xdr:row>64</xdr:row>
      <xdr:rowOff>43392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00010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43392</xdr:rowOff>
    </xdr:from>
    <xdr:to>
      <xdr:col>15</xdr:col>
      <xdr:colOff>82550</xdr:colOff>
      <xdr:row>64</xdr:row>
      <xdr:rowOff>55456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016192"/>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55456</xdr:rowOff>
    </xdr:from>
    <xdr:to>
      <xdr:col>11</xdr:col>
      <xdr:colOff>31750</xdr:colOff>
      <xdr:row>64</xdr:row>
      <xdr:rowOff>147955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028256"/>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131869</xdr:rowOff>
    </xdr:from>
    <xdr:to>
      <xdr:col>23</xdr:col>
      <xdr:colOff>184150</xdr:colOff>
      <xdr:row>64</xdr:row>
      <xdr:rowOff>62019</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148396</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147955</xdr:rowOff>
    </xdr:from>
    <xdr:to>
      <xdr:col>19</xdr:col>
      <xdr:colOff>184150</xdr:colOff>
      <xdr:row>64</xdr:row>
      <xdr:rowOff>78105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62882</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3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164042</xdr:rowOff>
    </xdr:from>
    <xdr:to>
      <xdr:col>15</xdr:col>
      <xdr:colOff>133350</xdr:colOff>
      <xdr:row>64</xdr:row>
      <xdr:rowOff>94192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78969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4656</xdr:rowOff>
    </xdr:from>
    <xdr:to>
      <xdr:col>11</xdr:col>
      <xdr:colOff>82550</xdr:colOff>
      <xdr:row>64</xdr:row>
      <xdr:rowOff>106256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91033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97155</xdr:rowOff>
    </xdr:from>
    <xdr:to>
      <xdr:col>7</xdr:col>
      <xdr:colOff>31750</xdr:colOff>
      <xdr:row>65</xdr:row>
      <xdr:rowOff>27305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12082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5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[416,108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これまでに実施した退職者不補充等による職員数の削減や給与カット、さらにはゴミ・し尿処理業務や消防業務等が一部事務組合への負担金で決算されるため、類似団体平均を下回っている。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対前年度比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％増の要因としては、各地区消火栓用格納箱整備により</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百万円、指定管理委託料で</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百万円の増となったことが考えられる。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ただし、一部事務組合負担金や公営企業会計繰出金といった費用を加味した場合、人口一人当たりの決算額は増加するため、今後はこれらを含めた経費について、抑制していく必要がある。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118988</xdr:rowOff>
    </xdr:from>
    <xdr:to>
      <xdr:col>23</xdr:col>
      <xdr:colOff>133350</xdr:colOff>
      <xdr:row>82</xdr:row>
      <xdr:rowOff>162443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77888"/>
          <a:ext cx="838200" cy="4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97826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108527</xdr:rowOff>
    </xdr:from>
    <xdr:to>
      <xdr:col>19</xdr:col>
      <xdr:colOff>133350</xdr:colOff>
      <xdr:row>82</xdr:row>
      <xdr:rowOff>118988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67427"/>
          <a:ext cx="889000" cy="1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108527</xdr:rowOff>
    </xdr:from>
    <xdr:to>
      <xdr:col>15</xdr:col>
      <xdr:colOff>82550</xdr:colOff>
      <xdr:row>82</xdr:row>
      <xdr:rowOff>108565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16742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108565</xdr:rowOff>
    </xdr:from>
    <xdr:to>
      <xdr:col>11</xdr:col>
      <xdr:colOff>31750</xdr:colOff>
      <xdr:row>82</xdr:row>
      <xdr:rowOff>119343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167465"/>
          <a:ext cx="889000" cy="1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164623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111643</xdr:rowOff>
    </xdr:from>
    <xdr:to>
      <xdr:col>23</xdr:col>
      <xdr:colOff>184150</xdr:colOff>
      <xdr:row>83</xdr:row>
      <xdr:rowOff>41793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7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128170</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01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68188</xdr:rowOff>
    </xdr:from>
    <xdr:to>
      <xdr:col>19</xdr:col>
      <xdr:colOff>184150</xdr:colOff>
      <xdr:row>82</xdr:row>
      <xdr:rowOff>169788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2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8515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9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57727</xdr:rowOff>
    </xdr:from>
    <xdr:to>
      <xdr:col>15</xdr:col>
      <xdr:colOff>133350</xdr:colOff>
      <xdr:row>82</xdr:row>
      <xdr:rowOff>159327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1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169504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57765</xdr:rowOff>
    </xdr:from>
    <xdr:to>
      <xdr:col>11</xdr:col>
      <xdr:colOff>82550</xdr:colOff>
      <xdr:row>82</xdr:row>
      <xdr:rowOff>159365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1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169542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85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68543</xdr:rowOff>
    </xdr:from>
    <xdr:to>
      <xdr:col>7</xdr:col>
      <xdr:colOff>31750</xdr:colOff>
      <xdr:row>82</xdr:row>
      <xdr:rowOff>170143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12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8870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厳しい財政状況の中、財源確保として平成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年度まで職員の本給をカット（特別職</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％、一般職</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％）、手当では期末・勤勉手当の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％カットや時間外勤務手当の上限設定（給料の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％）、管理職手当の凍結及び特別勤務手当の廃止を行ってきた。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令和元年度においては、特別職の給料カット（</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％）及び管理職手当のカット（</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％）等を行っており、類似団体平均とさほど変わらない状態となっていることから、今後もこの状態を維持するため、引き続き給与の適正化に努めていく。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147320</xdr:rowOff>
    </xdr:from>
    <xdr:to>
      <xdr:col>81</xdr:col>
      <xdr:colOff>44450</xdr:colOff>
      <xdr:row>87</xdr:row>
      <xdr:rowOff>147320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5063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139277</xdr:rowOff>
    </xdr:from>
    <xdr:to>
      <xdr:col>77</xdr:col>
      <xdr:colOff>44450</xdr:colOff>
      <xdr:row>87</xdr:row>
      <xdr:rowOff>147320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50554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109643</xdr:rowOff>
    </xdr:from>
    <xdr:to>
      <xdr:col>72</xdr:col>
      <xdr:colOff>203200</xdr:colOff>
      <xdr:row>87</xdr:row>
      <xdr:rowOff>139277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854343"/>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109643</xdr:rowOff>
    </xdr:from>
    <xdr:to>
      <xdr:col>68</xdr:col>
      <xdr:colOff>152400</xdr:colOff>
      <xdr:row>87</xdr:row>
      <xdr:rowOff>66887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85434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96520</xdr:rowOff>
    </xdr:from>
    <xdr:to>
      <xdr:col>81</xdr:col>
      <xdr:colOff>95250</xdr:colOff>
      <xdr:row>88</xdr:row>
      <xdr:rowOff>26670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68597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98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96520</xdr:rowOff>
    </xdr:from>
    <xdr:to>
      <xdr:col>77</xdr:col>
      <xdr:colOff>95250</xdr:colOff>
      <xdr:row>88</xdr:row>
      <xdr:rowOff>26670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11447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09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88477</xdr:rowOff>
    </xdr:from>
    <xdr:to>
      <xdr:col>73</xdr:col>
      <xdr:colOff>44450</xdr:colOff>
      <xdr:row>88</xdr:row>
      <xdr:rowOff>18627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0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58843</xdr:rowOff>
    </xdr:from>
    <xdr:to>
      <xdr:col>68</xdr:col>
      <xdr:colOff>203200</xdr:colOff>
      <xdr:row>86</xdr:row>
      <xdr:rowOff>160443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170620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5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16087</xdr:rowOff>
    </xdr:from>
    <xdr:to>
      <xdr:col>64</xdr:col>
      <xdr:colOff>152400</xdr:colOff>
      <xdr:row>87</xdr:row>
      <xdr:rowOff>117687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93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127864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70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退職者不補充（平成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年度までは採用者なし）が大きな要因となり、その後は定員管理適正化計画に則り退職者数と採用者数の均衡を図ることにより、類似団体平均を下回った状態が続いている。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今後も「佐井村行財政改革大綱」及び「佐井村第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次長期総合計画」に基づき、組織機構の合理化、事務事業の見直しをさらに進め、職員数の適正化を図る。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10578</xdr:rowOff>
    </xdr:from>
    <xdr:to>
      <xdr:col>81</xdr:col>
      <xdr:colOff>44450</xdr:colOff>
      <xdr:row>60</xdr:row>
      <xdr:rowOff>57803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297578"/>
          <a:ext cx="838200" cy="4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161689</xdr:rowOff>
    </xdr:from>
    <xdr:to>
      <xdr:col>77</xdr:col>
      <xdr:colOff>44450</xdr:colOff>
      <xdr:row>60</xdr:row>
      <xdr:rowOff>10578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277239"/>
          <a:ext cx="889000" cy="2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128941</xdr:rowOff>
    </xdr:from>
    <xdr:to>
      <xdr:col>72</xdr:col>
      <xdr:colOff>203200</xdr:colOff>
      <xdr:row>59</xdr:row>
      <xdr:rowOff>161689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244491"/>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89299</xdr:rowOff>
    </xdr:from>
    <xdr:to>
      <xdr:col>68</xdr:col>
      <xdr:colOff>152400</xdr:colOff>
      <xdr:row>59</xdr:row>
      <xdr:rowOff>128941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204849"/>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68216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7003</xdr:rowOff>
    </xdr:from>
    <xdr:to>
      <xdr:col>81</xdr:col>
      <xdr:colOff>95250</xdr:colOff>
      <xdr:row>60</xdr:row>
      <xdr:rowOff>108603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9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23530</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3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131228</xdr:rowOff>
    </xdr:from>
    <xdr:to>
      <xdr:col>77</xdr:col>
      <xdr:colOff>95250</xdr:colOff>
      <xdr:row>60</xdr:row>
      <xdr:rowOff>61378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4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71555</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15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110889</xdr:rowOff>
    </xdr:from>
    <xdr:to>
      <xdr:col>73</xdr:col>
      <xdr:colOff>44450</xdr:colOff>
      <xdr:row>60</xdr:row>
      <xdr:rowOff>41039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51216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78141</xdr:rowOff>
    </xdr:from>
    <xdr:to>
      <xdr:col>68</xdr:col>
      <xdr:colOff>203200</xdr:colOff>
      <xdr:row>60</xdr:row>
      <xdr:rowOff>8291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19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18468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962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38499</xdr:rowOff>
    </xdr:from>
    <xdr:to>
      <xdr:col>64</xdr:col>
      <xdr:colOff>152400</xdr:colOff>
      <xdr:row>59</xdr:row>
      <xdr:rowOff>140099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15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150276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92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普通建設事業費の縮減等による公債費の削減により比率が下がってきているものの、いまだに類似団体平均を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ポイント上回っている状態である。徐々に類似団体平均に近づいてきているものの、今後大規模工事分の償還も控えており、公債費比率は増加する見込みである。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今後も事業の取捨選択を徹底するとともに、新規の地方債の発行にあたっては厳選し計画的に進めることにより、公債費比率の改善に努める。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90678</xdr:rowOff>
    </xdr:from>
    <xdr:to>
      <xdr:col>81</xdr:col>
      <xdr:colOff>44450</xdr:colOff>
      <xdr:row>41</xdr:row>
      <xdr:rowOff>143764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120128"/>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143764</xdr:rowOff>
    </xdr:from>
    <xdr:to>
      <xdr:col>77</xdr:col>
      <xdr:colOff>44450</xdr:colOff>
      <xdr:row>42</xdr:row>
      <xdr:rowOff>15748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17321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15748</xdr:rowOff>
    </xdr:from>
    <xdr:to>
      <xdr:col>72</xdr:col>
      <xdr:colOff>203200</xdr:colOff>
      <xdr:row>42</xdr:row>
      <xdr:rowOff>44704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2166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44704</xdr:rowOff>
    </xdr:from>
    <xdr:to>
      <xdr:col>68</xdr:col>
      <xdr:colOff>152400</xdr:colOff>
      <xdr:row>42</xdr:row>
      <xdr:rowOff>160528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24560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11955</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4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92964</xdr:rowOff>
    </xdr:from>
    <xdr:to>
      <xdr:col>77</xdr:col>
      <xdr:colOff>95250</xdr:colOff>
      <xdr:row>42</xdr:row>
      <xdr:rowOff>23114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7891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20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136398</xdr:rowOff>
    </xdr:from>
    <xdr:to>
      <xdr:col>73</xdr:col>
      <xdr:colOff>44450</xdr:colOff>
      <xdr:row>42</xdr:row>
      <xdr:rowOff>66548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51325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165354</xdr:rowOff>
    </xdr:from>
    <xdr:to>
      <xdr:col>68</xdr:col>
      <xdr:colOff>203200</xdr:colOff>
      <xdr:row>42</xdr:row>
      <xdr:rowOff>95504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80281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109728</xdr:rowOff>
    </xdr:from>
    <xdr:to>
      <xdr:col>64</xdr:col>
      <xdr:colOff>152400</xdr:colOff>
      <xdr:row>43</xdr:row>
      <xdr:rowOff>39878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24655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将来負担比率が生じていないが、これは将来負担額より充当可能財源等が上回っているためであり、地方債発行の抑制によるプライマリーバランスの黒字を維持していること、並びに財政調整基金及び減債基金の積立てによる充当可能基金の増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今後は一部事務組合下北医療センターや下北地域広域行政事務組合に対する一般会計負担金等が比率を押し上げる要因となる見込みのため、経営健全化に係る取り組み及び進展を見極めつつ、比率の悪化を防ぐよう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青森県佐井村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1,960
1,956
135.04
2,395,614
2,343,770
50,391
1,501,992
1,268,850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ポイント上回ったものの、類似団体平均を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ポイント下回っている。これは過去に実施した退職者不補充や平成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年度から継続している給与カットが大きく影響している。また、ゴミ・し尿処理業務や消防業務を一部事務組合で行っていることも下回っている要因として考えられる。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今後も職員数の適正化を維持していくとともに、人件費の抑制に努める。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26416</xdr:rowOff>
    </xdr:from>
    <xdr:to>
      <xdr:col>24</xdr:col>
      <xdr:colOff>25400</xdr:colOff>
      <xdr:row>36</xdr:row>
      <xdr:rowOff>104140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9861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101854</xdr:rowOff>
    </xdr:from>
    <xdr:to>
      <xdr:col>19</xdr:col>
      <xdr:colOff>187325</xdr:colOff>
      <xdr:row>36</xdr:row>
      <xdr:rowOff>26416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0260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35</xdr:row>
      <xdr:rowOff>101854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706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65278</xdr:rowOff>
    </xdr:from>
    <xdr:to>
      <xdr:col>11</xdr:col>
      <xdr:colOff>9525</xdr:colOff>
      <xdr:row>35</xdr:row>
      <xdr:rowOff>69850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660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18559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147066</xdr:rowOff>
    </xdr:from>
    <xdr:to>
      <xdr:col>20</xdr:col>
      <xdr:colOff>38100</xdr:colOff>
      <xdr:row>36</xdr:row>
      <xdr:rowOff>77216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87393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51054</xdr:rowOff>
    </xdr:from>
    <xdr:to>
      <xdr:col>15</xdr:col>
      <xdr:colOff>149225</xdr:colOff>
      <xdr:row>35</xdr:row>
      <xdr:rowOff>152654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162831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14478</xdr:rowOff>
    </xdr:from>
    <xdr:to>
      <xdr:col>6</xdr:col>
      <xdr:colOff>171450</xdr:colOff>
      <xdr:row>35</xdr:row>
      <xdr:rowOff>116078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126255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ポイント増となった、これはゴミ収集に関する委託料及び各施設の設備等の保守・点検業務、制度改正等によるシステム改修、村単独で実施しているものを含めた各種イベント（三上剛太郎生誕</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周年祭など）経費の増大が大きく影響している。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今後は事業内容の精査。見直しを進めていくことで上昇傾向に歯止めをかけるよう努める。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43180</xdr:rowOff>
    </xdr:from>
    <xdr:to>
      <xdr:col>82</xdr:col>
      <xdr:colOff>107950</xdr:colOff>
      <xdr:row>18</xdr:row>
      <xdr:rowOff>66040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1292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161290</xdr:rowOff>
    </xdr:from>
    <xdr:to>
      <xdr:col>78</xdr:col>
      <xdr:colOff>69850</xdr:colOff>
      <xdr:row>18</xdr:row>
      <xdr:rowOff>43180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075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138430</xdr:rowOff>
    </xdr:from>
    <xdr:to>
      <xdr:col>73</xdr:col>
      <xdr:colOff>180975</xdr:colOff>
      <xdr:row>17</xdr:row>
      <xdr:rowOff>161290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1018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138430</xdr:rowOff>
    </xdr:from>
    <xdr:to>
      <xdr:col>69</xdr:col>
      <xdr:colOff>92075</xdr:colOff>
      <xdr:row>16</xdr:row>
      <xdr:rowOff>142240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71018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15240</xdr:rowOff>
    </xdr:from>
    <xdr:to>
      <xdr:col>82</xdr:col>
      <xdr:colOff>158750</xdr:colOff>
      <xdr:row>18</xdr:row>
      <xdr:rowOff>116840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158767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163830</xdr:rowOff>
    </xdr:from>
    <xdr:to>
      <xdr:col>78</xdr:col>
      <xdr:colOff>120650</xdr:colOff>
      <xdr:row>18</xdr:row>
      <xdr:rowOff>93980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78757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6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110490</xdr:rowOff>
    </xdr:from>
    <xdr:to>
      <xdr:col>74</xdr:col>
      <xdr:colOff>31750</xdr:colOff>
      <xdr:row>18</xdr:row>
      <xdr:rowOff>40640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25417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87630</xdr:rowOff>
    </xdr:from>
    <xdr:to>
      <xdr:col>69</xdr:col>
      <xdr:colOff>142875</xdr:colOff>
      <xdr:row>16</xdr:row>
      <xdr:rowOff>17780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27957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31767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ポイント下回っており、横這いとなっているものの障害者自立支援給付費や乳幼児医療扶助費、児童・生徒に対する医療費扶助費は増額傾向にある。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今後は事業内容の精査・見直しを進めていき、扶助費の抑制に努める。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347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101600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34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101600</xdr:rowOff>
    </xdr:from>
    <xdr:to>
      <xdr:col>15</xdr:col>
      <xdr:colOff>98425</xdr:colOff>
      <xdr:row>54</xdr:row>
      <xdr:rowOff>101600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35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101600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309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50800</xdr:rowOff>
    </xdr:from>
    <xdr:to>
      <xdr:col>15</xdr:col>
      <xdr:colOff>149225</xdr:colOff>
      <xdr:row>54</xdr:row>
      <xdr:rowOff>152400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162577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50800</xdr:rowOff>
    </xdr:from>
    <xdr:to>
      <xdr:col>11</xdr:col>
      <xdr:colOff>60325</xdr:colOff>
      <xdr:row>54</xdr:row>
      <xdr:rowOff>152400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162577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その他に係るものは繰出金及び維持補修費となっており、類似団体平均を</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下回ったが、繰出金については地理的条件による集落の点在のため費用が嵩んでいる状態で、さらに各給排水施設の老朽化が進んでいるため維持管理費用が高止まり、その解消のため長寿命化計画の策定等でも負担が大きくなってき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公営企業会計については独立採算の原則に立ち返った料金の見直しによる健全化を図ることなどにより、普通会計の負担を減らしていくよう努める。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58420</xdr:rowOff>
    </xdr:from>
    <xdr:to>
      <xdr:col>82</xdr:col>
      <xdr:colOff>107950</xdr:colOff>
      <xdr:row>55</xdr:row>
      <xdr:rowOff>115570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4881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170197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77470</xdr:rowOff>
    </xdr:from>
    <xdr:to>
      <xdr:col>78</xdr:col>
      <xdr:colOff>69850</xdr:colOff>
      <xdr:row>55</xdr:row>
      <xdr:rowOff>115570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507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77470</xdr:rowOff>
    </xdr:from>
    <xdr:to>
      <xdr:col>73</xdr:col>
      <xdr:colOff>180975</xdr:colOff>
      <xdr:row>55</xdr:row>
      <xdr:rowOff>92710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507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92710</xdr:rowOff>
    </xdr:from>
    <xdr:to>
      <xdr:col>69</xdr:col>
      <xdr:colOff>92075</xdr:colOff>
      <xdr:row>56</xdr:row>
      <xdr:rowOff>27940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5224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119397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7620</xdr:rowOff>
    </xdr:from>
    <xdr:to>
      <xdr:col>82</xdr:col>
      <xdr:colOff>158750</xdr:colOff>
      <xdr:row>55</xdr:row>
      <xdr:rowOff>109220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43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24147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28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64770</xdr:rowOff>
    </xdr:from>
    <xdr:to>
      <xdr:col>78</xdr:col>
      <xdr:colOff>120650</xdr:colOff>
      <xdr:row>55</xdr:row>
      <xdr:rowOff>166370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151147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58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26670</xdr:rowOff>
    </xdr:from>
    <xdr:to>
      <xdr:col>74</xdr:col>
      <xdr:colOff>31750</xdr:colOff>
      <xdr:row>55</xdr:row>
      <xdr:rowOff>128270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138447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41910</xdr:rowOff>
    </xdr:from>
    <xdr:to>
      <xdr:col>69</xdr:col>
      <xdr:colOff>142875</xdr:colOff>
      <xdr:row>55</xdr:row>
      <xdr:rowOff>143510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128287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63517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となっており、いまだに類似団体平均を大きく上回っている。これは、ゴミ・し尿処理業務や消防業務などを一部事務組合で行っていることが影響しており、補助費等のうち経常経費一般財源等に占める割合については、</a:t>
          </a:r>
          <a:r>
            <a:rPr kumimoji="1" lang="en-US" altLang="ja-JP" sz="1300">
              <a:latin typeface="ＭＳ Ｐゴシック" panose="020B0600070205080204" pitchFamily="50" charset="-128"/>
              <a:ea typeface="ＭＳ Ｐゴシック" panose="020B0600070205080204" pitchFamily="50" charset="-128"/>
            </a:rPr>
            <a:t>74.6</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今後も村単独補助金の見直しに加え、一部事務組合負担金についても注視していく必要がある。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140716</xdr:rowOff>
    </xdr:from>
    <xdr:to>
      <xdr:col>82</xdr:col>
      <xdr:colOff>107950</xdr:colOff>
      <xdr:row>38</xdr:row>
      <xdr:rowOff>159004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6558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106443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136144</xdr:rowOff>
    </xdr:from>
    <xdr:to>
      <xdr:col>78</xdr:col>
      <xdr:colOff>69850</xdr:colOff>
      <xdr:row>38</xdr:row>
      <xdr:rowOff>140716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6512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136144</xdr:rowOff>
    </xdr:from>
    <xdr:to>
      <xdr:col>73</xdr:col>
      <xdr:colOff>180975</xdr:colOff>
      <xdr:row>39</xdr:row>
      <xdr:rowOff>143002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651244"/>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129286</xdr:rowOff>
    </xdr:from>
    <xdr:to>
      <xdr:col>69</xdr:col>
      <xdr:colOff>92075</xdr:colOff>
      <xdr:row>39</xdr:row>
      <xdr:rowOff>143002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8158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108204</xdr:rowOff>
    </xdr:from>
    <xdr:to>
      <xdr:col>82</xdr:col>
      <xdr:colOff>158750</xdr:colOff>
      <xdr:row>39</xdr:row>
      <xdr:rowOff>38354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80281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89916</xdr:rowOff>
    </xdr:from>
    <xdr:to>
      <xdr:col>78</xdr:col>
      <xdr:colOff>120650</xdr:colOff>
      <xdr:row>39</xdr:row>
      <xdr:rowOff>20066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4843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691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85344</xdr:rowOff>
    </xdr:from>
    <xdr:to>
      <xdr:col>74</xdr:col>
      <xdr:colOff>31750</xdr:colOff>
      <xdr:row>39</xdr:row>
      <xdr:rowOff>15494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271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92202</xdr:rowOff>
    </xdr:from>
    <xdr:to>
      <xdr:col>69</xdr:col>
      <xdr:colOff>142875</xdr:colOff>
      <xdr:row>40</xdr:row>
      <xdr:rowOff>22352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7129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86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78486</xdr:rowOff>
    </xdr:from>
    <xdr:to>
      <xdr:col>65</xdr:col>
      <xdr:colOff>53975</xdr:colOff>
      <xdr:row>40</xdr:row>
      <xdr:rowOff>8636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164863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8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ポイント下回った。数年は減少傾向となると考えられるが、各施設の長寿命化事業や防災関係事業等で多額の借入を行っているため、償還が始まると類似団体平均を上回る可能性がある。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一般会計・特別会計ともに減少傾向にはあるものの、近年はやむを得ない多額の借入が続いていることから、今後も他の事業と調整を図りながら地方債発行の抑制に努める。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107950</xdr:rowOff>
    </xdr:from>
    <xdr:to>
      <xdr:col>24</xdr:col>
      <xdr:colOff>25400</xdr:colOff>
      <xdr:row>75</xdr:row>
      <xdr:rowOff>157480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296670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157480</xdr:rowOff>
    </xdr:from>
    <xdr:to>
      <xdr:col>19</xdr:col>
      <xdr:colOff>187325</xdr:colOff>
      <xdr:row>76</xdr:row>
      <xdr:rowOff>146050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01623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146050</xdr:rowOff>
    </xdr:from>
    <xdr:to>
      <xdr:col>15</xdr:col>
      <xdr:colOff>98425</xdr:colOff>
      <xdr:row>77</xdr:row>
      <xdr:rowOff>31750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176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127000</xdr:rowOff>
    </xdr:from>
    <xdr:to>
      <xdr:col>11</xdr:col>
      <xdr:colOff>9525</xdr:colOff>
      <xdr:row>77</xdr:row>
      <xdr:rowOff>31750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157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57150</xdr:rowOff>
    </xdr:from>
    <xdr:to>
      <xdr:col>24</xdr:col>
      <xdr:colOff>76200</xdr:colOff>
      <xdr:row>75</xdr:row>
      <xdr:rowOff>158750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73677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106680</xdr:rowOff>
    </xdr:from>
    <xdr:to>
      <xdr:col>20</xdr:col>
      <xdr:colOff>38100</xdr:colOff>
      <xdr:row>76</xdr:row>
      <xdr:rowOff>36830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47007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34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95250</xdr:rowOff>
    </xdr:from>
    <xdr:to>
      <xdr:col>15</xdr:col>
      <xdr:colOff>149225</xdr:colOff>
      <xdr:row>77</xdr:row>
      <xdr:rowOff>25400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35577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152400</xdr:rowOff>
    </xdr:from>
    <xdr:to>
      <xdr:col>11</xdr:col>
      <xdr:colOff>60325</xdr:colOff>
      <xdr:row>77</xdr:row>
      <xdr:rowOff>82550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これは補助費等と物件費が主な要因であり、特に一部事務組合（下北地域広域行政事務組合）への負担金が大きく影響している。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今後は、一部事務組合負担金の推移に十分に留意するとともに、業務委託料についても、事業の必要性を十分に検討し、最小限の事業実施に努める。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121286</xdr:rowOff>
    </xdr:from>
    <xdr:to>
      <xdr:col>82</xdr:col>
      <xdr:colOff>107950</xdr:colOff>
      <xdr:row>77</xdr:row>
      <xdr:rowOff>147002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322936"/>
          <a:ext cx="838200" cy="2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12700</xdr:rowOff>
    </xdr:from>
    <xdr:to>
      <xdr:col>78</xdr:col>
      <xdr:colOff>69850</xdr:colOff>
      <xdr:row>77</xdr:row>
      <xdr:rowOff>121286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214350"/>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77</xdr:row>
      <xdr:rowOff>12700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1800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77</xdr:row>
      <xdr:rowOff>101282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180061"/>
          <a:ext cx="889000" cy="12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96202</xdr:rowOff>
    </xdr:from>
    <xdr:to>
      <xdr:col>82</xdr:col>
      <xdr:colOff>158750</xdr:colOff>
      <xdr:row>78</xdr:row>
      <xdr:rowOff>26352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29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68279</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26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70486</xdr:rowOff>
    </xdr:from>
    <xdr:to>
      <xdr:col>78</xdr:col>
      <xdr:colOff>120650</xdr:colOff>
      <xdr:row>78</xdr:row>
      <xdr:rowOff>636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2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156863</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35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133350</xdr:rowOff>
    </xdr:from>
    <xdr:to>
      <xdr:col>74</xdr:col>
      <xdr:colOff>31750</xdr:colOff>
      <xdr:row>77</xdr:row>
      <xdr:rowOff>63500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48277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50482</xdr:rowOff>
    </xdr:from>
    <xdr:to>
      <xdr:col>65</xdr:col>
      <xdr:colOff>53975</xdr:colOff>
      <xdr:row>77</xdr:row>
      <xdr:rowOff>152082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5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136859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338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青森県佐井村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41342</xdr:rowOff>
    </xdr:from>
    <xdr:to>
      <xdr:col>29</xdr:col>
      <xdr:colOff>127000</xdr:colOff>
      <xdr:row>17</xdr:row>
      <xdr:rowOff>77017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03617"/>
          <a:ext cx="647700" cy="35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33801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96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77017</xdr:rowOff>
    </xdr:from>
    <xdr:to>
      <xdr:col>26</xdr:col>
      <xdr:colOff>50800</xdr:colOff>
      <xdr:row>17</xdr:row>
      <xdr:rowOff>110360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39292"/>
          <a:ext cx="698500" cy="33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110360</xdr:rowOff>
    </xdr:from>
    <xdr:to>
      <xdr:col>22</xdr:col>
      <xdr:colOff>114300</xdr:colOff>
      <xdr:row>17</xdr:row>
      <xdr:rowOff>126171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072635"/>
          <a:ext cx="698500" cy="15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126171</xdr:rowOff>
    </xdr:from>
    <xdr:to>
      <xdr:col>18</xdr:col>
      <xdr:colOff>177800</xdr:colOff>
      <xdr:row>17</xdr:row>
      <xdr:rowOff>128381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88446"/>
          <a:ext cx="698500" cy="2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13924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161992</xdr:rowOff>
    </xdr:from>
    <xdr:to>
      <xdr:col>29</xdr:col>
      <xdr:colOff>177800</xdr:colOff>
      <xdr:row>17</xdr:row>
      <xdr:rowOff>92142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952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7069</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9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26217</xdr:rowOff>
    </xdr:from>
    <xdr:to>
      <xdr:col>26</xdr:col>
      <xdr:colOff>101600</xdr:colOff>
      <xdr:row>17</xdr:row>
      <xdr:rowOff>127817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988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137994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59560</xdr:rowOff>
    </xdr:from>
    <xdr:to>
      <xdr:col>22</xdr:col>
      <xdr:colOff>165100</xdr:colOff>
      <xdr:row>17</xdr:row>
      <xdr:rowOff>161160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21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171337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9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75371</xdr:rowOff>
    </xdr:from>
    <xdr:to>
      <xdr:col>19</xdr:col>
      <xdr:colOff>38100</xdr:colOff>
      <xdr:row>18</xdr:row>
      <xdr:rowOff>5521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37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15698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806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77581</xdr:rowOff>
    </xdr:from>
    <xdr:to>
      <xdr:col>15</xdr:col>
      <xdr:colOff>101600</xdr:colOff>
      <xdr:row>18</xdr:row>
      <xdr:rowOff>7731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39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17908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808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215895</xdr:rowOff>
    </xdr:from>
    <xdr:to>
      <xdr:col>29</xdr:col>
      <xdr:colOff>127000</xdr:colOff>
      <xdr:row>35</xdr:row>
      <xdr:rowOff>240835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826245"/>
          <a:ext cx="647700" cy="24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2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111089</xdr:rowOff>
    </xdr:from>
    <xdr:to>
      <xdr:col>26</xdr:col>
      <xdr:colOff>50800</xdr:colOff>
      <xdr:row>35</xdr:row>
      <xdr:rowOff>215895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721439"/>
          <a:ext cx="698500" cy="104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107393</xdr:rowOff>
    </xdr:from>
    <xdr:to>
      <xdr:col>22</xdr:col>
      <xdr:colOff>114300</xdr:colOff>
      <xdr:row>35</xdr:row>
      <xdr:rowOff>111089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717743"/>
          <a:ext cx="698500" cy="3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269463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92626</xdr:rowOff>
    </xdr:from>
    <xdr:to>
      <xdr:col>18</xdr:col>
      <xdr:colOff>177800</xdr:colOff>
      <xdr:row>35</xdr:row>
      <xdr:rowOff>107393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702976"/>
          <a:ext cx="698500" cy="14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190035</xdr:rowOff>
    </xdr:from>
    <xdr:to>
      <xdr:col>29</xdr:col>
      <xdr:colOff>177800</xdr:colOff>
      <xdr:row>35</xdr:row>
      <xdr:rowOff>291635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00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162112</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77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165095</xdr:rowOff>
    </xdr:from>
    <xdr:to>
      <xdr:col>26</xdr:col>
      <xdr:colOff>101600</xdr:colOff>
      <xdr:row>35</xdr:row>
      <xdr:rowOff>266695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75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276872</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544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60289</xdr:rowOff>
    </xdr:from>
    <xdr:to>
      <xdr:col>22</xdr:col>
      <xdr:colOff>165100</xdr:colOff>
      <xdr:row>35</xdr:row>
      <xdr:rowOff>161889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670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172066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43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56593</xdr:rowOff>
    </xdr:from>
    <xdr:to>
      <xdr:col>19</xdr:col>
      <xdr:colOff>38100</xdr:colOff>
      <xdr:row>35</xdr:row>
      <xdr:rowOff>158193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666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168371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43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41826</xdr:rowOff>
    </xdr:from>
    <xdr:to>
      <xdr:col>15</xdr:col>
      <xdr:colOff>101600</xdr:colOff>
      <xdr:row>35</xdr:row>
      <xdr:rowOff>143426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652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153603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421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青森県佐井村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1,960
1,956
135.04
2,395,614
2,343,770
50,391
1,501,992
1,268,850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35776</xdr:rowOff>
    </xdr:from>
    <xdr:to>
      <xdr:col>24</xdr:col>
      <xdr:colOff>63500</xdr:colOff>
      <xdr:row>37</xdr:row>
      <xdr:rowOff>64334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79426"/>
          <a:ext cx="838200" cy="2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153599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54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64334</xdr:rowOff>
    </xdr:from>
    <xdr:to>
      <xdr:col>19</xdr:col>
      <xdr:colOff>177800</xdr:colOff>
      <xdr:row>37</xdr:row>
      <xdr:rowOff>90185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07984"/>
          <a:ext cx="889000" cy="2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90185</xdr:rowOff>
    </xdr:from>
    <xdr:to>
      <xdr:col>15</xdr:col>
      <xdr:colOff>50800</xdr:colOff>
      <xdr:row>37</xdr:row>
      <xdr:rowOff>95070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33835"/>
          <a:ext cx="889000" cy="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95070</xdr:rowOff>
    </xdr:from>
    <xdr:to>
      <xdr:col>10</xdr:col>
      <xdr:colOff>114300</xdr:colOff>
      <xdr:row>37</xdr:row>
      <xdr:rowOff>103076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38720"/>
          <a:ext cx="889000" cy="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98147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156426</xdr:rowOff>
    </xdr:from>
    <xdr:to>
      <xdr:col>24</xdr:col>
      <xdr:colOff>114300</xdr:colOff>
      <xdr:row>37</xdr:row>
      <xdr:rowOff>86576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2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134853</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0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13534</xdr:rowOff>
    </xdr:from>
    <xdr:to>
      <xdr:col>20</xdr:col>
      <xdr:colOff>38100</xdr:colOff>
      <xdr:row>37</xdr:row>
      <xdr:rowOff>115134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5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106261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49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39385</xdr:rowOff>
    </xdr:from>
    <xdr:to>
      <xdr:col>15</xdr:col>
      <xdr:colOff>101600</xdr:colOff>
      <xdr:row>37</xdr:row>
      <xdr:rowOff>140985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8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132112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75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44270</xdr:rowOff>
    </xdr:from>
    <xdr:to>
      <xdr:col>10</xdr:col>
      <xdr:colOff>165100</xdr:colOff>
      <xdr:row>37</xdr:row>
      <xdr:rowOff>145870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8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136996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8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52276</xdr:rowOff>
    </xdr:from>
    <xdr:to>
      <xdr:col>6</xdr:col>
      <xdr:colOff>38100</xdr:colOff>
      <xdr:row>37</xdr:row>
      <xdr:rowOff>153876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9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145004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8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63101</xdr:rowOff>
    </xdr:from>
    <xdr:to>
      <xdr:col>24</xdr:col>
      <xdr:colOff>63500</xdr:colOff>
      <xdr:row>57</xdr:row>
      <xdr:rowOff>96318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35751"/>
          <a:ext cx="838200" cy="3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94091</xdr:rowOff>
    </xdr:from>
    <xdr:to>
      <xdr:col>19</xdr:col>
      <xdr:colOff>177800</xdr:colOff>
      <xdr:row>57</xdr:row>
      <xdr:rowOff>96318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866741"/>
          <a:ext cx="889000" cy="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80194</xdr:rowOff>
    </xdr:from>
    <xdr:to>
      <xdr:col>15</xdr:col>
      <xdr:colOff>50800</xdr:colOff>
      <xdr:row>57</xdr:row>
      <xdr:rowOff>94091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852844"/>
          <a:ext cx="889000" cy="1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143763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72769</xdr:rowOff>
    </xdr:from>
    <xdr:to>
      <xdr:col>10</xdr:col>
      <xdr:colOff>114300</xdr:colOff>
      <xdr:row>57</xdr:row>
      <xdr:rowOff>80194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845419"/>
          <a:ext cx="889000" cy="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145273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12301</xdr:rowOff>
    </xdr:from>
    <xdr:to>
      <xdr:col>24</xdr:col>
      <xdr:colOff>114300</xdr:colOff>
      <xdr:row>57</xdr:row>
      <xdr:rowOff>113901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8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35178</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36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45518</xdr:rowOff>
    </xdr:from>
    <xdr:to>
      <xdr:col>20</xdr:col>
      <xdr:colOff>38100</xdr:colOff>
      <xdr:row>57</xdr:row>
      <xdr:rowOff>147118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1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138245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10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43291</xdr:rowOff>
    </xdr:from>
    <xdr:to>
      <xdr:col>15</xdr:col>
      <xdr:colOff>101600</xdr:colOff>
      <xdr:row>57</xdr:row>
      <xdr:rowOff>144891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1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161418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591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29394</xdr:rowOff>
    </xdr:from>
    <xdr:to>
      <xdr:col>10</xdr:col>
      <xdr:colOff>165100</xdr:colOff>
      <xdr:row>57</xdr:row>
      <xdr:rowOff>130994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0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147521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577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21969</xdr:rowOff>
    </xdr:from>
    <xdr:to>
      <xdr:col>6</xdr:col>
      <xdr:colOff>38100</xdr:colOff>
      <xdr:row>57</xdr:row>
      <xdr:rowOff>123569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9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140096</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69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90903</xdr:rowOff>
    </xdr:from>
    <xdr:to>
      <xdr:col>24</xdr:col>
      <xdr:colOff>63500</xdr:colOff>
      <xdr:row>78</xdr:row>
      <xdr:rowOff>100290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64003"/>
          <a:ext cx="838200" cy="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79555</xdr:rowOff>
    </xdr:from>
    <xdr:to>
      <xdr:col>19</xdr:col>
      <xdr:colOff>177800</xdr:colOff>
      <xdr:row>78</xdr:row>
      <xdr:rowOff>100290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52655"/>
          <a:ext cx="889000" cy="2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79555</xdr:rowOff>
    </xdr:from>
    <xdr:to>
      <xdr:col>15</xdr:col>
      <xdr:colOff>50800</xdr:colOff>
      <xdr:row>78</xdr:row>
      <xdr:rowOff>100595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52655"/>
          <a:ext cx="889000" cy="2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71802</xdr:rowOff>
    </xdr:from>
    <xdr:to>
      <xdr:col>10</xdr:col>
      <xdr:colOff>114300</xdr:colOff>
      <xdr:row>78</xdr:row>
      <xdr:rowOff>100595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44902"/>
          <a:ext cx="889000" cy="2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40103</xdr:rowOff>
    </xdr:from>
    <xdr:to>
      <xdr:col>24</xdr:col>
      <xdr:colOff>114300</xdr:colOff>
      <xdr:row>78</xdr:row>
      <xdr:rowOff>141703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1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126480</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2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49490</xdr:rowOff>
    </xdr:from>
    <xdr:to>
      <xdr:col>20</xdr:col>
      <xdr:colOff>38100</xdr:colOff>
      <xdr:row>78</xdr:row>
      <xdr:rowOff>151090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2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142217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1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28755</xdr:rowOff>
    </xdr:from>
    <xdr:to>
      <xdr:col>15</xdr:col>
      <xdr:colOff>101600</xdr:colOff>
      <xdr:row>78</xdr:row>
      <xdr:rowOff>130355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0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121482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9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49795</xdr:rowOff>
    </xdr:from>
    <xdr:to>
      <xdr:col>10</xdr:col>
      <xdr:colOff>165100</xdr:colOff>
      <xdr:row>78</xdr:row>
      <xdr:rowOff>151395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2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142522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1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21002</xdr:rowOff>
    </xdr:from>
    <xdr:to>
      <xdr:col>6</xdr:col>
      <xdr:colOff>38100</xdr:colOff>
      <xdr:row>78</xdr:row>
      <xdr:rowOff>122602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9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113729</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106829</xdr:rowOff>
    </xdr:from>
    <xdr:to>
      <xdr:col>24</xdr:col>
      <xdr:colOff>63500</xdr:colOff>
      <xdr:row>98</xdr:row>
      <xdr:rowOff>113937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908929"/>
          <a:ext cx="838200" cy="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112289</xdr:rowOff>
    </xdr:from>
    <xdr:to>
      <xdr:col>19</xdr:col>
      <xdr:colOff>177800</xdr:colOff>
      <xdr:row>98</xdr:row>
      <xdr:rowOff>113937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914389"/>
          <a:ext cx="889000" cy="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95310</xdr:rowOff>
    </xdr:from>
    <xdr:to>
      <xdr:col>15</xdr:col>
      <xdr:colOff>50800</xdr:colOff>
      <xdr:row>98</xdr:row>
      <xdr:rowOff>112289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897410"/>
          <a:ext cx="889000" cy="1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95310</xdr:rowOff>
    </xdr:from>
    <xdr:to>
      <xdr:col>10</xdr:col>
      <xdr:colOff>114300</xdr:colOff>
      <xdr:row>98</xdr:row>
      <xdr:rowOff>119345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897410"/>
          <a:ext cx="889000" cy="2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163439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56029</xdr:rowOff>
    </xdr:from>
    <xdr:to>
      <xdr:col>24</xdr:col>
      <xdr:colOff>114300</xdr:colOff>
      <xdr:row>98</xdr:row>
      <xdr:rowOff>157629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5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63137</xdr:rowOff>
    </xdr:from>
    <xdr:to>
      <xdr:col>20</xdr:col>
      <xdr:colOff>38100</xdr:colOff>
      <xdr:row>98</xdr:row>
      <xdr:rowOff>164737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6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155864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61489</xdr:rowOff>
    </xdr:from>
    <xdr:to>
      <xdr:col>15</xdr:col>
      <xdr:colOff>101600</xdr:colOff>
      <xdr:row>98</xdr:row>
      <xdr:rowOff>163089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154216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5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44510</xdr:rowOff>
    </xdr:from>
    <xdr:to>
      <xdr:col>10</xdr:col>
      <xdr:colOff>165100</xdr:colOff>
      <xdr:row>98</xdr:row>
      <xdr:rowOff>146110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4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137237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68545</xdr:rowOff>
    </xdr:from>
    <xdr:to>
      <xdr:col>6</xdr:col>
      <xdr:colOff>38100</xdr:colOff>
      <xdr:row>98</xdr:row>
      <xdr:rowOff>170145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7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161272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6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52274</xdr:rowOff>
    </xdr:from>
    <xdr:to>
      <xdr:col>55</xdr:col>
      <xdr:colOff>0</xdr:colOff>
      <xdr:row>37</xdr:row>
      <xdr:rowOff>76922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95924"/>
          <a:ext cx="838200" cy="2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25857</xdr:rowOff>
    </xdr:from>
    <xdr:to>
      <xdr:col>50</xdr:col>
      <xdr:colOff>114300</xdr:colOff>
      <xdr:row>37</xdr:row>
      <xdr:rowOff>76922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369507"/>
          <a:ext cx="889000" cy="5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25857</xdr:rowOff>
    </xdr:from>
    <xdr:to>
      <xdr:col>45</xdr:col>
      <xdr:colOff>177800</xdr:colOff>
      <xdr:row>37</xdr:row>
      <xdr:rowOff>95603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369507"/>
          <a:ext cx="889000" cy="6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163636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5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45079</xdr:rowOff>
    </xdr:from>
    <xdr:to>
      <xdr:col>41</xdr:col>
      <xdr:colOff>50800</xdr:colOff>
      <xdr:row>37</xdr:row>
      <xdr:rowOff>95603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388729"/>
          <a:ext cx="889000" cy="5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16422</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25616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1474</xdr:rowOff>
    </xdr:from>
    <xdr:to>
      <xdr:col>55</xdr:col>
      <xdr:colOff>50800</xdr:colOff>
      <xdr:row>37</xdr:row>
      <xdr:rowOff>103074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4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24351</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96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26122</xdr:rowOff>
    </xdr:from>
    <xdr:to>
      <xdr:col>50</xdr:col>
      <xdr:colOff>165100</xdr:colOff>
      <xdr:row>37</xdr:row>
      <xdr:rowOff>127722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144249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4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146507</xdr:rowOff>
    </xdr:from>
    <xdr:to>
      <xdr:col>46</xdr:col>
      <xdr:colOff>38100</xdr:colOff>
      <xdr:row>37</xdr:row>
      <xdr:rowOff>76657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1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93184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93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44803</xdr:rowOff>
    </xdr:from>
    <xdr:to>
      <xdr:col>41</xdr:col>
      <xdr:colOff>101600</xdr:colOff>
      <xdr:row>37</xdr:row>
      <xdr:rowOff>146403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8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162930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16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165729</xdr:rowOff>
    </xdr:from>
    <xdr:to>
      <xdr:col>36</xdr:col>
      <xdr:colOff>165100</xdr:colOff>
      <xdr:row>37</xdr:row>
      <xdr:rowOff>95879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3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112406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113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153362</xdr:rowOff>
    </xdr:from>
    <xdr:to>
      <xdr:col>55</xdr:col>
      <xdr:colOff>0</xdr:colOff>
      <xdr:row>58</xdr:row>
      <xdr:rowOff>155622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097462"/>
          <a:ext cx="838200" cy="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153699</xdr:rowOff>
    </xdr:from>
    <xdr:to>
      <xdr:col>50</xdr:col>
      <xdr:colOff>114300</xdr:colOff>
      <xdr:row>58</xdr:row>
      <xdr:rowOff>155622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097799"/>
          <a:ext cx="889000" cy="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153699</xdr:rowOff>
    </xdr:from>
    <xdr:to>
      <xdr:col>45</xdr:col>
      <xdr:colOff>177800</xdr:colOff>
      <xdr:row>58</xdr:row>
      <xdr:rowOff>154808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097799"/>
          <a:ext cx="889000" cy="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148772</xdr:rowOff>
    </xdr:from>
    <xdr:to>
      <xdr:col>41</xdr:col>
      <xdr:colOff>50800</xdr:colOff>
      <xdr:row>58</xdr:row>
      <xdr:rowOff>154808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092872"/>
          <a:ext cx="889000" cy="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4922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102562</xdr:rowOff>
    </xdr:from>
    <xdr:to>
      <xdr:col>55</xdr:col>
      <xdr:colOff>50800</xdr:colOff>
      <xdr:row>59</xdr:row>
      <xdr:rowOff>32712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4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41276</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8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104822</xdr:rowOff>
    </xdr:from>
    <xdr:to>
      <xdr:col>50</xdr:col>
      <xdr:colOff>165100</xdr:colOff>
      <xdr:row>59</xdr:row>
      <xdr:rowOff>34972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4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26099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4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102899</xdr:rowOff>
    </xdr:from>
    <xdr:to>
      <xdr:col>46</xdr:col>
      <xdr:colOff>38100</xdr:colOff>
      <xdr:row>59</xdr:row>
      <xdr:rowOff>33049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4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24176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3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104008</xdr:rowOff>
    </xdr:from>
    <xdr:to>
      <xdr:col>41</xdr:col>
      <xdr:colOff>101600</xdr:colOff>
      <xdr:row>59</xdr:row>
      <xdr:rowOff>34158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4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25285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40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97972</xdr:rowOff>
    </xdr:from>
    <xdr:to>
      <xdr:col>36</xdr:col>
      <xdr:colOff>165100</xdr:colOff>
      <xdr:row>59</xdr:row>
      <xdr:rowOff>28122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19249</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13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122259</xdr:rowOff>
    </xdr:from>
    <xdr:to>
      <xdr:col>55</xdr:col>
      <xdr:colOff>0</xdr:colOff>
      <xdr:row>78</xdr:row>
      <xdr:rowOff>132400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495359"/>
          <a:ext cx="838200" cy="1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122259</xdr:rowOff>
    </xdr:from>
    <xdr:to>
      <xdr:col>50</xdr:col>
      <xdr:colOff>114300</xdr:colOff>
      <xdr:row>78</xdr:row>
      <xdr:rowOff>139700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495359"/>
          <a:ext cx="889000" cy="1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139681</xdr:rowOff>
    </xdr:from>
    <xdr:to>
      <xdr:col>45</xdr:col>
      <xdr:colOff>177800</xdr:colOff>
      <xdr:row>78</xdr:row>
      <xdr:rowOff>139700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512781"/>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139681</xdr:rowOff>
    </xdr:from>
    <xdr:to>
      <xdr:col>41</xdr:col>
      <xdr:colOff>50800</xdr:colOff>
      <xdr:row>78</xdr:row>
      <xdr:rowOff>139700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512781"/>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81600</xdr:rowOff>
    </xdr:from>
    <xdr:to>
      <xdr:col>55</xdr:col>
      <xdr:colOff>50800</xdr:colOff>
      <xdr:row>79</xdr:row>
      <xdr:rowOff>11750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31954</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0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71459</xdr:rowOff>
    </xdr:from>
    <xdr:to>
      <xdr:col>50</xdr:col>
      <xdr:colOff>165100</xdr:colOff>
      <xdr:row>79</xdr:row>
      <xdr:rowOff>1609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4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164186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3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88881</xdr:rowOff>
    </xdr:from>
    <xdr:to>
      <xdr:col>41</xdr:col>
      <xdr:colOff>101600</xdr:colOff>
      <xdr:row>79</xdr:row>
      <xdr:rowOff>19031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6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79</xdr:row>
      <xdr:rowOff>10158</xdr:rowOff>
    </xdr:from>
    <xdr:ext cx="313932"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704333" y="13554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11427</xdr:rowOff>
    </xdr:from>
    <xdr:to>
      <xdr:col>55</xdr:col>
      <xdr:colOff>0</xdr:colOff>
      <xdr:row>98</xdr:row>
      <xdr:rowOff>36064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13527"/>
          <a:ext cx="838200" cy="2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223</xdr:rowOff>
    </xdr:from>
    <xdr:to>
      <xdr:col>50</xdr:col>
      <xdr:colOff>114300</xdr:colOff>
      <xdr:row>98</xdr:row>
      <xdr:rowOff>36064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802323"/>
          <a:ext cx="889000" cy="3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171259</xdr:rowOff>
    </xdr:from>
    <xdr:to>
      <xdr:col>45</xdr:col>
      <xdr:colOff>177800</xdr:colOff>
      <xdr:row>98</xdr:row>
      <xdr:rowOff>223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801909"/>
          <a:ext cx="889000" cy="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157790</xdr:rowOff>
    </xdr:from>
    <xdr:to>
      <xdr:col>41</xdr:col>
      <xdr:colOff>50800</xdr:colOff>
      <xdr:row>97</xdr:row>
      <xdr:rowOff>171259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788440"/>
          <a:ext cx="889000" cy="1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47617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84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64893</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8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132077</xdr:rowOff>
    </xdr:from>
    <xdr:to>
      <xdr:col>55</xdr:col>
      <xdr:colOff>50800</xdr:colOff>
      <xdr:row>98</xdr:row>
      <xdr:rowOff>62227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6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110504</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4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156714</xdr:rowOff>
    </xdr:from>
    <xdr:to>
      <xdr:col>50</xdr:col>
      <xdr:colOff>165100</xdr:colOff>
      <xdr:row>98</xdr:row>
      <xdr:rowOff>86864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8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77991</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880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120873</xdr:rowOff>
    </xdr:from>
    <xdr:to>
      <xdr:col>46</xdr:col>
      <xdr:colOff>38100</xdr:colOff>
      <xdr:row>98</xdr:row>
      <xdr:rowOff>51023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5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42150</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844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120459</xdr:rowOff>
    </xdr:from>
    <xdr:to>
      <xdr:col>41</xdr:col>
      <xdr:colOff>101600</xdr:colOff>
      <xdr:row>98</xdr:row>
      <xdr:rowOff>50609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5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67136</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526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106990</xdr:rowOff>
    </xdr:from>
    <xdr:to>
      <xdr:col>36</xdr:col>
      <xdr:colOff>165100</xdr:colOff>
      <xdr:row>98</xdr:row>
      <xdr:rowOff>37140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3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53667</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512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97893</xdr:rowOff>
    </xdr:from>
    <xdr:to>
      <xdr:col>85</xdr:col>
      <xdr:colOff>127000</xdr:colOff>
      <xdr:row>39</xdr:row>
      <xdr:rowOff>98185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84443"/>
          <a:ext cx="838200" cy="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95884</xdr:rowOff>
    </xdr:from>
    <xdr:to>
      <xdr:col>81</xdr:col>
      <xdr:colOff>50800</xdr:colOff>
      <xdr:row>39</xdr:row>
      <xdr:rowOff>98185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82434"/>
          <a:ext cx="889000" cy="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95884</xdr:rowOff>
    </xdr:from>
    <xdr:to>
      <xdr:col>76</xdr:col>
      <xdr:colOff>114300</xdr:colOff>
      <xdr:row>39</xdr:row>
      <xdr:rowOff>97984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82434"/>
          <a:ext cx="889000" cy="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94102</xdr:rowOff>
    </xdr:from>
    <xdr:to>
      <xdr:col>71</xdr:col>
      <xdr:colOff>177800</xdr:colOff>
      <xdr:row>39</xdr:row>
      <xdr:rowOff>97984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80652"/>
          <a:ext cx="889000" cy="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47093</xdr:rowOff>
    </xdr:from>
    <xdr:to>
      <xdr:col>85</xdr:col>
      <xdr:colOff>177800</xdr:colOff>
      <xdr:row>39</xdr:row>
      <xdr:rowOff>148693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378565"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7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47385</xdr:rowOff>
    </xdr:from>
    <xdr:to>
      <xdr:col>81</xdr:col>
      <xdr:colOff>101600</xdr:colOff>
      <xdr:row>39</xdr:row>
      <xdr:rowOff>148985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140112</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2017" y="6826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45084</xdr:rowOff>
    </xdr:from>
    <xdr:to>
      <xdr:col>76</xdr:col>
      <xdr:colOff>165100</xdr:colOff>
      <xdr:row>39</xdr:row>
      <xdr:rowOff>146684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137811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82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47184</xdr:rowOff>
    </xdr:from>
    <xdr:to>
      <xdr:col>72</xdr:col>
      <xdr:colOff>38100</xdr:colOff>
      <xdr:row>39</xdr:row>
      <xdr:rowOff>148784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139911</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826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43302</xdr:rowOff>
    </xdr:from>
    <xdr:to>
      <xdr:col>67</xdr:col>
      <xdr:colOff>101600</xdr:colOff>
      <xdr:row>39</xdr:row>
      <xdr:rowOff>144902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2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136029</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82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24516</xdr:rowOff>
    </xdr:from>
    <xdr:to>
      <xdr:col>85</xdr:col>
      <xdr:colOff>127000</xdr:colOff>
      <xdr:row>78</xdr:row>
      <xdr:rowOff>39745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397616"/>
          <a:ext cx="838200" cy="1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138678</xdr:rowOff>
    </xdr:from>
    <xdr:to>
      <xdr:col>81</xdr:col>
      <xdr:colOff>50800</xdr:colOff>
      <xdr:row>78</xdr:row>
      <xdr:rowOff>24516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340328"/>
          <a:ext cx="889000" cy="5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114774</xdr:rowOff>
    </xdr:from>
    <xdr:to>
      <xdr:col>76</xdr:col>
      <xdr:colOff>114300</xdr:colOff>
      <xdr:row>77</xdr:row>
      <xdr:rowOff>138678</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316424"/>
          <a:ext cx="889000" cy="2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114774</xdr:rowOff>
    </xdr:from>
    <xdr:to>
      <xdr:col>71</xdr:col>
      <xdr:colOff>177800</xdr:colOff>
      <xdr:row>77</xdr:row>
      <xdr:rowOff>144356</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316424"/>
          <a:ext cx="889000" cy="2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160395</xdr:rowOff>
    </xdr:from>
    <xdr:to>
      <xdr:col>85</xdr:col>
      <xdr:colOff>177800</xdr:colOff>
      <xdr:row>78</xdr:row>
      <xdr:rowOff>90545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36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138822</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34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145166</xdr:rowOff>
    </xdr:from>
    <xdr:to>
      <xdr:col>81</xdr:col>
      <xdr:colOff>101600</xdr:colOff>
      <xdr:row>78</xdr:row>
      <xdr:rowOff>75316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34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66443</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3439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87878</xdr:rowOff>
    </xdr:from>
    <xdr:to>
      <xdr:col>76</xdr:col>
      <xdr:colOff>165100</xdr:colOff>
      <xdr:row>78</xdr:row>
      <xdr:rowOff>18028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28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9155</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338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63974</xdr:rowOff>
    </xdr:from>
    <xdr:to>
      <xdr:col>72</xdr:col>
      <xdr:colOff>38100</xdr:colOff>
      <xdr:row>77</xdr:row>
      <xdr:rowOff>165574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26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156701</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03795" y="13358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93556</xdr:rowOff>
    </xdr:from>
    <xdr:to>
      <xdr:col>67</xdr:col>
      <xdr:colOff>101600</xdr:colOff>
      <xdr:row>78</xdr:row>
      <xdr:rowOff>23706</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29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14833</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14795" y="1338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113402</xdr:rowOff>
    </xdr:from>
    <xdr:to>
      <xdr:col>85</xdr:col>
      <xdr:colOff>127000</xdr:colOff>
      <xdr:row>98</xdr:row>
      <xdr:rowOff>115106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915502"/>
          <a:ext cx="838200" cy="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80922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1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65898</xdr:rowOff>
    </xdr:from>
    <xdr:to>
      <xdr:col>81</xdr:col>
      <xdr:colOff>50800</xdr:colOff>
      <xdr:row>98</xdr:row>
      <xdr:rowOff>113402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867998"/>
          <a:ext cx="889000" cy="4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65898</xdr:rowOff>
    </xdr:from>
    <xdr:to>
      <xdr:col>76</xdr:col>
      <xdr:colOff>114300</xdr:colOff>
      <xdr:row>98</xdr:row>
      <xdr:rowOff>96709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67998"/>
          <a:ext cx="889000" cy="3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144466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75837</xdr:rowOff>
    </xdr:from>
    <xdr:to>
      <xdr:col>71</xdr:col>
      <xdr:colOff>177800</xdr:colOff>
      <xdr:row>98</xdr:row>
      <xdr:rowOff>96709</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77937"/>
          <a:ext cx="889000" cy="2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149018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145299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64306</xdr:rowOff>
    </xdr:from>
    <xdr:to>
      <xdr:col>85</xdr:col>
      <xdr:colOff>177800</xdr:colOff>
      <xdr:row>98</xdr:row>
      <xdr:rowOff>165906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6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36471</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3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62602</xdr:rowOff>
    </xdr:from>
    <xdr:to>
      <xdr:col>81</xdr:col>
      <xdr:colOff>101600</xdr:colOff>
      <xdr:row>98</xdr:row>
      <xdr:rowOff>164202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6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155329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5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15098</xdr:rowOff>
    </xdr:from>
    <xdr:to>
      <xdr:col>76</xdr:col>
      <xdr:colOff>165100</xdr:colOff>
      <xdr:row>98</xdr:row>
      <xdr:rowOff>116698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1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133225</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92795" y="16592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45909</xdr:rowOff>
    </xdr:from>
    <xdr:to>
      <xdr:col>72</xdr:col>
      <xdr:colOff>38100</xdr:colOff>
      <xdr:row>98</xdr:row>
      <xdr:rowOff>147509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4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164036</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62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25037</xdr:rowOff>
    </xdr:from>
    <xdr:to>
      <xdr:col>67</xdr:col>
      <xdr:colOff>101600</xdr:colOff>
      <xdr:row>98</xdr:row>
      <xdr:rowOff>126637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2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143164</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14795" y="1660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41040</xdr:rowOff>
    </xdr:from>
    <xdr:to>
      <xdr:col>116</xdr:col>
      <xdr:colOff>63500</xdr:colOff>
      <xdr:row>39</xdr:row>
      <xdr:rowOff>41193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727590"/>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41193</xdr:rowOff>
    </xdr:from>
    <xdr:to>
      <xdr:col>111</xdr:col>
      <xdr:colOff>177800</xdr:colOff>
      <xdr:row>39</xdr:row>
      <xdr:rowOff>41269</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72774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41269</xdr:rowOff>
    </xdr:from>
    <xdr:to>
      <xdr:col>107</xdr:col>
      <xdr:colOff>50800</xdr:colOff>
      <xdr:row>39</xdr:row>
      <xdr:rowOff>41364</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727819"/>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40030</xdr:rowOff>
    </xdr:from>
    <xdr:to>
      <xdr:col>102</xdr:col>
      <xdr:colOff>114300</xdr:colOff>
      <xdr:row>39</xdr:row>
      <xdr:rowOff>41364</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26580"/>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161690</xdr:rowOff>
    </xdr:from>
    <xdr:to>
      <xdr:col>116</xdr:col>
      <xdr:colOff>114300</xdr:colOff>
      <xdr:row>39</xdr:row>
      <xdr:rowOff>91840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378565"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161843</xdr:rowOff>
    </xdr:from>
    <xdr:to>
      <xdr:col>112</xdr:col>
      <xdr:colOff>38100</xdr:colOff>
      <xdr:row>39</xdr:row>
      <xdr:rowOff>91993</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7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83120</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4017" y="6769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161919</xdr:rowOff>
    </xdr:from>
    <xdr:to>
      <xdr:col>107</xdr:col>
      <xdr:colOff>101600</xdr:colOff>
      <xdr:row>39</xdr:row>
      <xdr:rowOff>92069</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7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83196</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45017" y="6769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162014</xdr:rowOff>
    </xdr:from>
    <xdr:to>
      <xdr:col>102</xdr:col>
      <xdr:colOff>165100</xdr:colOff>
      <xdr:row>39</xdr:row>
      <xdr:rowOff>92164</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7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83291</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6017" y="6769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160680</xdr:rowOff>
    </xdr:from>
    <xdr:to>
      <xdr:col>98</xdr:col>
      <xdr:colOff>38100</xdr:colOff>
      <xdr:row>39</xdr:row>
      <xdr:rowOff>90830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81957</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7017" y="6768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155499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9070899"/>
          <a:ext cx="1269" cy="1089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102176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84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155499</xdr:rowOff>
    </xdr:from>
    <xdr:to>
      <xdr:col>116</xdr:col>
      <xdr:colOff>152400</xdr:colOff>
      <xdr:row>52</xdr:row>
      <xdr:rowOff>155499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9070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96482</xdr:rowOff>
    </xdr:from>
    <xdr:to>
      <xdr:col>116</xdr:col>
      <xdr:colOff>63500</xdr:colOff>
      <xdr:row>58</xdr:row>
      <xdr:rowOff>97168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040582"/>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42054</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86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63627</xdr:rowOff>
    </xdr:from>
    <xdr:to>
      <xdr:col>116</xdr:col>
      <xdr:colOff>114300</xdr:colOff>
      <xdr:row>58</xdr:row>
      <xdr:rowOff>165227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07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97168</xdr:rowOff>
    </xdr:from>
    <xdr:to>
      <xdr:col>111</xdr:col>
      <xdr:colOff>177800</xdr:colOff>
      <xdr:row>58</xdr:row>
      <xdr:rowOff>109080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041268"/>
          <a:ext cx="889000" cy="1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66967</xdr:rowOff>
    </xdr:from>
    <xdr:to>
      <xdr:col>112</xdr:col>
      <xdr:colOff>38100</xdr:colOff>
      <xdr:row>58</xdr:row>
      <xdr:rowOff>168567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159694</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103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106769</xdr:rowOff>
    </xdr:from>
    <xdr:to>
      <xdr:col>107</xdr:col>
      <xdr:colOff>50800</xdr:colOff>
      <xdr:row>58</xdr:row>
      <xdr:rowOff>109080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050869"/>
          <a:ext cx="889000" cy="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57455</xdr:rowOff>
    </xdr:from>
    <xdr:to>
      <xdr:col>107</xdr:col>
      <xdr:colOff>101600</xdr:colOff>
      <xdr:row>58</xdr:row>
      <xdr:rowOff>159055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4132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7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67081</xdr:rowOff>
    </xdr:from>
    <xdr:to>
      <xdr:col>102</xdr:col>
      <xdr:colOff>114300</xdr:colOff>
      <xdr:row>58</xdr:row>
      <xdr:rowOff>106769</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8639581"/>
          <a:ext cx="889000" cy="141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56845</xdr:rowOff>
    </xdr:from>
    <xdr:to>
      <xdr:col>102</xdr:col>
      <xdr:colOff>165100</xdr:colOff>
      <xdr:row>58</xdr:row>
      <xdr:rowOff>158445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149572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09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49555</xdr:rowOff>
    </xdr:from>
    <xdr:to>
      <xdr:col>98</xdr:col>
      <xdr:colOff>38100</xdr:colOff>
      <xdr:row>58</xdr:row>
      <xdr:rowOff>151155</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142282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08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45682</xdr:rowOff>
    </xdr:from>
    <xdr:to>
      <xdr:col>116</xdr:col>
      <xdr:colOff>114300</xdr:colOff>
      <xdr:row>58</xdr:row>
      <xdr:rowOff>147282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98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5059</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77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46368</xdr:rowOff>
    </xdr:from>
    <xdr:to>
      <xdr:col>112</xdr:col>
      <xdr:colOff>38100</xdr:colOff>
      <xdr:row>58</xdr:row>
      <xdr:rowOff>147968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99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164495</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9765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58280</xdr:rowOff>
    </xdr:from>
    <xdr:to>
      <xdr:col>107</xdr:col>
      <xdr:colOff>101600</xdr:colOff>
      <xdr:row>58</xdr:row>
      <xdr:rowOff>159880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151007</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09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55969</xdr:rowOff>
    </xdr:from>
    <xdr:to>
      <xdr:col>102</xdr:col>
      <xdr:colOff>165100</xdr:colOff>
      <xdr:row>58</xdr:row>
      <xdr:rowOff>157569</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0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2646</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977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16281</xdr:rowOff>
    </xdr:from>
    <xdr:to>
      <xdr:col>98</xdr:col>
      <xdr:colOff>38100</xdr:colOff>
      <xdr:row>50</xdr:row>
      <xdr:rowOff>117881</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858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48</xdr:row>
      <xdr:rowOff>134408</xdr:rowOff>
    </xdr:from>
    <xdr:ext cx="59901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56795" y="8364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151225</xdr:rowOff>
    </xdr:from>
    <xdr:to>
      <xdr:col>116</xdr:col>
      <xdr:colOff>63500</xdr:colOff>
      <xdr:row>76</xdr:row>
      <xdr:rowOff>16580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009975"/>
          <a:ext cx="838200" cy="3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65944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96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16580</xdr:rowOff>
    </xdr:from>
    <xdr:to>
      <xdr:col>111</xdr:col>
      <xdr:colOff>177800</xdr:colOff>
      <xdr:row>76</xdr:row>
      <xdr:rowOff>19749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046780"/>
          <a:ext cx="8890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19004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16047</xdr:rowOff>
    </xdr:from>
    <xdr:to>
      <xdr:col>107</xdr:col>
      <xdr:colOff>50800</xdr:colOff>
      <xdr:row>76</xdr:row>
      <xdr:rowOff>19749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046247"/>
          <a:ext cx="889000" cy="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10124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119073</xdr:rowOff>
    </xdr:from>
    <xdr:to>
      <xdr:col>102</xdr:col>
      <xdr:colOff>114300</xdr:colOff>
      <xdr:row>76</xdr:row>
      <xdr:rowOff>16047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2977823"/>
          <a:ext cx="889000" cy="6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19062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100425</xdr:rowOff>
    </xdr:from>
    <xdr:to>
      <xdr:col>116</xdr:col>
      <xdr:colOff>114300</xdr:colOff>
      <xdr:row>76</xdr:row>
      <xdr:rowOff>30575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95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123302</xdr:rowOff>
    </xdr:from>
    <xdr:ext cx="599010"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810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137230</xdr:rowOff>
    </xdr:from>
    <xdr:to>
      <xdr:col>112</xdr:col>
      <xdr:colOff>38100</xdr:colOff>
      <xdr:row>76</xdr:row>
      <xdr:rowOff>67379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9959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83907</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23795" y="1277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140400</xdr:rowOff>
    </xdr:from>
    <xdr:to>
      <xdr:col>107</xdr:col>
      <xdr:colOff>101600</xdr:colOff>
      <xdr:row>76</xdr:row>
      <xdr:rowOff>70551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9991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87077</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34795" y="1277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136696</xdr:rowOff>
    </xdr:from>
    <xdr:to>
      <xdr:col>102</xdr:col>
      <xdr:colOff>165100</xdr:colOff>
      <xdr:row>76</xdr:row>
      <xdr:rowOff>66846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99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83373</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45795" y="1277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68273</xdr:rowOff>
    </xdr:from>
    <xdr:to>
      <xdr:col>98</xdr:col>
      <xdr:colOff>38100</xdr:colOff>
      <xdr:row>75</xdr:row>
      <xdr:rowOff>169872</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9270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14950</xdr:rowOff>
    </xdr:from>
    <xdr:ext cx="59901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56795" y="1270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1,195,801</a:t>
          </a:r>
          <a:r>
            <a:rPr kumimoji="1" lang="ja-JP" altLang="en-US" sz="1300">
              <a:latin typeface="ＭＳ Ｐゴシック" panose="020B0600070205080204" pitchFamily="50" charset="-128"/>
              <a:ea typeface="ＭＳ Ｐゴシック" panose="020B0600070205080204" pitchFamily="50" charset="-128"/>
            </a:rPr>
            <a:t>円となり、前年度より</a:t>
          </a:r>
          <a:r>
            <a:rPr kumimoji="1" lang="en-US" altLang="ja-JP" sz="1300">
              <a:latin typeface="ＭＳ Ｐゴシック" panose="020B0600070205080204" pitchFamily="50" charset="-128"/>
              <a:ea typeface="ＭＳ Ｐゴシック" panose="020B0600070205080204" pitchFamily="50" charset="-128"/>
            </a:rPr>
            <a:t>60,416</a:t>
          </a:r>
          <a:r>
            <a:rPr kumimoji="1" lang="ja-JP" altLang="en-US" sz="1300">
              <a:latin typeface="ＭＳ Ｐゴシック" panose="020B0600070205080204" pitchFamily="50" charset="-128"/>
              <a:ea typeface="ＭＳ Ｐゴシック" panose="020B0600070205080204" pitchFamily="50" charset="-128"/>
            </a:rPr>
            <a:t>円の増額となっている。これは人口減少に伴う住民一人当たりの負担も増もあるが、主な構成項目である補助費等及び物件費の増額が要因として挙げられる。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補助費等については、住民一人当たり</a:t>
          </a:r>
          <a:r>
            <a:rPr kumimoji="1" lang="en-US" altLang="ja-JP" sz="1300">
              <a:latin typeface="ＭＳ Ｐゴシック" panose="020B0600070205080204" pitchFamily="50" charset="-128"/>
              <a:ea typeface="ＭＳ Ｐゴシック" panose="020B0600070205080204" pitchFamily="50" charset="-128"/>
            </a:rPr>
            <a:t>238,542</a:t>
          </a:r>
          <a:r>
            <a:rPr kumimoji="1" lang="ja-JP" altLang="en-US" sz="1300">
              <a:latin typeface="ＭＳ Ｐゴシック" panose="020B0600070205080204" pitchFamily="50" charset="-128"/>
              <a:ea typeface="ＭＳ Ｐゴシック" panose="020B0600070205080204" pitchFamily="50" charset="-128"/>
            </a:rPr>
            <a:t>円で類似団体平均と比較したときにいまだ</a:t>
          </a:r>
          <a:r>
            <a:rPr kumimoji="1" lang="en-US" altLang="ja-JP" sz="1300">
              <a:latin typeface="ＭＳ Ｐゴシック" panose="020B0600070205080204" pitchFamily="50" charset="-128"/>
              <a:ea typeface="ＭＳ Ｐゴシック" panose="020B0600070205080204" pitchFamily="50" charset="-128"/>
            </a:rPr>
            <a:t>39,740</a:t>
          </a:r>
          <a:r>
            <a:rPr kumimoji="1" lang="ja-JP" altLang="en-US" sz="1300">
              <a:latin typeface="ＭＳ Ｐゴシック" panose="020B0600070205080204" pitchFamily="50" charset="-128"/>
              <a:ea typeface="ＭＳ Ｐゴシック" panose="020B0600070205080204" pitchFamily="50" charset="-128"/>
            </a:rPr>
            <a:t>円上回っている状態で、前年度と比較しても</a:t>
          </a:r>
          <a:r>
            <a:rPr kumimoji="1" lang="en-US" altLang="ja-JP" sz="1300">
              <a:latin typeface="ＭＳ Ｐゴシック" panose="020B0600070205080204" pitchFamily="50" charset="-128"/>
              <a:ea typeface="ＭＳ Ｐゴシック" panose="020B0600070205080204" pitchFamily="50" charset="-128"/>
            </a:rPr>
            <a:t>15,095</a:t>
          </a:r>
          <a:r>
            <a:rPr kumimoji="1" lang="ja-JP" altLang="en-US" sz="1300">
              <a:latin typeface="ＭＳ Ｐゴシック" panose="020B0600070205080204" pitchFamily="50" charset="-128"/>
              <a:ea typeface="ＭＳ Ｐゴシック" panose="020B0600070205080204" pitchFamily="50" charset="-128"/>
            </a:rPr>
            <a:t>円の増額となっている。ゴミ・し尿処理や消防業務などを下北地域広域行政事務組合で行っているため高止まりの状態ではあるが、一部事務組合負担金の中の消防分署費等では抑制が図られている。令和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年度から新ゴミ処理施設の建設事業が始まるため、一部事務組合負担金はさらに増額となる見込みである。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物件費については、住民一人当たり</a:t>
          </a:r>
          <a:r>
            <a:rPr kumimoji="1" lang="en-US" altLang="ja-JP" sz="1300">
              <a:latin typeface="ＭＳ Ｐゴシック" panose="020B0600070205080204" pitchFamily="50" charset="-128"/>
              <a:ea typeface="ＭＳ Ｐゴシック" panose="020B0600070205080204" pitchFamily="50" charset="-128"/>
            </a:rPr>
            <a:t>231,911</a:t>
          </a:r>
          <a:r>
            <a:rPr kumimoji="1" lang="ja-JP" altLang="en-US" sz="1300">
              <a:latin typeface="ＭＳ Ｐゴシック" panose="020B0600070205080204" pitchFamily="50" charset="-128"/>
              <a:ea typeface="ＭＳ Ｐゴシック" panose="020B0600070205080204" pitchFamily="50" charset="-128"/>
            </a:rPr>
            <a:t>円で類似団体平均と比較したときに</a:t>
          </a:r>
          <a:r>
            <a:rPr kumimoji="1" lang="en-US" altLang="ja-JP" sz="1300">
              <a:latin typeface="ＭＳ Ｐゴシック" panose="020B0600070205080204" pitchFamily="50" charset="-128"/>
              <a:ea typeface="ＭＳ Ｐゴシック" panose="020B0600070205080204" pitchFamily="50" charset="-128"/>
            </a:rPr>
            <a:t>12,429</a:t>
          </a:r>
          <a:r>
            <a:rPr kumimoji="1" lang="ja-JP" altLang="en-US" sz="1300">
              <a:latin typeface="ＭＳ Ｐゴシック" panose="020B0600070205080204" pitchFamily="50" charset="-128"/>
              <a:ea typeface="ＭＳ Ｐゴシック" panose="020B0600070205080204" pitchFamily="50" charset="-128"/>
            </a:rPr>
            <a:t>円上回っており、前年度の比較すると</a:t>
          </a:r>
          <a:r>
            <a:rPr kumimoji="1" lang="en-US" altLang="ja-JP" sz="1300">
              <a:latin typeface="ＭＳ Ｐゴシック" panose="020B0600070205080204" pitchFamily="50" charset="-128"/>
              <a:ea typeface="ＭＳ Ｐゴシック" panose="020B0600070205080204" pitchFamily="50" charset="-128"/>
            </a:rPr>
            <a:t>20,343</a:t>
          </a:r>
          <a:r>
            <a:rPr kumimoji="1" lang="ja-JP" altLang="en-US" sz="1300">
              <a:latin typeface="ＭＳ Ｐゴシック" panose="020B0600070205080204" pitchFamily="50" charset="-128"/>
              <a:ea typeface="ＭＳ Ｐゴシック" panose="020B0600070205080204" pitchFamily="50" charset="-128"/>
            </a:rPr>
            <a:t>円の増額となっている。これは、令和元年度に実施した消火栓用格納箱及び付属品の整備と各施設の指定管理委託料が年々増加傾向にあるためである。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人件費については、年々増加傾向にあるが類似団体平均と比較しても下回る状態が続いている。これは、平成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年度から実施している職員の給与カット、手当では期末・勤勉手当のカットや管理職手当の凍結・圧縮、特別勤務手当の廃止を行ってきたのが要因である。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青森県佐井村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1,960
1,956
135.04
2,395,614
2,343,770
50,391
1,501,992
1,268,850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46450</xdr:rowOff>
    </xdr:from>
    <xdr:to>
      <xdr:col>24</xdr:col>
      <xdr:colOff>63500</xdr:colOff>
      <xdr:row>36</xdr:row>
      <xdr:rowOff>104991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218650"/>
          <a:ext cx="838200" cy="5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104991</xdr:rowOff>
    </xdr:from>
    <xdr:to>
      <xdr:col>19</xdr:col>
      <xdr:colOff>177800</xdr:colOff>
      <xdr:row>36</xdr:row>
      <xdr:rowOff>138767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277191"/>
          <a:ext cx="889000" cy="3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132271</xdr:rowOff>
    </xdr:from>
    <xdr:to>
      <xdr:col>15</xdr:col>
      <xdr:colOff>50800</xdr:colOff>
      <xdr:row>36</xdr:row>
      <xdr:rowOff>138767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04471"/>
          <a:ext cx="8890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110858</xdr:rowOff>
    </xdr:from>
    <xdr:to>
      <xdr:col>10</xdr:col>
      <xdr:colOff>114300</xdr:colOff>
      <xdr:row>36</xdr:row>
      <xdr:rowOff>132271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283058"/>
          <a:ext cx="889000" cy="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80224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167100</xdr:rowOff>
    </xdr:from>
    <xdr:to>
      <xdr:col>24</xdr:col>
      <xdr:colOff>114300</xdr:colOff>
      <xdr:row>36</xdr:row>
      <xdr:rowOff>97250</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18527</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1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54191</xdr:rowOff>
    </xdr:from>
    <xdr:to>
      <xdr:col>20</xdr:col>
      <xdr:colOff>38100</xdr:colOff>
      <xdr:row>36</xdr:row>
      <xdr:rowOff>155791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2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868</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0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87967</xdr:rowOff>
    </xdr:from>
    <xdr:to>
      <xdr:col>15</xdr:col>
      <xdr:colOff>101600</xdr:colOff>
      <xdr:row>37</xdr:row>
      <xdr:rowOff>18117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6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34644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3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81471</xdr:rowOff>
    </xdr:from>
    <xdr:to>
      <xdr:col>10</xdr:col>
      <xdr:colOff>165100</xdr:colOff>
      <xdr:row>37</xdr:row>
      <xdr:rowOff>11621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5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28148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2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60058</xdr:rowOff>
    </xdr:from>
    <xdr:to>
      <xdr:col>6</xdr:col>
      <xdr:colOff>38100</xdr:colOff>
      <xdr:row>36</xdr:row>
      <xdr:rowOff>161658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3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6735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0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105677</xdr:rowOff>
    </xdr:from>
    <xdr:to>
      <xdr:col>24</xdr:col>
      <xdr:colOff>63500</xdr:colOff>
      <xdr:row>58</xdr:row>
      <xdr:rowOff>114631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10049777"/>
          <a:ext cx="8382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80072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52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56746</xdr:rowOff>
    </xdr:from>
    <xdr:to>
      <xdr:col>19</xdr:col>
      <xdr:colOff>177800</xdr:colOff>
      <xdr:row>58</xdr:row>
      <xdr:rowOff>105677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10000846"/>
          <a:ext cx="889000" cy="4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150271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56746</xdr:rowOff>
    </xdr:from>
    <xdr:to>
      <xdr:col>15</xdr:col>
      <xdr:colOff>50800</xdr:colOff>
      <xdr:row>58</xdr:row>
      <xdr:rowOff>106709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000846"/>
          <a:ext cx="889000" cy="4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149705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09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72736</xdr:rowOff>
    </xdr:from>
    <xdr:to>
      <xdr:col>10</xdr:col>
      <xdr:colOff>114300</xdr:colOff>
      <xdr:row>58</xdr:row>
      <xdr:rowOff>106709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16836"/>
          <a:ext cx="889000" cy="3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156117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156655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1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63831</xdr:rowOff>
    </xdr:from>
    <xdr:to>
      <xdr:col>24</xdr:col>
      <xdr:colOff>114300</xdr:colOff>
      <xdr:row>58</xdr:row>
      <xdr:rowOff>165431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0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35622</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7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54877</xdr:rowOff>
    </xdr:from>
    <xdr:to>
      <xdr:col>20</xdr:col>
      <xdr:colOff>38100</xdr:colOff>
      <xdr:row>58</xdr:row>
      <xdr:rowOff>156477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9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1554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774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5946</xdr:rowOff>
    </xdr:from>
    <xdr:to>
      <xdr:col>15</xdr:col>
      <xdr:colOff>101600</xdr:colOff>
      <xdr:row>58</xdr:row>
      <xdr:rowOff>107546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5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124073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725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55909</xdr:rowOff>
    </xdr:from>
    <xdr:to>
      <xdr:col>10</xdr:col>
      <xdr:colOff>165100</xdr:colOff>
      <xdr:row>58</xdr:row>
      <xdr:rowOff>157509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0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2586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77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21936</xdr:rowOff>
    </xdr:from>
    <xdr:to>
      <xdr:col>6</xdr:col>
      <xdr:colOff>38100</xdr:colOff>
      <xdr:row>58</xdr:row>
      <xdr:rowOff>123536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6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140063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741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105035</xdr:rowOff>
    </xdr:from>
    <xdr:to>
      <xdr:col>24</xdr:col>
      <xdr:colOff>63500</xdr:colOff>
      <xdr:row>77</xdr:row>
      <xdr:rowOff>132828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06685"/>
          <a:ext cx="838200" cy="2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58095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88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128792</xdr:rowOff>
    </xdr:from>
    <xdr:to>
      <xdr:col>19</xdr:col>
      <xdr:colOff>177800</xdr:colOff>
      <xdr:row>77</xdr:row>
      <xdr:rowOff>132828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330442"/>
          <a:ext cx="889000" cy="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75783</xdr:rowOff>
    </xdr:from>
    <xdr:to>
      <xdr:col>15</xdr:col>
      <xdr:colOff>50800</xdr:colOff>
      <xdr:row>77</xdr:row>
      <xdr:rowOff>128792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277433"/>
          <a:ext cx="889000" cy="5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75783</xdr:rowOff>
    </xdr:from>
    <xdr:to>
      <xdr:col>10</xdr:col>
      <xdr:colOff>114300</xdr:colOff>
      <xdr:row>77</xdr:row>
      <xdr:rowOff>151549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77433"/>
          <a:ext cx="889000" cy="7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130794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54235</xdr:rowOff>
    </xdr:from>
    <xdr:to>
      <xdr:col>24</xdr:col>
      <xdr:colOff>114300</xdr:colOff>
      <xdr:row>77</xdr:row>
      <xdr:rowOff>155835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5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32662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34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82028</xdr:rowOff>
    </xdr:from>
    <xdr:to>
      <xdr:col>20</xdr:col>
      <xdr:colOff>38100</xdr:colOff>
      <xdr:row>78</xdr:row>
      <xdr:rowOff>12178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8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3305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7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77992</xdr:rowOff>
    </xdr:from>
    <xdr:to>
      <xdr:col>15</xdr:col>
      <xdr:colOff>101600</xdr:colOff>
      <xdr:row>78</xdr:row>
      <xdr:rowOff>8142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170719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72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24983</xdr:rowOff>
    </xdr:from>
    <xdr:to>
      <xdr:col>10</xdr:col>
      <xdr:colOff>165100</xdr:colOff>
      <xdr:row>77</xdr:row>
      <xdr:rowOff>126583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2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143110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00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100749</xdr:rowOff>
    </xdr:from>
    <xdr:to>
      <xdr:col>6</xdr:col>
      <xdr:colOff>38100</xdr:colOff>
      <xdr:row>78</xdr:row>
      <xdr:rowOff>30899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0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22026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9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134874</xdr:rowOff>
    </xdr:from>
    <xdr:to>
      <xdr:col>24</xdr:col>
      <xdr:colOff>63500</xdr:colOff>
      <xdr:row>96</xdr:row>
      <xdr:rowOff>147162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94074"/>
          <a:ext cx="838200" cy="1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869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31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147162</xdr:rowOff>
    </xdr:from>
    <xdr:to>
      <xdr:col>19</xdr:col>
      <xdr:colOff>177800</xdr:colOff>
      <xdr:row>97</xdr:row>
      <xdr:rowOff>1597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06362"/>
          <a:ext cx="889000" cy="2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143418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1597</xdr:rowOff>
    </xdr:from>
    <xdr:to>
      <xdr:col>15</xdr:col>
      <xdr:colOff>50800</xdr:colOff>
      <xdr:row>97</xdr:row>
      <xdr:rowOff>34417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32247"/>
          <a:ext cx="889000" cy="3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119987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123397</xdr:rowOff>
    </xdr:from>
    <xdr:to>
      <xdr:col>10</xdr:col>
      <xdr:colOff>114300</xdr:colOff>
      <xdr:row>97</xdr:row>
      <xdr:rowOff>34417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582597"/>
          <a:ext cx="889000" cy="8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125996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75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149257</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77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84074</xdr:rowOff>
    </xdr:from>
    <xdr:to>
      <xdr:col>24</xdr:col>
      <xdr:colOff>114300</xdr:colOff>
      <xdr:row>97</xdr:row>
      <xdr:rowOff>14224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4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106951</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394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96362</xdr:rowOff>
    </xdr:from>
    <xdr:to>
      <xdr:col>20</xdr:col>
      <xdr:colOff>38100</xdr:colOff>
      <xdr:row>97</xdr:row>
      <xdr:rowOff>26512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5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43039</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330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122247</xdr:rowOff>
    </xdr:from>
    <xdr:to>
      <xdr:col>15</xdr:col>
      <xdr:colOff>101600</xdr:colOff>
      <xdr:row>97</xdr:row>
      <xdr:rowOff>52397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8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68924</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35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155067</xdr:rowOff>
    </xdr:from>
    <xdr:to>
      <xdr:col>10</xdr:col>
      <xdr:colOff>165100</xdr:colOff>
      <xdr:row>97</xdr:row>
      <xdr:rowOff>85217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1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101744</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389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72597</xdr:rowOff>
    </xdr:from>
    <xdr:to>
      <xdr:col>6</xdr:col>
      <xdr:colOff>38100</xdr:colOff>
      <xdr:row>97</xdr:row>
      <xdr:rowOff>2747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3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19274</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30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43942</xdr:rowOff>
    </xdr:from>
    <xdr:to>
      <xdr:col>55</xdr:col>
      <xdr:colOff>0</xdr:colOff>
      <xdr:row>39</xdr:row>
      <xdr:rowOff>43942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0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43942</xdr:rowOff>
    </xdr:from>
    <xdr:to>
      <xdr:col>50</xdr:col>
      <xdr:colOff>114300</xdr:colOff>
      <xdr:row>39</xdr:row>
      <xdr:rowOff>43942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0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43942</xdr:rowOff>
    </xdr:from>
    <xdr:to>
      <xdr:col>45</xdr:col>
      <xdr:colOff>177800</xdr:colOff>
      <xdr:row>39</xdr:row>
      <xdr:rowOff>43942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0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43942</xdr:rowOff>
    </xdr:from>
    <xdr:to>
      <xdr:col>41</xdr:col>
      <xdr:colOff>50800</xdr:colOff>
      <xdr:row>39</xdr:row>
      <xdr:rowOff>43942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0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164592</xdr:rowOff>
    </xdr:from>
    <xdr:to>
      <xdr:col>55</xdr:col>
      <xdr:colOff>50800</xdr:colOff>
      <xdr:row>39</xdr:row>
      <xdr:rowOff>94742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79519</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46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164592</xdr:rowOff>
    </xdr:from>
    <xdr:to>
      <xdr:col>50</xdr:col>
      <xdr:colOff>165100</xdr:colOff>
      <xdr:row>39</xdr:row>
      <xdr:rowOff>94742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85869</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164592</xdr:rowOff>
    </xdr:from>
    <xdr:to>
      <xdr:col>46</xdr:col>
      <xdr:colOff>38100</xdr:colOff>
      <xdr:row>39</xdr:row>
      <xdr:rowOff>94742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85869</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164592</xdr:rowOff>
    </xdr:from>
    <xdr:to>
      <xdr:col>41</xdr:col>
      <xdr:colOff>101600</xdr:colOff>
      <xdr:row>39</xdr:row>
      <xdr:rowOff>94742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85869</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164592</xdr:rowOff>
    </xdr:from>
    <xdr:to>
      <xdr:col>36</xdr:col>
      <xdr:colOff>165100</xdr:colOff>
      <xdr:row>39</xdr:row>
      <xdr:rowOff>94742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85869</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107130</xdr:rowOff>
    </xdr:from>
    <xdr:to>
      <xdr:col>55</xdr:col>
      <xdr:colOff>0</xdr:colOff>
      <xdr:row>58</xdr:row>
      <xdr:rowOff>123427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51230"/>
          <a:ext cx="838200" cy="1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79468</xdr:rowOff>
    </xdr:from>
    <xdr:to>
      <xdr:col>50</xdr:col>
      <xdr:colOff>114300</xdr:colOff>
      <xdr:row>58</xdr:row>
      <xdr:rowOff>123427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23568"/>
          <a:ext cx="889000" cy="4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79468</xdr:rowOff>
    </xdr:from>
    <xdr:to>
      <xdr:col>45</xdr:col>
      <xdr:colOff>177800</xdr:colOff>
      <xdr:row>58</xdr:row>
      <xdr:rowOff>101605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23568"/>
          <a:ext cx="889000" cy="2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143599</xdr:rowOff>
    </xdr:from>
    <xdr:to>
      <xdr:col>41</xdr:col>
      <xdr:colOff>50800</xdr:colOff>
      <xdr:row>58</xdr:row>
      <xdr:rowOff>101605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916249"/>
          <a:ext cx="889000" cy="12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59419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1000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56330</xdr:rowOff>
    </xdr:from>
    <xdr:to>
      <xdr:col>55</xdr:col>
      <xdr:colOff>50800</xdr:colOff>
      <xdr:row>58</xdr:row>
      <xdr:rowOff>157930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142707</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1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72627</xdr:rowOff>
    </xdr:from>
    <xdr:to>
      <xdr:col>50</xdr:col>
      <xdr:colOff>165100</xdr:colOff>
      <xdr:row>59</xdr:row>
      <xdr:rowOff>2777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1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165354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10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28668</xdr:rowOff>
    </xdr:from>
    <xdr:to>
      <xdr:col>46</xdr:col>
      <xdr:colOff>38100</xdr:colOff>
      <xdr:row>58</xdr:row>
      <xdr:rowOff>130268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7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121395</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1006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50805</xdr:rowOff>
    </xdr:from>
    <xdr:to>
      <xdr:col>41</xdr:col>
      <xdr:colOff>101600</xdr:colOff>
      <xdr:row>58</xdr:row>
      <xdr:rowOff>152405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9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143532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8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92799</xdr:rowOff>
    </xdr:from>
    <xdr:to>
      <xdr:col>36</xdr:col>
      <xdr:colOff>165100</xdr:colOff>
      <xdr:row>58</xdr:row>
      <xdr:rowOff>22949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39476</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9640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133555</xdr:rowOff>
    </xdr:from>
    <xdr:to>
      <xdr:col>55</xdr:col>
      <xdr:colOff>0</xdr:colOff>
      <xdr:row>78</xdr:row>
      <xdr:rowOff>135413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506655"/>
          <a:ext cx="838200" cy="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135186</xdr:rowOff>
    </xdr:from>
    <xdr:to>
      <xdr:col>50</xdr:col>
      <xdr:colOff>114300</xdr:colOff>
      <xdr:row>78</xdr:row>
      <xdr:rowOff>135413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508286"/>
          <a:ext cx="8890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135186</xdr:rowOff>
    </xdr:from>
    <xdr:to>
      <xdr:col>45</xdr:col>
      <xdr:colOff>177800</xdr:colOff>
      <xdr:row>78</xdr:row>
      <xdr:rowOff>136697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08286"/>
          <a:ext cx="889000" cy="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125549</xdr:rowOff>
    </xdr:from>
    <xdr:to>
      <xdr:col>41</xdr:col>
      <xdr:colOff>50800</xdr:colOff>
      <xdr:row>78</xdr:row>
      <xdr:rowOff>136697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498649"/>
          <a:ext cx="889000" cy="1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82755</xdr:rowOff>
    </xdr:from>
    <xdr:to>
      <xdr:col>55</xdr:col>
      <xdr:colOff>50800</xdr:colOff>
      <xdr:row>79</xdr:row>
      <xdr:rowOff>12905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169132</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84613</xdr:rowOff>
    </xdr:from>
    <xdr:to>
      <xdr:col>50</xdr:col>
      <xdr:colOff>165100</xdr:colOff>
      <xdr:row>79</xdr:row>
      <xdr:rowOff>14763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5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5890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55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84386</xdr:rowOff>
    </xdr:from>
    <xdr:to>
      <xdr:col>46</xdr:col>
      <xdr:colOff>38100</xdr:colOff>
      <xdr:row>79</xdr:row>
      <xdr:rowOff>14536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5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5663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55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85897</xdr:rowOff>
    </xdr:from>
    <xdr:to>
      <xdr:col>41</xdr:col>
      <xdr:colOff>101600</xdr:colOff>
      <xdr:row>79</xdr:row>
      <xdr:rowOff>16047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7174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5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74749</xdr:rowOff>
    </xdr:from>
    <xdr:to>
      <xdr:col>36</xdr:col>
      <xdr:colOff>165100</xdr:colOff>
      <xdr:row>79</xdr:row>
      <xdr:rowOff>4899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4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167476</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54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126989</xdr:rowOff>
    </xdr:from>
    <xdr:to>
      <xdr:col>55</xdr:col>
      <xdr:colOff>0</xdr:colOff>
      <xdr:row>98</xdr:row>
      <xdr:rowOff>134885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929089"/>
          <a:ext cx="838200" cy="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33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123219</xdr:rowOff>
    </xdr:from>
    <xdr:to>
      <xdr:col>50</xdr:col>
      <xdr:colOff>114300</xdr:colOff>
      <xdr:row>98</xdr:row>
      <xdr:rowOff>134885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925319"/>
          <a:ext cx="889000" cy="1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5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123219</xdr:rowOff>
    </xdr:from>
    <xdr:to>
      <xdr:col>45</xdr:col>
      <xdr:colOff>177800</xdr:colOff>
      <xdr:row>98</xdr:row>
      <xdr:rowOff>132342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925319"/>
          <a:ext cx="889000" cy="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132342</xdr:rowOff>
    </xdr:from>
    <xdr:to>
      <xdr:col>41</xdr:col>
      <xdr:colOff>50800</xdr:colOff>
      <xdr:row>98</xdr:row>
      <xdr:rowOff>141123</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934442"/>
          <a:ext cx="889000" cy="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117893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57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76189</xdr:rowOff>
    </xdr:from>
    <xdr:to>
      <xdr:col>55</xdr:col>
      <xdr:colOff>50800</xdr:colOff>
      <xdr:row>99</xdr:row>
      <xdr:rowOff>6339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7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162566</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9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84085</xdr:rowOff>
    </xdr:from>
    <xdr:to>
      <xdr:col>50</xdr:col>
      <xdr:colOff>165100</xdr:colOff>
      <xdr:row>99</xdr:row>
      <xdr:rowOff>14235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8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5362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97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72419</xdr:rowOff>
    </xdr:from>
    <xdr:to>
      <xdr:col>46</xdr:col>
      <xdr:colOff>38100</xdr:colOff>
      <xdr:row>99</xdr:row>
      <xdr:rowOff>2569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165146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96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81542</xdr:rowOff>
    </xdr:from>
    <xdr:to>
      <xdr:col>41</xdr:col>
      <xdr:colOff>101600</xdr:colOff>
      <xdr:row>99</xdr:row>
      <xdr:rowOff>11692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8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2819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97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90323</xdr:rowOff>
    </xdr:from>
    <xdr:to>
      <xdr:col>36</xdr:col>
      <xdr:colOff>165100</xdr:colOff>
      <xdr:row>99</xdr:row>
      <xdr:rowOff>20473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9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11600</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98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4146</xdr:rowOff>
    </xdr:from>
    <xdr:to>
      <xdr:col>85</xdr:col>
      <xdr:colOff>127000</xdr:colOff>
      <xdr:row>38</xdr:row>
      <xdr:rowOff>17081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519246"/>
          <a:ext cx="838200" cy="1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42516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557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17081</xdr:rowOff>
    </xdr:from>
    <xdr:to>
      <xdr:col>81</xdr:col>
      <xdr:colOff>50800</xdr:colOff>
      <xdr:row>38</xdr:row>
      <xdr:rowOff>28818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532181"/>
          <a:ext cx="889000" cy="1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154075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6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170652</xdr:rowOff>
    </xdr:from>
    <xdr:to>
      <xdr:col>76</xdr:col>
      <xdr:colOff>114300</xdr:colOff>
      <xdr:row>38</xdr:row>
      <xdr:rowOff>28818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514302"/>
          <a:ext cx="889000" cy="2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163668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6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170652</xdr:rowOff>
    </xdr:from>
    <xdr:to>
      <xdr:col>71</xdr:col>
      <xdr:colOff>177800</xdr:colOff>
      <xdr:row>38</xdr:row>
      <xdr:rowOff>15111</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514302"/>
          <a:ext cx="889000" cy="1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160879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6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160133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67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124796</xdr:rowOff>
    </xdr:from>
    <xdr:to>
      <xdr:col>85</xdr:col>
      <xdr:colOff>177800</xdr:colOff>
      <xdr:row>38</xdr:row>
      <xdr:rowOff>54945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684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147673</xdr:rowOff>
    </xdr:from>
    <xdr:ext cx="599010"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19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137731</xdr:rowOff>
    </xdr:from>
    <xdr:to>
      <xdr:col>81</xdr:col>
      <xdr:colOff>101600</xdr:colOff>
      <xdr:row>38</xdr:row>
      <xdr:rowOff>67881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8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36</xdr:row>
      <xdr:rowOff>84408</xdr:rowOff>
    </xdr:from>
    <xdr:ext cx="59901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181795" y="6256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149468</xdr:rowOff>
    </xdr:from>
    <xdr:to>
      <xdr:col>76</xdr:col>
      <xdr:colOff>165100</xdr:colOff>
      <xdr:row>38</xdr:row>
      <xdr:rowOff>79618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49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96145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26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119852</xdr:rowOff>
    </xdr:from>
    <xdr:to>
      <xdr:col>72</xdr:col>
      <xdr:colOff>38100</xdr:colOff>
      <xdr:row>38</xdr:row>
      <xdr:rowOff>50002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6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36</xdr:row>
      <xdr:rowOff>66529</xdr:rowOff>
    </xdr:from>
    <xdr:ext cx="59901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03795" y="6238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135761</xdr:rowOff>
    </xdr:from>
    <xdr:to>
      <xdr:col>67</xdr:col>
      <xdr:colOff>101600</xdr:colOff>
      <xdr:row>38</xdr:row>
      <xdr:rowOff>65911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47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36</xdr:row>
      <xdr:rowOff>82438</xdr:rowOff>
    </xdr:from>
    <xdr:ext cx="59901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14795" y="6254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137826</xdr:rowOff>
    </xdr:from>
    <xdr:to>
      <xdr:col>85</xdr:col>
      <xdr:colOff>127000</xdr:colOff>
      <xdr:row>57</xdr:row>
      <xdr:rowOff>64305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739026"/>
          <a:ext cx="838200" cy="9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732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64305</xdr:rowOff>
    </xdr:from>
    <xdr:to>
      <xdr:col>81</xdr:col>
      <xdr:colOff>50800</xdr:colOff>
      <xdr:row>57</xdr:row>
      <xdr:rowOff>121944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836955"/>
          <a:ext cx="889000" cy="5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88471</xdr:rowOff>
    </xdr:from>
    <xdr:to>
      <xdr:col>76</xdr:col>
      <xdr:colOff>114300</xdr:colOff>
      <xdr:row>57</xdr:row>
      <xdr:rowOff>121944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861121"/>
          <a:ext cx="889000" cy="3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133411</xdr:rowOff>
    </xdr:from>
    <xdr:to>
      <xdr:col>71</xdr:col>
      <xdr:colOff>177800</xdr:colOff>
      <xdr:row>57</xdr:row>
      <xdr:rowOff>88471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734611"/>
          <a:ext cx="889000" cy="12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50703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87026</xdr:rowOff>
    </xdr:from>
    <xdr:to>
      <xdr:col>85</xdr:col>
      <xdr:colOff>177800</xdr:colOff>
      <xdr:row>57</xdr:row>
      <xdr:rowOff>17176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8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109903</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539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13505</xdr:rowOff>
    </xdr:from>
    <xdr:to>
      <xdr:col>81</xdr:col>
      <xdr:colOff>101600</xdr:colOff>
      <xdr:row>57</xdr:row>
      <xdr:rowOff>115105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106232</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9878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71144</xdr:rowOff>
    </xdr:from>
    <xdr:to>
      <xdr:col>76</xdr:col>
      <xdr:colOff>165100</xdr:colOff>
      <xdr:row>58</xdr:row>
      <xdr:rowOff>1294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84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163871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93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37671</xdr:rowOff>
    </xdr:from>
    <xdr:to>
      <xdr:col>72</xdr:col>
      <xdr:colOff>38100</xdr:colOff>
      <xdr:row>57</xdr:row>
      <xdr:rowOff>139271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1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130398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0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82611</xdr:rowOff>
    </xdr:from>
    <xdr:to>
      <xdr:col>67</xdr:col>
      <xdr:colOff>101600</xdr:colOff>
      <xdr:row>57</xdr:row>
      <xdr:rowOff>12761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6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29288</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14795" y="945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97893</xdr:rowOff>
    </xdr:from>
    <xdr:to>
      <xdr:col>85</xdr:col>
      <xdr:colOff>127000</xdr:colOff>
      <xdr:row>79</xdr:row>
      <xdr:rowOff>98185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642443"/>
          <a:ext cx="838200" cy="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95884</xdr:rowOff>
    </xdr:from>
    <xdr:to>
      <xdr:col>81</xdr:col>
      <xdr:colOff>50800</xdr:colOff>
      <xdr:row>79</xdr:row>
      <xdr:rowOff>98185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40434"/>
          <a:ext cx="889000" cy="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95884</xdr:rowOff>
    </xdr:from>
    <xdr:to>
      <xdr:col>76</xdr:col>
      <xdr:colOff>114300</xdr:colOff>
      <xdr:row>79</xdr:row>
      <xdr:rowOff>97983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640434"/>
          <a:ext cx="889000" cy="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94101</xdr:rowOff>
    </xdr:from>
    <xdr:to>
      <xdr:col>71</xdr:col>
      <xdr:colOff>177800</xdr:colOff>
      <xdr:row>79</xdr:row>
      <xdr:rowOff>97983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638651"/>
          <a:ext cx="889000" cy="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47093</xdr:rowOff>
    </xdr:from>
    <xdr:to>
      <xdr:col>85</xdr:col>
      <xdr:colOff>177800</xdr:colOff>
      <xdr:row>79</xdr:row>
      <xdr:rowOff>148693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45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47385</xdr:rowOff>
    </xdr:from>
    <xdr:to>
      <xdr:col>81</xdr:col>
      <xdr:colOff>101600</xdr:colOff>
      <xdr:row>79</xdr:row>
      <xdr:rowOff>148985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140112</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684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45084</xdr:rowOff>
    </xdr:from>
    <xdr:to>
      <xdr:col>76</xdr:col>
      <xdr:colOff>165100</xdr:colOff>
      <xdr:row>79</xdr:row>
      <xdr:rowOff>146684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8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137811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68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47183</xdr:rowOff>
    </xdr:from>
    <xdr:to>
      <xdr:col>72</xdr:col>
      <xdr:colOff>38100</xdr:colOff>
      <xdr:row>79</xdr:row>
      <xdr:rowOff>148783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139910</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68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43301</xdr:rowOff>
    </xdr:from>
    <xdr:to>
      <xdr:col>67</xdr:col>
      <xdr:colOff>101600</xdr:colOff>
      <xdr:row>79</xdr:row>
      <xdr:rowOff>144901</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8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136028</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680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24516</xdr:rowOff>
    </xdr:from>
    <xdr:to>
      <xdr:col>85</xdr:col>
      <xdr:colOff>127000</xdr:colOff>
      <xdr:row>98</xdr:row>
      <xdr:rowOff>39745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826616"/>
          <a:ext cx="838200" cy="1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138678</xdr:rowOff>
    </xdr:from>
    <xdr:to>
      <xdr:col>81</xdr:col>
      <xdr:colOff>50800</xdr:colOff>
      <xdr:row>98</xdr:row>
      <xdr:rowOff>24516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769328"/>
          <a:ext cx="889000" cy="5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114774</xdr:rowOff>
    </xdr:from>
    <xdr:to>
      <xdr:col>76</xdr:col>
      <xdr:colOff>114300</xdr:colOff>
      <xdr:row>97</xdr:row>
      <xdr:rowOff>138678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745424"/>
          <a:ext cx="889000" cy="2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114774</xdr:rowOff>
    </xdr:from>
    <xdr:to>
      <xdr:col>71</xdr:col>
      <xdr:colOff>177800</xdr:colOff>
      <xdr:row>97</xdr:row>
      <xdr:rowOff>144356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745424"/>
          <a:ext cx="889000" cy="2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160395</xdr:rowOff>
    </xdr:from>
    <xdr:to>
      <xdr:col>85</xdr:col>
      <xdr:colOff>177800</xdr:colOff>
      <xdr:row>98</xdr:row>
      <xdr:rowOff>90545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138822</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6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145166</xdr:rowOff>
    </xdr:from>
    <xdr:to>
      <xdr:col>81</xdr:col>
      <xdr:colOff>101600</xdr:colOff>
      <xdr:row>98</xdr:row>
      <xdr:rowOff>75316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7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66443</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868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87878</xdr:rowOff>
    </xdr:from>
    <xdr:to>
      <xdr:col>76</xdr:col>
      <xdr:colOff>165100</xdr:colOff>
      <xdr:row>98</xdr:row>
      <xdr:rowOff>18028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1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9155</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81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63974</xdr:rowOff>
    </xdr:from>
    <xdr:to>
      <xdr:col>72</xdr:col>
      <xdr:colOff>38100</xdr:colOff>
      <xdr:row>97</xdr:row>
      <xdr:rowOff>165574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9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156701</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78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93556</xdr:rowOff>
    </xdr:from>
    <xdr:to>
      <xdr:col>67</xdr:col>
      <xdr:colOff>101600</xdr:colOff>
      <xdr:row>98</xdr:row>
      <xdr:rowOff>23706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2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14833</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816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主な構成項目である総務費は住民一人当たり</a:t>
          </a:r>
          <a:r>
            <a:rPr kumimoji="1" lang="en-US" altLang="ja-JP" sz="1300" baseline="0">
              <a:latin typeface="ＭＳ Ｐゴシック" panose="020B0600070205080204" pitchFamily="50" charset="-128"/>
              <a:ea typeface="ＭＳ Ｐゴシック" panose="020B0600070205080204" pitchFamily="50" charset="-128"/>
            </a:rPr>
            <a:t>265,798</a:t>
          </a:r>
          <a:r>
            <a:rPr kumimoji="1" lang="ja-JP" altLang="en-US" sz="1300" baseline="0">
              <a:latin typeface="ＭＳ Ｐゴシック" panose="020B0600070205080204" pitchFamily="50" charset="-128"/>
              <a:ea typeface="ＭＳ Ｐゴシック" panose="020B0600070205080204" pitchFamily="50" charset="-128"/>
            </a:rPr>
            <a:t>円であり、前年度と比較し</a:t>
          </a:r>
          <a:r>
            <a:rPr kumimoji="1" lang="en-US" altLang="ja-JP" sz="1300" baseline="0">
              <a:latin typeface="ＭＳ Ｐゴシック" panose="020B0600070205080204" pitchFamily="50" charset="-128"/>
              <a:ea typeface="ＭＳ Ｐゴシック" panose="020B0600070205080204" pitchFamily="50" charset="-128"/>
            </a:rPr>
            <a:t>23,501</a:t>
          </a:r>
          <a:r>
            <a:rPr kumimoji="1" lang="ja-JP" altLang="en-US" sz="1300" baseline="0">
              <a:latin typeface="ＭＳ Ｐゴシック" panose="020B0600070205080204" pitchFamily="50" charset="-128"/>
              <a:ea typeface="ＭＳ Ｐゴシック" panose="020B0600070205080204" pitchFamily="50" charset="-128"/>
            </a:rPr>
            <a:t>円の減額となったが、これは津軽海峡文化館アルサス改修工事（事業費</a:t>
          </a:r>
          <a:r>
            <a:rPr kumimoji="1" lang="en-US" altLang="ja-JP" sz="1300" baseline="0">
              <a:latin typeface="ＭＳ Ｐゴシック" panose="020B0600070205080204" pitchFamily="50" charset="-128"/>
              <a:ea typeface="ＭＳ Ｐゴシック" panose="020B0600070205080204" pitchFamily="50" charset="-128"/>
            </a:rPr>
            <a:t>94,079</a:t>
          </a:r>
          <a:r>
            <a:rPr kumimoji="1" lang="ja-JP" altLang="en-US" sz="1300" baseline="0">
              <a:latin typeface="ＭＳ Ｐゴシック" panose="020B0600070205080204" pitchFamily="50" charset="-128"/>
              <a:ea typeface="ＭＳ Ｐゴシック" panose="020B0600070205080204" pitchFamily="50" charset="-128"/>
            </a:rPr>
            <a:t>千円）及び公用車整備（事業費</a:t>
          </a:r>
          <a:r>
            <a:rPr kumimoji="1" lang="en-US" altLang="ja-JP" sz="1300" baseline="0">
              <a:latin typeface="ＭＳ Ｐゴシック" panose="020B0600070205080204" pitchFamily="50" charset="-128"/>
              <a:ea typeface="ＭＳ Ｐゴシック" panose="020B0600070205080204" pitchFamily="50" charset="-128"/>
            </a:rPr>
            <a:t>4,482</a:t>
          </a:r>
          <a:r>
            <a:rPr kumimoji="1" lang="ja-JP" altLang="en-US" sz="1300" baseline="0">
              <a:latin typeface="ＭＳ Ｐゴシック" panose="020B0600070205080204" pitchFamily="50" charset="-128"/>
              <a:ea typeface="ＭＳ Ｐゴシック" panose="020B0600070205080204" pitchFamily="50" charset="-128"/>
            </a:rPr>
            <a:t>千円）の完了によるものである。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民生費は類似団体平均を</a:t>
          </a:r>
          <a:r>
            <a:rPr kumimoji="1" lang="en-US" altLang="ja-JP" sz="1300" baseline="0">
              <a:latin typeface="ＭＳ Ｐゴシック" panose="020B0600070205080204" pitchFamily="50" charset="-128"/>
              <a:ea typeface="ＭＳ Ｐゴシック" panose="020B0600070205080204" pitchFamily="50" charset="-128"/>
            </a:rPr>
            <a:t>11,647</a:t>
          </a:r>
          <a:r>
            <a:rPr kumimoji="1" lang="ja-JP" altLang="en-US" sz="1300" baseline="0">
              <a:latin typeface="ＭＳ Ｐゴシック" panose="020B0600070205080204" pitchFamily="50" charset="-128"/>
              <a:ea typeface="ＭＳ Ｐゴシック" panose="020B0600070205080204" pitchFamily="50" charset="-128"/>
            </a:rPr>
            <a:t>円下回っているものの、前年度と比較し</a:t>
          </a:r>
          <a:r>
            <a:rPr kumimoji="1" lang="en-US" altLang="ja-JP" sz="1300" baseline="0">
              <a:latin typeface="ＭＳ Ｐゴシック" panose="020B0600070205080204" pitchFamily="50" charset="-128"/>
              <a:ea typeface="ＭＳ Ｐゴシック" panose="020B0600070205080204" pitchFamily="50" charset="-128"/>
            </a:rPr>
            <a:t>17,020</a:t>
          </a:r>
          <a:r>
            <a:rPr kumimoji="1" lang="ja-JP" altLang="en-US" sz="1300" baseline="0">
              <a:latin typeface="ＭＳ Ｐゴシック" panose="020B0600070205080204" pitchFamily="50" charset="-128"/>
              <a:ea typeface="ＭＳ Ｐゴシック" panose="020B0600070205080204" pitchFamily="50" charset="-128"/>
            </a:rPr>
            <a:t>円の増額となったが、これはプレミアム付商品券発行事業（事業費</a:t>
          </a:r>
          <a:r>
            <a:rPr kumimoji="1" lang="en-US" altLang="ja-JP" sz="1300" baseline="0">
              <a:latin typeface="ＭＳ Ｐゴシック" panose="020B0600070205080204" pitchFamily="50" charset="-128"/>
              <a:ea typeface="ＭＳ Ｐゴシック" panose="020B0600070205080204" pitchFamily="50" charset="-128"/>
            </a:rPr>
            <a:t>2,729</a:t>
          </a:r>
          <a:r>
            <a:rPr kumimoji="1" lang="ja-JP" altLang="en-US" sz="1300" baseline="0">
              <a:latin typeface="ＭＳ Ｐゴシック" panose="020B0600070205080204" pitchFamily="50" charset="-128"/>
              <a:ea typeface="ＭＳ Ｐゴシック" panose="020B0600070205080204" pitchFamily="50" charset="-128"/>
            </a:rPr>
            <a:t>千円）及び「博愛号」整備（事業費</a:t>
          </a:r>
          <a:r>
            <a:rPr kumimoji="1" lang="en-US" altLang="ja-JP" sz="1300" baseline="0">
              <a:latin typeface="ＭＳ Ｐゴシック" panose="020B0600070205080204" pitchFamily="50" charset="-128"/>
              <a:ea typeface="ＭＳ Ｐゴシック" panose="020B0600070205080204" pitchFamily="50" charset="-128"/>
            </a:rPr>
            <a:t>1,878</a:t>
          </a:r>
          <a:r>
            <a:rPr kumimoji="1" lang="ja-JP" altLang="en-US" sz="1300" baseline="0">
              <a:latin typeface="ＭＳ Ｐゴシック" panose="020B0600070205080204" pitchFamily="50" charset="-128"/>
              <a:ea typeface="ＭＳ Ｐゴシック" panose="020B0600070205080204" pitchFamily="50" charset="-128"/>
            </a:rPr>
            <a:t>千円）、各施設の指定管理委託料の増額によるものである。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衛生費は常に類似団体平均を上回っており、これは簡易水道事業と下水道事業への特別会計繰出金や一部事務組合への負担金によるものであるため、大幅な抑制はできないものの、事業の必要性を検討し最小限の事業実施に努め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また、今年度は不燃物最終処分場整地工事（事業費</a:t>
          </a:r>
          <a:r>
            <a:rPr kumimoji="1" lang="en-US" altLang="ja-JP" sz="1300" baseline="0">
              <a:latin typeface="ＭＳ Ｐゴシック" panose="020B0600070205080204" pitchFamily="50" charset="-128"/>
              <a:ea typeface="ＭＳ Ｐゴシック" panose="020B0600070205080204" pitchFamily="50" charset="-128"/>
            </a:rPr>
            <a:t>23,155</a:t>
          </a:r>
          <a:r>
            <a:rPr kumimoji="1" lang="ja-JP" altLang="en-US" sz="1300" baseline="0">
              <a:latin typeface="ＭＳ Ｐゴシック" panose="020B0600070205080204" pitchFamily="50" charset="-128"/>
              <a:ea typeface="ＭＳ Ｐゴシック" panose="020B0600070205080204" pitchFamily="50" charset="-128"/>
            </a:rPr>
            <a:t>千円）や患者送迎車両整備（事業費</a:t>
          </a:r>
          <a:r>
            <a:rPr kumimoji="1" lang="en-US" altLang="ja-JP" sz="1300" baseline="0">
              <a:latin typeface="ＭＳ Ｐゴシック" panose="020B0600070205080204" pitchFamily="50" charset="-128"/>
              <a:ea typeface="ＭＳ Ｐゴシック" panose="020B0600070205080204" pitchFamily="50" charset="-128"/>
            </a:rPr>
            <a:t>9,637</a:t>
          </a:r>
          <a:r>
            <a:rPr kumimoji="1" lang="ja-JP" altLang="en-US" sz="1300" baseline="0">
              <a:latin typeface="ＭＳ Ｐゴシック" panose="020B0600070205080204" pitchFamily="50" charset="-128"/>
              <a:ea typeface="ＭＳ Ｐゴシック" panose="020B0600070205080204" pitchFamily="50" charset="-128"/>
            </a:rPr>
            <a:t>千円）の実施に伴い、前年度と比較し</a:t>
          </a:r>
          <a:r>
            <a:rPr kumimoji="1" lang="en-US" altLang="ja-JP" sz="1300" baseline="0">
              <a:latin typeface="ＭＳ Ｐゴシック" panose="020B0600070205080204" pitchFamily="50" charset="-128"/>
              <a:ea typeface="ＭＳ Ｐゴシック" panose="020B0600070205080204" pitchFamily="50" charset="-128"/>
            </a:rPr>
            <a:t>3,763</a:t>
          </a:r>
          <a:r>
            <a:rPr kumimoji="1" lang="ja-JP" altLang="en-US" sz="1300" baseline="0">
              <a:latin typeface="ＭＳ Ｐゴシック" panose="020B0600070205080204" pitchFamily="50" charset="-128"/>
              <a:ea typeface="ＭＳ Ｐゴシック" panose="020B0600070205080204" pitchFamily="50" charset="-128"/>
            </a:rPr>
            <a:t>円の増額となっている。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消防費は前年度と比較し</a:t>
          </a:r>
          <a:r>
            <a:rPr kumimoji="1" lang="en-US" altLang="ja-JP" sz="1300" baseline="0">
              <a:latin typeface="ＭＳ Ｐゴシック" panose="020B0600070205080204" pitchFamily="50" charset="-128"/>
              <a:ea typeface="ＭＳ Ｐゴシック" panose="020B0600070205080204" pitchFamily="50" charset="-128"/>
            </a:rPr>
            <a:t>6,790</a:t>
          </a:r>
          <a:r>
            <a:rPr kumimoji="1" lang="ja-JP" altLang="en-US" sz="1300" baseline="0">
              <a:latin typeface="ＭＳ Ｐゴシック" panose="020B0600070205080204" pitchFamily="50" charset="-128"/>
              <a:ea typeface="ＭＳ Ｐゴシック" panose="020B0600070205080204" pitchFamily="50" charset="-128"/>
            </a:rPr>
            <a:t>千円の増額となり依然として類似団体平均を大きく上回っている。これは、一部事務組合の負担が大きいこと、また各地区消防施設の補修・更新が影響しているほか、今年度は各地区への消火栓用格納箱の設置（事業費</a:t>
          </a:r>
          <a:r>
            <a:rPr kumimoji="1" lang="en-US" altLang="ja-JP" sz="1300" baseline="0">
              <a:latin typeface="ＭＳ Ｐゴシック" panose="020B0600070205080204" pitchFamily="50" charset="-128"/>
              <a:ea typeface="ＭＳ Ｐゴシック" panose="020B0600070205080204" pitchFamily="50" charset="-128"/>
            </a:rPr>
            <a:t>9,586</a:t>
          </a:r>
          <a:r>
            <a:rPr kumimoji="1" lang="ja-JP" altLang="en-US" sz="1300" baseline="0">
              <a:latin typeface="ＭＳ Ｐゴシック" panose="020B0600070205080204" pitchFamily="50" charset="-128"/>
              <a:ea typeface="ＭＳ Ｐゴシック" panose="020B0600070205080204" pitchFamily="50" charset="-128"/>
            </a:rPr>
            <a:t>千円）を行ったことが増額の要因として考えられる。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教育費は前年度と比較し</a:t>
          </a:r>
          <a:r>
            <a:rPr kumimoji="1" lang="en-US" altLang="ja-JP" sz="1300" baseline="0">
              <a:latin typeface="ＭＳ Ｐゴシック" panose="020B0600070205080204" pitchFamily="50" charset="-128"/>
              <a:ea typeface="ＭＳ Ｐゴシック" panose="020B0600070205080204" pitchFamily="50" charset="-128"/>
            </a:rPr>
            <a:t>42,839</a:t>
          </a:r>
          <a:r>
            <a:rPr kumimoji="1" lang="ja-JP" altLang="en-US" sz="1300" baseline="0">
              <a:latin typeface="ＭＳ Ｐゴシック" panose="020B0600070205080204" pitchFamily="50" charset="-128"/>
              <a:ea typeface="ＭＳ Ｐゴシック" panose="020B0600070205080204" pitchFamily="50" charset="-128"/>
            </a:rPr>
            <a:t>円の増額、類似団体平均は</a:t>
          </a:r>
          <a:r>
            <a:rPr kumimoji="1" lang="en-US" altLang="ja-JP" sz="1300" baseline="0">
              <a:latin typeface="ＭＳ Ｐゴシック" panose="020B0600070205080204" pitchFamily="50" charset="-128"/>
              <a:ea typeface="ＭＳ Ｐゴシック" panose="020B0600070205080204" pitchFamily="50" charset="-128"/>
            </a:rPr>
            <a:t>28,613</a:t>
          </a:r>
          <a:r>
            <a:rPr kumimoji="1" lang="ja-JP" altLang="en-US" sz="1300" baseline="0">
              <a:latin typeface="ＭＳ Ｐゴシック" panose="020B0600070205080204" pitchFamily="50" charset="-128"/>
              <a:ea typeface="ＭＳ Ｐゴシック" panose="020B0600070205080204" pitchFamily="50" charset="-128"/>
            </a:rPr>
            <a:t>円上回る結果となったが、これは佐井中学校校舎外部改修工事（事業費</a:t>
          </a:r>
          <a:r>
            <a:rPr kumimoji="1" lang="en-US" altLang="ja-JP" sz="1300" baseline="0">
              <a:latin typeface="ＭＳ Ｐゴシック" panose="020B0600070205080204" pitchFamily="50" charset="-128"/>
              <a:ea typeface="ＭＳ Ｐゴシック" panose="020B0600070205080204" pitchFamily="50" charset="-128"/>
            </a:rPr>
            <a:t>106,996</a:t>
          </a:r>
          <a:r>
            <a:rPr kumimoji="1" lang="ja-JP" altLang="en-US" sz="1300" baseline="0">
              <a:latin typeface="ＭＳ Ｐゴシック" panose="020B0600070205080204" pitchFamily="50" charset="-128"/>
              <a:ea typeface="ＭＳ Ｐゴシック" panose="020B0600070205080204" pitchFamily="50" charset="-128"/>
            </a:rPr>
            <a:t>千円）の実施によるものである。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青森県佐井村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標準財政規模に対する実質収支割合は、年度により増減はあるものの、</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年間平均では</a:t>
          </a:r>
          <a:r>
            <a:rPr kumimoji="1" lang="en-US" altLang="ja-JP" sz="1300">
              <a:latin typeface="ＭＳ ゴシック" pitchFamily="49" charset="-128"/>
              <a:ea typeface="ＭＳ ゴシック" pitchFamily="49" charset="-128"/>
            </a:rPr>
            <a:t>3.71</a:t>
          </a:r>
          <a:r>
            <a:rPr kumimoji="1" lang="ja-JP" altLang="en-US" sz="1300">
              <a:latin typeface="ＭＳ ゴシック" pitchFamily="49" charset="-128"/>
              <a:ea typeface="ＭＳ ゴシック" pitchFamily="49" charset="-128"/>
            </a:rPr>
            <a:t>％となり、一般的に適正な範囲といわれている</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％の範囲であることから、財政運営の健全性は維持されている。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令和元年度決算においては、前年度と比較し収入・支出ともに増額しているが、収入に比べ支出の増額が大きく、さらには財政調整基金の取り崩しを行わなかったことが影響していると考えられる。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青森県佐井村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いては黒字となっているが、簡易水道事業や下水道事業の公営企業会計への繰出金が増加傾向にあり、これは簡易水道施設及び排水処理施設の維持補修費が増大しているためであり、経年によるものや立地による塩害等により老朽化が進んでいることが原因である。繰出金の抑制するためにも、施設の計画的な補修を行うこと、また独立採算の原則に立ち返った料金の見直し、下水道事業においては加入促進を図り、健全な経営の確保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国民健康保険特別会計において平成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年度までの累積赤字が約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百万円となったことから平成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年度で一般会計から赤字補てんした状態である。平成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年度においては、国民健康保険税の改正等により黒字決算に転じている。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2395614</v>
      </c>
      <c r="BO4" s="462"/>
      <c r="BP4" s="462"/>
      <c r="BQ4" s="462"/>
      <c r="BR4" s="462"/>
      <c r="BS4" s="462"/>
      <c r="BT4" s="462"/>
      <c r="BU4" s="463"/>
      <c r="BV4" s="461">
        <v>2391922</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3.4</v>
      </c>
      <c r="CU4" s="646"/>
      <c r="CV4" s="646"/>
      <c r="CW4" s="646"/>
      <c r="CX4" s="646"/>
      <c r="CY4" s="646"/>
      <c r="CZ4" s="646"/>
      <c r="DA4" s="647"/>
      <c r="DB4" s="645">
        <v>4</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2343770</v>
      </c>
      <c r="BO5" s="467"/>
      <c r="BP5" s="467"/>
      <c r="BQ5" s="467"/>
      <c r="BR5" s="467"/>
      <c r="BS5" s="467"/>
      <c r="BT5" s="467"/>
      <c r="BU5" s="468"/>
      <c r="BV5" s="466">
        <v>2318456</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84.7</v>
      </c>
      <c r="CU5" s="437"/>
      <c r="CV5" s="437"/>
      <c r="CW5" s="437"/>
      <c r="CX5" s="437"/>
      <c r="CY5" s="437"/>
      <c r="CZ5" s="437"/>
      <c r="DA5" s="438"/>
      <c r="DB5" s="436">
        <v>85.1</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51844</v>
      </c>
      <c r="BO6" s="467"/>
      <c r="BP6" s="467"/>
      <c r="BQ6" s="467"/>
      <c r="BR6" s="467"/>
      <c r="BS6" s="467"/>
      <c r="BT6" s="467"/>
      <c r="BU6" s="468"/>
      <c r="BV6" s="466">
        <v>73466</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86.9</v>
      </c>
      <c r="CU6" s="620"/>
      <c r="CV6" s="620"/>
      <c r="CW6" s="620"/>
      <c r="CX6" s="620"/>
      <c r="CY6" s="620"/>
      <c r="CZ6" s="620"/>
      <c r="DA6" s="621"/>
      <c r="DB6" s="619">
        <v>88.2</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93</v>
      </c>
      <c r="AV7" s="524"/>
      <c r="AW7" s="524"/>
      <c r="AX7" s="524"/>
      <c r="AY7" s="446" t="s">
        <v>104</v>
      </c>
      <c r="AZ7" s="447"/>
      <c r="BA7" s="447"/>
      <c r="BB7" s="447"/>
      <c r="BC7" s="447"/>
      <c r="BD7" s="447"/>
      <c r="BE7" s="447"/>
      <c r="BF7" s="447"/>
      <c r="BG7" s="447"/>
      <c r="BH7" s="447"/>
      <c r="BI7" s="447"/>
      <c r="BJ7" s="447"/>
      <c r="BK7" s="447"/>
      <c r="BL7" s="447"/>
      <c r="BM7" s="448"/>
      <c r="BN7" s="466">
        <v>1453</v>
      </c>
      <c r="BO7" s="467"/>
      <c r="BP7" s="467"/>
      <c r="BQ7" s="467"/>
      <c r="BR7" s="467"/>
      <c r="BS7" s="467"/>
      <c r="BT7" s="467"/>
      <c r="BU7" s="468"/>
      <c r="BV7" s="466">
        <v>12861</v>
      </c>
      <c r="BW7" s="467"/>
      <c r="BX7" s="467"/>
      <c r="BY7" s="467"/>
      <c r="BZ7" s="467"/>
      <c r="CA7" s="467"/>
      <c r="CB7" s="467"/>
      <c r="CC7" s="468"/>
      <c r="CD7" s="475" t="s">
        <v>105</v>
      </c>
      <c r="CE7" s="476"/>
      <c r="CF7" s="476"/>
      <c r="CG7" s="476"/>
      <c r="CH7" s="476"/>
      <c r="CI7" s="476"/>
      <c r="CJ7" s="476"/>
      <c r="CK7" s="476"/>
      <c r="CL7" s="476"/>
      <c r="CM7" s="476"/>
      <c r="CN7" s="476"/>
      <c r="CO7" s="476"/>
      <c r="CP7" s="476"/>
      <c r="CQ7" s="476"/>
      <c r="CR7" s="476"/>
      <c r="CS7" s="477"/>
      <c r="CT7" s="466">
        <v>1501992</v>
      </c>
      <c r="CU7" s="467"/>
      <c r="CV7" s="467"/>
      <c r="CW7" s="467"/>
      <c r="CX7" s="467"/>
      <c r="CY7" s="467"/>
      <c r="CZ7" s="467"/>
      <c r="DA7" s="468"/>
      <c r="DB7" s="466">
        <v>1524475</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106</v>
      </c>
      <c r="AN8" s="440"/>
      <c r="AO8" s="440"/>
      <c r="AP8" s="440"/>
      <c r="AQ8" s="440"/>
      <c r="AR8" s="440"/>
      <c r="AS8" s="440"/>
      <c r="AT8" s="441"/>
      <c r="AU8" s="523" t="s">
        <v>93</v>
      </c>
      <c r="AV8" s="524"/>
      <c r="AW8" s="524"/>
      <c r="AX8" s="524"/>
      <c r="AY8" s="446" t="s">
        <v>107</v>
      </c>
      <c r="AZ8" s="447"/>
      <c r="BA8" s="447"/>
      <c r="BB8" s="447"/>
      <c r="BC8" s="447"/>
      <c r="BD8" s="447"/>
      <c r="BE8" s="447"/>
      <c r="BF8" s="447"/>
      <c r="BG8" s="447"/>
      <c r="BH8" s="447"/>
      <c r="BI8" s="447"/>
      <c r="BJ8" s="447"/>
      <c r="BK8" s="447"/>
      <c r="BL8" s="447"/>
      <c r="BM8" s="448"/>
      <c r="BN8" s="466">
        <v>50391</v>
      </c>
      <c r="BO8" s="467"/>
      <c r="BP8" s="467"/>
      <c r="BQ8" s="467"/>
      <c r="BR8" s="467"/>
      <c r="BS8" s="467"/>
      <c r="BT8" s="467"/>
      <c r="BU8" s="468"/>
      <c r="BV8" s="466">
        <v>60605</v>
      </c>
      <c r="BW8" s="467"/>
      <c r="BX8" s="467"/>
      <c r="BY8" s="467"/>
      <c r="BZ8" s="467"/>
      <c r="CA8" s="467"/>
      <c r="CB8" s="467"/>
      <c r="CC8" s="468"/>
      <c r="CD8" s="475" t="s">
        <v>108</v>
      </c>
      <c r="CE8" s="476"/>
      <c r="CF8" s="476"/>
      <c r="CG8" s="476"/>
      <c r="CH8" s="476"/>
      <c r="CI8" s="476"/>
      <c r="CJ8" s="476"/>
      <c r="CK8" s="476"/>
      <c r="CL8" s="476"/>
      <c r="CM8" s="476"/>
      <c r="CN8" s="476"/>
      <c r="CO8" s="476"/>
      <c r="CP8" s="476"/>
      <c r="CQ8" s="476"/>
      <c r="CR8" s="476"/>
      <c r="CS8" s="477"/>
      <c r="CT8" s="579">
        <v>0.12</v>
      </c>
      <c r="CU8" s="580"/>
      <c r="CV8" s="580"/>
      <c r="CW8" s="580"/>
      <c r="CX8" s="580"/>
      <c r="CY8" s="580"/>
      <c r="CZ8" s="580"/>
      <c r="DA8" s="581"/>
      <c r="DB8" s="579">
        <v>0.11</v>
      </c>
      <c r="DC8" s="580"/>
      <c r="DD8" s="580"/>
      <c r="DE8" s="580"/>
      <c r="DF8" s="580"/>
      <c r="DG8" s="580"/>
      <c r="DH8" s="580"/>
      <c r="DI8" s="581"/>
      <c r="DJ8" s="186"/>
      <c r="DK8" s="186"/>
      <c r="DL8" s="186"/>
      <c r="DM8" s="186"/>
      <c r="DN8" s="186"/>
      <c r="DO8" s="186"/>
    </row>
    <row r="9" spans="1:119" ht="18.75" customHeight="1" thickBot="1" x14ac:dyDescent="0.2">
      <c r="A9" s="187"/>
      <c r="B9" s="608" t="s">
        <v>109</v>
      </c>
      <c r="C9" s="609"/>
      <c r="D9" s="609"/>
      <c r="E9" s="609"/>
      <c r="F9" s="609"/>
      <c r="G9" s="609"/>
      <c r="H9" s="609"/>
      <c r="I9" s="609"/>
      <c r="J9" s="609"/>
      <c r="K9" s="529"/>
      <c r="L9" s="610" t="s">
        <v>110</v>
      </c>
      <c r="M9" s="611"/>
      <c r="N9" s="611"/>
      <c r="O9" s="611"/>
      <c r="P9" s="611"/>
      <c r="Q9" s="612"/>
      <c r="R9" s="613">
        <v>2148</v>
      </c>
      <c r="S9" s="614"/>
      <c r="T9" s="614"/>
      <c r="U9" s="614"/>
      <c r="V9" s="615"/>
      <c r="W9" s="545" t="s">
        <v>111</v>
      </c>
      <c r="X9" s="546"/>
      <c r="Y9" s="546"/>
      <c r="Z9" s="546"/>
      <c r="AA9" s="546"/>
      <c r="AB9" s="546"/>
      <c r="AC9" s="546"/>
      <c r="AD9" s="546"/>
      <c r="AE9" s="546"/>
      <c r="AF9" s="546"/>
      <c r="AG9" s="546"/>
      <c r="AH9" s="546"/>
      <c r="AI9" s="546"/>
      <c r="AJ9" s="546"/>
      <c r="AK9" s="546"/>
      <c r="AL9" s="616"/>
      <c r="AM9" s="535" t="s">
        <v>112</v>
      </c>
      <c r="AN9" s="440"/>
      <c r="AO9" s="440"/>
      <c r="AP9" s="440"/>
      <c r="AQ9" s="440"/>
      <c r="AR9" s="440"/>
      <c r="AS9" s="440"/>
      <c r="AT9" s="441"/>
      <c r="AU9" s="523" t="s">
        <v>113</v>
      </c>
      <c r="AV9" s="524"/>
      <c r="AW9" s="524"/>
      <c r="AX9" s="524"/>
      <c r="AY9" s="446" t="s">
        <v>114</v>
      </c>
      <c r="AZ9" s="447"/>
      <c r="BA9" s="447"/>
      <c r="BB9" s="447"/>
      <c r="BC9" s="447"/>
      <c r="BD9" s="447"/>
      <c r="BE9" s="447"/>
      <c r="BF9" s="447"/>
      <c r="BG9" s="447"/>
      <c r="BH9" s="447"/>
      <c r="BI9" s="447"/>
      <c r="BJ9" s="447"/>
      <c r="BK9" s="447"/>
      <c r="BL9" s="447"/>
      <c r="BM9" s="448"/>
      <c r="BN9" s="466">
        <v>-10214</v>
      </c>
      <c r="BO9" s="467"/>
      <c r="BP9" s="467"/>
      <c r="BQ9" s="467"/>
      <c r="BR9" s="467"/>
      <c r="BS9" s="467"/>
      <c r="BT9" s="467"/>
      <c r="BU9" s="468"/>
      <c r="BV9" s="466">
        <v>8249</v>
      </c>
      <c r="BW9" s="467"/>
      <c r="BX9" s="467"/>
      <c r="BY9" s="467"/>
      <c r="BZ9" s="467"/>
      <c r="CA9" s="467"/>
      <c r="CB9" s="467"/>
      <c r="CC9" s="468"/>
      <c r="CD9" s="475" t="s">
        <v>115</v>
      </c>
      <c r="CE9" s="476"/>
      <c r="CF9" s="476"/>
      <c r="CG9" s="476"/>
      <c r="CH9" s="476"/>
      <c r="CI9" s="476"/>
      <c r="CJ9" s="476"/>
      <c r="CK9" s="476"/>
      <c r="CL9" s="476"/>
      <c r="CM9" s="476"/>
      <c r="CN9" s="476"/>
      <c r="CO9" s="476"/>
      <c r="CP9" s="476"/>
      <c r="CQ9" s="476"/>
      <c r="CR9" s="476"/>
      <c r="CS9" s="477"/>
      <c r="CT9" s="436">
        <v>10.199999999999999</v>
      </c>
      <c r="CU9" s="437"/>
      <c r="CV9" s="437"/>
      <c r="CW9" s="437"/>
      <c r="CX9" s="437"/>
      <c r="CY9" s="437"/>
      <c r="CZ9" s="437"/>
      <c r="DA9" s="438"/>
      <c r="DB9" s="436">
        <v>11.4</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116</v>
      </c>
      <c r="M10" s="440"/>
      <c r="N10" s="440"/>
      <c r="O10" s="440"/>
      <c r="P10" s="440"/>
      <c r="Q10" s="441"/>
      <c r="R10" s="442">
        <v>2422</v>
      </c>
      <c r="S10" s="443"/>
      <c r="T10" s="443"/>
      <c r="U10" s="443"/>
      <c r="V10" s="445"/>
      <c r="W10" s="617"/>
      <c r="X10" s="428"/>
      <c r="Y10" s="428"/>
      <c r="Z10" s="428"/>
      <c r="AA10" s="428"/>
      <c r="AB10" s="428"/>
      <c r="AC10" s="428"/>
      <c r="AD10" s="428"/>
      <c r="AE10" s="428"/>
      <c r="AF10" s="428"/>
      <c r="AG10" s="428"/>
      <c r="AH10" s="428"/>
      <c r="AI10" s="428"/>
      <c r="AJ10" s="428"/>
      <c r="AK10" s="428"/>
      <c r="AL10" s="618"/>
      <c r="AM10" s="535" t="s">
        <v>117</v>
      </c>
      <c r="AN10" s="440"/>
      <c r="AO10" s="440"/>
      <c r="AP10" s="440"/>
      <c r="AQ10" s="440"/>
      <c r="AR10" s="440"/>
      <c r="AS10" s="440"/>
      <c r="AT10" s="441"/>
      <c r="AU10" s="523" t="s">
        <v>118</v>
      </c>
      <c r="AV10" s="524"/>
      <c r="AW10" s="524"/>
      <c r="AX10" s="524"/>
      <c r="AY10" s="446" t="s">
        <v>119</v>
      </c>
      <c r="AZ10" s="447"/>
      <c r="BA10" s="447"/>
      <c r="BB10" s="447"/>
      <c r="BC10" s="447"/>
      <c r="BD10" s="447"/>
      <c r="BE10" s="447"/>
      <c r="BF10" s="447"/>
      <c r="BG10" s="447"/>
      <c r="BH10" s="447"/>
      <c r="BI10" s="447"/>
      <c r="BJ10" s="447"/>
      <c r="BK10" s="447"/>
      <c r="BL10" s="447"/>
      <c r="BM10" s="448"/>
      <c r="BN10" s="466">
        <v>250</v>
      </c>
      <c r="BO10" s="467"/>
      <c r="BP10" s="467"/>
      <c r="BQ10" s="467"/>
      <c r="BR10" s="467"/>
      <c r="BS10" s="467"/>
      <c r="BT10" s="467"/>
      <c r="BU10" s="468"/>
      <c r="BV10" s="466">
        <v>251</v>
      </c>
      <c r="BW10" s="467"/>
      <c r="BX10" s="467"/>
      <c r="BY10" s="467"/>
      <c r="BZ10" s="467"/>
      <c r="CA10" s="467"/>
      <c r="CB10" s="467"/>
      <c r="CC10" s="468"/>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121</v>
      </c>
      <c r="M11" s="513"/>
      <c r="N11" s="513"/>
      <c r="O11" s="513"/>
      <c r="P11" s="513"/>
      <c r="Q11" s="514"/>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5" t="s">
        <v>123</v>
      </c>
      <c r="AN11" s="440"/>
      <c r="AO11" s="440"/>
      <c r="AP11" s="440"/>
      <c r="AQ11" s="440"/>
      <c r="AR11" s="440"/>
      <c r="AS11" s="440"/>
      <c r="AT11" s="441"/>
      <c r="AU11" s="523" t="s">
        <v>124</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127</v>
      </c>
      <c r="DC11" s="580"/>
      <c r="DD11" s="580"/>
      <c r="DE11" s="580"/>
      <c r="DF11" s="580"/>
      <c r="DG11" s="580"/>
      <c r="DH11" s="580"/>
      <c r="DI11" s="581"/>
      <c r="DJ11" s="186"/>
      <c r="DK11" s="186"/>
      <c r="DL11" s="186"/>
      <c r="DM11" s="186"/>
      <c r="DN11" s="186"/>
      <c r="DO11" s="186"/>
    </row>
    <row r="12" spans="1:119" ht="18.75" customHeight="1" x14ac:dyDescent="0.15">
      <c r="A12" s="187"/>
      <c r="B12" s="582" t="s">
        <v>128</v>
      </c>
      <c r="C12" s="583"/>
      <c r="D12" s="583"/>
      <c r="E12" s="583"/>
      <c r="F12" s="583"/>
      <c r="G12" s="583"/>
      <c r="H12" s="583"/>
      <c r="I12" s="583"/>
      <c r="J12" s="583"/>
      <c r="K12" s="584"/>
      <c r="L12" s="591" t="s">
        <v>129</v>
      </c>
      <c r="M12" s="592"/>
      <c r="N12" s="592"/>
      <c r="O12" s="592"/>
      <c r="P12" s="592"/>
      <c r="Q12" s="593"/>
      <c r="R12" s="594">
        <v>1960</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133</v>
      </c>
      <c r="AV12" s="524"/>
      <c r="AW12" s="524"/>
      <c r="AX12" s="524"/>
      <c r="AY12" s="446" t="s">
        <v>134</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5000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136</v>
      </c>
      <c r="CU12" s="580"/>
      <c r="CV12" s="580"/>
      <c r="CW12" s="580"/>
      <c r="CX12" s="580"/>
      <c r="CY12" s="580"/>
      <c r="CZ12" s="580"/>
      <c r="DA12" s="581"/>
      <c r="DB12" s="579" t="s">
        <v>137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1956</v>
      </c>
      <c r="S13" s="570"/>
      <c r="T13" s="570"/>
      <c r="U13" s="570"/>
      <c r="V13" s="571"/>
      <c r="W13" s="557" t="s">
        <v>139</v>
      </c>
      <c r="X13" s="479"/>
      <c r="Y13" s="479"/>
      <c r="Z13" s="479"/>
      <c r="AA13" s="479"/>
      <c r="AB13" s="480"/>
      <c r="AC13" s="442">
        <v>233</v>
      </c>
      <c r="AD13" s="443"/>
      <c r="AE13" s="443"/>
      <c r="AF13" s="443"/>
      <c r="AG13" s="444"/>
      <c r="AH13" s="442">
        <v>240</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-9964</v>
      </c>
      <c r="BO13" s="467"/>
      <c r="BP13" s="467"/>
      <c r="BQ13" s="467"/>
      <c r="BR13" s="467"/>
      <c r="BS13" s="467"/>
      <c r="BT13" s="467"/>
      <c r="BU13" s="468"/>
      <c r="BV13" s="466">
        <v>3500</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7.8</v>
      </c>
      <c r="CU13" s="437"/>
      <c r="CV13" s="437"/>
      <c r="CW13" s="437"/>
      <c r="CX13" s="437"/>
      <c r="CY13" s="437"/>
      <c r="CZ13" s="437"/>
      <c r="DA13" s="438"/>
      <c r="DB13" s="436">
        <v>8.9</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2042</v>
      </c>
      <c r="S14" s="570"/>
      <c r="T14" s="570"/>
      <c r="U14" s="570"/>
      <c r="V14" s="571"/>
      <c r="W14" s="572"/>
      <c r="X14" s="482"/>
      <c r="Y14" s="482"/>
      <c r="Z14" s="482"/>
      <c r="AA14" s="482"/>
      <c r="AB14" s="483"/>
      <c r="AC14" s="562">
        <v>24.3</v>
      </c>
      <c r="AD14" s="563"/>
      <c r="AE14" s="563"/>
      <c r="AF14" s="563"/>
      <c r="AG14" s="564"/>
      <c r="AH14" s="562">
        <v>22.2</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t="s">
        <v>136</v>
      </c>
      <c r="CU14" s="574"/>
      <c r="CV14" s="574"/>
      <c r="CW14" s="574"/>
      <c r="CX14" s="574"/>
      <c r="CY14" s="574"/>
      <c r="CZ14" s="574"/>
      <c r="DA14" s="575"/>
      <c r="DB14" s="573" t="s">
        <v>146</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138</v>
      </c>
      <c r="N15" s="567"/>
      <c r="O15" s="567"/>
      <c r="P15" s="567"/>
      <c r="Q15" s="568"/>
      <c r="R15" s="569">
        <v>2038</v>
      </c>
      <c r="S15" s="570"/>
      <c r="T15" s="570"/>
      <c r="U15" s="570"/>
      <c r="V15" s="571"/>
      <c r="W15" s="557" t="s">
        <v>147</v>
      </c>
      <c r="X15" s="479"/>
      <c r="Y15" s="479"/>
      <c r="Z15" s="479"/>
      <c r="AA15" s="479"/>
      <c r="AB15" s="480"/>
      <c r="AC15" s="442">
        <v>233</v>
      </c>
      <c r="AD15" s="443"/>
      <c r="AE15" s="443"/>
      <c r="AF15" s="443"/>
      <c r="AG15" s="444"/>
      <c r="AH15" s="442">
        <v>340</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176968</v>
      </c>
      <c r="BO15" s="462"/>
      <c r="BP15" s="462"/>
      <c r="BQ15" s="462"/>
      <c r="BR15" s="462"/>
      <c r="BS15" s="462"/>
      <c r="BT15" s="462"/>
      <c r="BU15" s="463"/>
      <c r="BV15" s="461">
        <v>176340</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24.3</v>
      </c>
      <c r="AD16" s="563"/>
      <c r="AE16" s="563"/>
      <c r="AF16" s="563"/>
      <c r="AG16" s="564"/>
      <c r="AH16" s="562">
        <v>31.5</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1418900</v>
      </c>
      <c r="BO16" s="467"/>
      <c r="BP16" s="467"/>
      <c r="BQ16" s="467"/>
      <c r="BR16" s="467"/>
      <c r="BS16" s="467"/>
      <c r="BT16" s="467"/>
      <c r="BU16" s="468"/>
      <c r="BV16" s="466">
        <v>1423211</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491</v>
      </c>
      <c r="AD17" s="443"/>
      <c r="AE17" s="443"/>
      <c r="AF17" s="443"/>
      <c r="AG17" s="444"/>
      <c r="AH17" s="442">
        <v>499</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222719</v>
      </c>
      <c r="BO17" s="467"/>
      <c r="BP17" s="467"/>
      <c r="BQ17" s="467"/>
      <c r="BR17" s="467"/>
      <c r="BS17" s="467"/>
      <c r="BT17" s="467"/>
      <c r="BU17" s="468"/>
      <c r="BV17" s="466">
        <v>222517</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135.04</v>
      </c>
      <c r="M18" s="531"/>
      <c r="N18" s="531"/>
      <c r="O18" s="531"/>
      <c r="P18" s="531"/>
      <c r="Q18" s="531"/>
      <c r="R18" s="532"/>
      <c r="S18" s="532"/>
      <c r="T18" s="532"/>
      <c r="U18" s="532"/>
      <c r="V18" s="533"/>
      <c r="W18" s="547"/>
      <c r="X18" s="548"/>
      <c r="Y18" s="548"/>
      <c r="Z18" s="548"/>
      <c r="AA18" s="548"/>
      <c r="AB18" s="558"/>
      <c r="AC18" s="430">
        <v>51.3</v>
      </c>
      <c r="AD18" s="431"/>
      <c r="AE18" s="431"/>
      <c r="AF18" s="431"/>
      <c r="AG18" s="534"/>
      <c r="AH18" s="430">
        <v>46.2</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1270829</v>
      </c>
      <c r="BO18" s="467"/>
      <c r="BP18" s="467"/>
      <c r="BQ18" s="467"/>
      <c r="BR18" s="467"/>
      <c r="BS18" s="467"/>
      <c r="BT18" s="467"/>
      <c r="BU18" s="468"/>
      <c r="BV18" s="466">
        <v>1298696</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16</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1761274</v>
      </c>
      <c r="BO19" s="467"/>
      <c r="BP19" s="467"/>
      <c r="BQ19" s="467"/>
      <c r="BR19" s="467"/>
      <c r="BS19" s="467"/>
      <c r="BT19" s="467"/>
      <c r="BU19" s="468"/>
      <c r="BV19" s="466">
        <v>1781494</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906</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1268850</v>
      </c>
      <c r="BO23" s="467"/>
      <c r="BP23" s="467"/>
      <c r="BQ23" s="467"/>
      <c r="BR23" s="467"/>
      <c r="BS23" s="467"/>
      <c r="BT23" s="467"/>
      <c r="BU23" s="468"/>
      <c r="BV23" s="466">
        <v>1336805</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6808</v>
      </c>
      <c r="R24" s="443"/>
      <c r="S24" s="443"/>
      <c r="T24" s="443"/>
      <c r="U24" s="443"/>
      <c r="V24" s="444"/>
      <c r="W24" s="508"/>
      <c r="X24" s="499"/>
      <c r="Y24" s="500"/>
      <c r="Z24" s="439" t="s">
        <v>171</v>
      </c>
      <c r="AA24" s="440"/>
      <c r="AB24" s="440"/>
      <c r="AC24" s="440"/>
      <c r="AD24" s="440"/>
      <c r="AE24" s="440"/>
      <c r="AF24" s="440"/>
      <c r="AG24" s="441"/>
      <c r="AH24" s="442">
        <v>43</v>
      </c>
      <c r="AI24" s="443"/>
      <c r="AJ24" s="443"/>
      <c r="AK24" s="443"/>
      <c r="AL24" s="444"/>
      <c r="AM24" s="442">
        <v>120099</v>
      </c>
      <c r="AN24" s="443"/>
      <c r="AO24" s="443"/>
      <c r="AP24" s="443"/>
      <c r="AQ24" s="443"/>
      <c r="AR24" s="444"/>
      <c r="AS24" s="442">
        <v>2793</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1187619</v>
      </c>
      <c r="BO24" s="467"/>
      <c r="BP24" s="467"/>
      <c r="BQ24" s="467"/>
      <c r="BR24" s="467"/>
      <c r="BS24" s="467"/>
      <c r="BT24" s="467"/>
      <c r="BU24" s="468"/>
      <c r="BV24" s="466">
        <v>1256048</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1</v>
      </c>
      <c r="M25" s="443"/>
      <c r="N25" s="443"/>
      <c r="O25" s="443"/>
      <c r="P25" s="444"/>
      <c r="Q25" s="442">
        <v>5529</v>
      </c>
      <c r="R25" s="443"/>
      <c r="S25" s="443"/>
      <c r="T25" s="443"/>
      <c r="U25" s="443"/>
      <c r="V25" s="444"/>
      <c r="W25" s="508"/>
      <c r="X25" s="499"/>
      <c r="Y25" s="500"/>
      <c r="Z25" s="439" t="s">
        <v>174</v>
      </c>
      <c r="AA25" s="440"/>
      <c r="AB25" s="440"/>
      <c r="AC25" s="440"/>
      <c r="AD25" s="440"/>
      <c r="AE25" s="440"/>
      <c r="AF25" s="440"/>
      <c r="AG25" s="441"/>
      <c r="AH25" s="442" t="s">
        <v>137</v>
      </c>
      <c r="AI25" s="443"/>
      <c r="AJ25" s="443"/>
      <c r="AK25" s="443"/>
      <c r="AL25" s="444"/>
      <c r="AM25" s="442" t="s">
        <v>137</v>
      </c>
      <c r="AN25" s="443"/>
      <c r="AO25" s="443"/>
      <c r="AP25" s="443"/>
      <c r="AQ25" s="443"/>
      <c r="AR25" s="444"/>
      <c r="AS25" s="442" t="s">
        <v>137</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147218</v>
      </c>
      <c r="BO25" s="462"/>
      <c r="BP25" s="462"/>
      <c r="BQ25" s="462"/>
      <c r="BR25" s="462"/>
      <c r="BS25" s="462"/>
      <c r="BT25" s="462"/>
      <c r="BU25" s="463"/>
      <c r="BV25" s="461">
        <v>219549</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5225</v>
      </c>
      <c r="R26" s="443"/>
      <c r="S26" s="443"/>
      <c r="T26" s="443"/>
      <c r="U26" s="443"/>
      <c r="V26" s="444"/>
      <c r="W26" s="508"/>
      <c r="X26" s="499"/>
      <c r="Y26" s="500"/>
      <c r="Z26" s="439" t="s">
        <v>177</v>
      </c>
      <c r="AA26" s="521"/>
      <c r="AB26" s="521"/>
      <c r="AC26" s="521"/>
      <c r="AD26" s="521"/>
      <c r="AE26" s="521"/>
      <c r="AF26" s="521"/>
      <c r="AG26" s="522"/>
      <c r="AH26" s="442">
        <v>1</v>
      </c>
      <c r="AI26" s="443"/>
      <c r="AJ26" s="443"/>
      <c r="AK26" s="443"/>
      <c r="AL26" s="444"/>
      <c r="AM26" s="442" t="s">
        <v>178</v>
      </c>
      <c r="AN26" s="443"/>
      <c r="AO26" s="443"/>
      <c r="AP26" s="443"/>
      <c r="AQ26" s="443"/>
      <c r="AR26" s="444"/>
      <c r="AS26" s="442" t="s">
        <v>178</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137</v>
      </c>
      <c r="BO26" s="467"/>
      <c r="BP26" s="467"/>
      <c r="BQ26" s="467"/>
      <c r="BR26" s="467"/>
      <c r="BS26" s="467"/>
      <c r="BT26" s="467"/>
      <c r="BU26" s="468"/>
      <c r="BV26" s="466" t="s">
        <v>137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2690</v>
      </c>
      <c r="R27" s="443"/>
      <c r="S27" s="443"/>
      <c r="T27" s="443"/>
      <c r="U27" s="443"/>
      <c r="V27" s="444"/>
      <c r="W27" s="508"/>
      <c r="X27" s="499"/>
      <c r="Y27" s="500"/>
      <c r="Z27" s="439" t="s">
        <v>181</v>
      </c>
      <c r="AA27" s="440"/>
      <c r="AB27" s="440"/>
      <c r="AC27" s="440"/>
      <c r="AD27" s="440"/>
      <c r="AE27" s="440"/>
      <c r="AF27" s="440"/>
      <c r="AG27" s="441"/>
      <c r="AH27" s="442" t="s">
        <v>146</v>
      </c>
      <c r="AI27" s="443"/>
      <c r="AJ27" s="443"/>
      <c r="AK27" s="443"/>
      <c r="AL27" s="444"/>
      <c r="AM27" s="442" t="s">
        <v>137</v>
      </c>
      <c r="AN27" s="443"/>
      <c r="AO27" s="443"/>
      <c r="AP27" s="443"/>
      <c r="AQ27" s="443"/>
      <c r="AR27" s="444"/>
      <c r="AS27" s="442" t="s">
        <v>137</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1300</v>
      </c>
      <c r="BO27" s="470"/>
      <c r="BP27" s="470"/>
      <c r="BQ27" s="470"/>
      <c r="BR27" s="470"/>
      <c r="BS27" s="470"/>
      <c r="BT27" s="470"/>
      <c r="BU27" s="471"/>
      <c r="BV27" s="469">
        <v>1300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2240</v>
      </c>
      <c r="R28" s="443"/>
      <c r="S28" s="443"/>
      <c r="T28" s="443"/>
      <c r="U28" s="443"/>
      <c r="V28" s="444"/>
      <c r="W28" s="508"/>
      <c r="X28" s="499"/>
      <c r="Y28" s="500"/>
      <c r="Z28" s="439" t="s">
        <v>184</v>
      </c>
      <c r="AA28" s="440"/>
      <c r="AB28" s="440"/>
      <c r="AC28" s="440"/>
      <c r="AD28" s="440"/>
      <c r="AE28" s="440"/>
      <c r="AF28" s="440"/>
      <c r="AG28" s="441"/>
      <c r="AH28" s="442" t="s">
        <v>137</v>
      </c>
      <c r="AI28" s="443"/>
      <c r="AJ28" s="443"/>
      <c r="AK28" s="443"/>
      <c r="AL28" s="444"/>
      <c r="AM28" s="442" t="s">
        <v>137</v>
      </c>
      <c r="AN28" s="443"/>
      <c r="AO28" s="443"/>
      <c r="AP28" s="443"/>
      <c r="AQ28" s="443"/>
      <c r="AR28" s="444"/>
      <c r="AS28" s="442" t="s">
        <v>137</v>
      </c>
      <c r="AT28" s="443"/>
      <c r="AU28" s="443"/>
      <c r="AV28" s="443"/>
      <c r="AW28" s="443"/>
      <c r="AX28" s="445"/>
      <c r="AY28" s="449" t="s">
        <v>185</v>
      </c>
      <c r="AZ28" s="450"/>
      <c r="BA28" s="450"/>
      <c r="BB28" s="451"/>
      <c r="BC28" s="458" t="s">
        <v>47</v>
      </c>
      <c r="BD28" s="459"/>
      <c r="BE28" s="459"/>
      <c r="BF28" s="459"/>
      <c r="BG28" s="459"/>
      <c r="BH28" s="459"/>
      <c r="BI28" s="459"/>
      <c r="BJ28" s="459"/>
      <c r="BK28" s="459"/>
      <c r="BL28" s="459"/>
      <c r="BM28" s="460"/>
      <c r="BN28" s="461">
        <v>715462</v>
      </c>
      <c r="BO28" s="462"/>
      <c r="BP28" s="462"/>
      <c r="BQ28" s="462"/>
      <c r="BR28" s="462"/>
      <c r="BS28" s="462"/>
      <c r="BT28" s="462"/>
      <c r="BU28" s="463"/>
      <c r="BV28" s="461">
        <v>715212</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6</v>
      </c>
      <c r="M29" s="443"/>
      <c r="N29" s="443"/>
      <c r="O29" s="443"/>
      <c r="P29" s="444"/>
      <c r="Q29" s="442">
        <v>2140</v>
      </c>
      <c r="R29" s="443"/>
      <c r="S29" s="443"/>
      <c r="T29" s="443"/>
      <c r="U29" s="443"/>
      <c r="V29" s="444"/>
      <c r="W29" s="509"/>
      <c r="X29" s="510"/>
      <c r="Y29" s="511"/>
      <c r="Z29" s="439" t="s">
        <v>187</v>
      </c>
      <c r="AA29" s="440"/>
      <c r="AB29" s="440"/>
      <c r="AC29" s="440"/>
      <c r="AD29" s="440"/>
      <c r="AE29" s="440"/>
      <c r="AF29" s="440"/>
      <c r="AG29" s="441"/>
      <c r="AH29" s="442">
        <v>43</v>
      </c>
      <c r="AI29" s="443"/>
      <c r="AJ29" s="443"/>
      <c r="AK29" s="443"/>
      <c r="AL29" s="444"/>
      <c r="AM29" s="442">
        <v>120099</v>
      </c>
      <c r="AN29" s="443"/>
      <c r="AO29" s="443"/>
      <c r="AP29" s="443"/>
      <c r="AQ29" s="443"/>
      <c r="AR29" s="444"/>
      <c r="AS29" s="442">
        <v>2793</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333622</v>
      </c>
      <c r="BO29" s="467"/>
      <c r="BP29" s="467"/>
      <c r="BQ29" s="467"/>
      <c r="BR29" s="467"/>
      <c r="BS29" s="467"/>
      <c r="BT29" s="467"/>
      <c r="BU29" s="468"/>
      <c r="BV29" s="466">
        <v>303104</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95.7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797305</v>
      </c>
      <c r="BO30" s="470"/>
      <c r="BP30" s="470"/>
      <c r="BQ30" s="470"/>
      <c r="BR30" s="470"/>
      <c r="BS30" s="470"/>
      <c r="BT30" s="470"/>
      <c r="BU30" s="471"/>
      <c r="BV30" s="469">
        <v>817985</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198</v>
      </c>
      <c r="V33" s="429"/>
      <c r="W33" s="428" t="s">
        <v>199</v>
      </c>
      <c r="X33" s="428"/>
      <c r="Y33" s="428"/>
      <c r="Z33" s="428"/>
      <c r="AA33" s="428"/>
      <c r="AB33" s="428"/>
      <c r="AC33" s="428"/>
      <c r="AD33" s="428"/>
      <c r="AE33" s="428"/>
      <c r="AF33" s="428"/>
      <c r="AG33" s="428"/>
      <c r="AH33" s="428"/>
      <c r="AI33" s="428"/>
      <c r="AJ33" s="428"/>
      <c r="AK33" s="428"/>
      <c r="AL33" s="216"/>
      <c r="AM33" s="429" t="s">
        <v>196</v>
      </c>
      <c r="AN33" s="429"/>
      <c r="AO33" s="428" t="s">
        <v>199</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196</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5</v>
      </c>
      <c r="BX34" s="425"/>
      <c r="BY34" s="424" t="str">
        <f>IF('各会計、関係団体の財政状況及び健全化判断比率'!B68="","",'各会計、関係団体の財政状況及び健全化判断比率'!B68)</f>
        <v>一部事務組合下北医療センター</v>
      </c>
      <c r="BZ34" s="424"/>
      <c r="CA34" s="424"/>
      <c r="CB34" s="424"/>
      <c r="CC34" s="424"/>
      <c r="CD34" s="424"/>
      <c r="CE34" s="424"/>
      <c r="CF34" s="424"/>
      <c r="CG34" s="424"/>
      <c r="CH34" s="424"/>
      <c r="CI34" s="424"/>
      <c r="CJ34" s="424"/>
      <c r="CK34" s="424"/>
      <c r="CL34" s="424"/>
      <c r="CM34" s="424"/>
      <c r="CN34" s="214"/>
      <c r="CO34" s="425">
        <f>IF(CQ34="","",MAX(C34:D43,U34:V43,AM34:AN43,BE34:BF43,BW34:BX43)+1)</f>
        <v>12</v>
      </c>
      <c r="CP34" s="425"/>
      <c r="CQ34" s="424" t="str">
        <f>IF('各会計、関係団体の財政状況及び健全化判断比率'!BS7="","",'各会計、関係団体の財政状況及び健全化判断比率'!BS7)</f>
        <v>佐井定期観光株式会社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6</v>
      </c>
      <c r="BX35" s="425"/>
      <c r="BY35" s="424" t="str">
        <f>IF('各会計、関係団体の財政状況及び健全化判断比率'!B69="","",'各会計、関係団体の財政状況及び健全化判断比率'!B69)</f>
        <v>下北地域広域行政事務組合</v>
      </c>
      <c r="BZ35" s="424"/>
      <c r="CA35" s="424"/>
      <c r="CB35" s="424"/>
      <c r="CC35" s="424"/>
      <c r="CD35" s="424"/>
      <c r="CE35" s="424"/>
      <c r="CF35" s="424"/>
      <c r="CG35" s="424"/>
      <c r="CH35" s="424"/>
      <c r="CI35" s="424"/>
      <c r="CJ35" s="424"/>
      <c r="CK35" s="424"/>
      <c r="CL35" s="424"/>
      <c r="CM35" s="424"/>
      <c r="CN35" s="214"/>
      <c r="CO35" s="425">
        <f t="shared" ref="CO35:CO43" si="3">IF(CQ35="","",CO34+1)</f>
        <v>13</v>
      </c>
      <c r="CP35" s="425"/>
      <c r="CQ35" s="424" t="str">
        <f>IF('各会計、関係団体の財政状況及び健全化判断比率'!BS8="","",'各会計、関係団体の財政状況及び健全化判断比率'!BS8)</f>
        <v>シィライン株式会社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7</v>
      </c>
      <c r="BX36" s="425"/>
      <c r="BY36" s="424" t="str">
        <f>IF('各会計、関係団体の財政状況及び健全化判断比率'!B70="","",'各会計、関係団体の財政状況及び健全化判断比率'!B70)</f>
        <v>青森県後期高齢者医療広域連合（一般会計分）</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8</v>
      </c>
      <c r="BX37" s="425"/>
      <c r="BY37" s="424" t="str">
        <f>IF('各会計、関係団体の財政状況及び健全化判断比率'!B71="","",'各会計、関係団体の財政状況及び健全化判断比率'!B71)</f>
        <v>青森県後期高齢者医療広域連合（特別会計分）</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9</v>
      </c>
      <c r="BX38" s="425"/>
      <c r="BY38" s="424" t="str">
        <f>IF('各会計、関係団体の財政状況及び健全化判断比率'!B72="","",'各会計、関係団体の財政状況及び健全化判断比率'!B72)</f>
        <v>青森県市町村総合事務組合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10</v>
      </c>
      <c r="BX39" s="425"/>
      <c r="BY39" s="424" t="str">
        <f>IF('各会計、関係団体の財政状況及び健全化判断比率'!B73="","",'各会計、関係団体の財政状況及び健全化判断比率'!B73)</f>
        <v>青森県交通災害共済組合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11</v>
      </c>
      <c r="BX40" s="425"/>
      <c r="BY40" s="424" t="str">
        <f>IF('各会計、関係団体の財政状況及び健全化判断比率'!B74="","",'各会計、関係団体の財政状況及び健全化判断比率'!B74)</f>
        <v>青森県市町村職員退職手当組合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sx56o241dU19SR0RYN4fr6IA1LDHVG/uQ56Ub2Wsh7QlNuKV0GDu6Xrx7SxnKFZOdxNMFD11S7AARAmOuZKlbA==" saltValue="WI/hMnOZYG+FGp8nPPQu3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H31" zoomScaleSheetLayoutView="100" workbookViewId="0">
      <selection activeCell="H63" sqref="H6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50" t="s">
        <v>558</v>
      </c>
      <c r="D34" s="1250"/>
      <c r="E34" s="1251"/>
      <c r="F34" s="32">
        <v>4.1500000000000004</v>
      </c>
      <c r="G34" s="33">
        <v>3.7</v>
      </c>
      <c r="H34" s="33">
        <v>3.34</v>
      </c>
      <c r="I34" s="33">
        <v>3.97</v>
      </c>
      <c r="J34" s="34">
        <v>3.35</v>
      </c>
      <c r="K34" s="22"/>
      <c r="L34" s="22"/>
      <c r="M34" s="22"/>
      <c r="N34" s="22"/>
      <c r="O34" s="22"/>
      <c r="P34" s="22"/>
    </row>
    <row r="35" spans="1:16" ht="39" customHeight="1" x14ac:dyDescent="0.15">
      <c r="A35" s="22"/>
      <c r="B35" s="35"/>
      <c r="C35" s="1244" t="s">
        <v>559</v>
      </c>
      <c r="D35" s="1245"/>
      <c r="E35" s="1246"/>
      <c r="F35" s="36">
        <v>0.28000000000000003</v>
      </c>
      <c r="G35" s="37">
        <v>0.25</v>
      </c>
      <c r="H35" s="37">
        <v>0</v>
      </c>
      <c r="I35" s="37">
        <v>0</v>
      </c>
      <c r="J35" s="38">
        <v>1.37</v>
      </c>
      <c r="K35" s="22"/>
      <c r="L35" s="22"/>
      <c r="M35" s="22"/>
      <c r="N35" s="22"/>
      <c r="O35" s="22"/>
      <c r="P35" s="22"/>
    </row>
    <row r="36" spans="1:16" ht="39" customHeight="1" x14ac:dyDescent="0.15">
      <c r="A36" s="22"/>
      <c r="B36" s="35"/>
      <c r="C36" s="1244" t="s">
        <v>560</v>
      </c>
      <c r="D36" s="1245"/>
      <c r="E36" s="1246"/>
      <c r="F36" s="36" t="s">
        <v>561</v>
      </c>
      <c r="G36" s="37">
        <v>0</v>
      </c>
      <c r="H36" s="37">
        <v>0.96</v>
      </c>
      <c r="I36" s="37">
        <v>0.77</v>
      </c>
      <c r="J36" s="38">
        <v>0.49</v>
      </c>
      <c r="K36" s="22"/>
      <c r="L36" s="22"/>
      <c r="M36" s="22"/>
      <c r="N36" s="22"/>
      <c r="O36" s="22"/>
      <c r="P36" s="22"/>
    </row>
    <row r="37" spans="1:16" ht="39" customHeight="1" x14ac:dyDescent="0.15">
      <c r="A37" s="22"/>
      <c r="B37" s="35"/>
      <c r="C37" s="1244" t="s">
        <v>562</v>
      </c>
      <c r="D37" s="1245"/>
      <c r="E37" s="1246"/>
      <c r="F37" s="36">
        <v>0</v>
      </c>
      <c r="G37" s="37">
        <v>0</v>
      </c>
      <c r="H37" s="37">
        <v>0</v>
      </c>
      <c r="I37" s="37">
        <v>0</v>
      </c>
      <c r="J37" s="38">
        <v>0</v>
      </c>
      <c r="K37" s="22"/>
      <c r="L37" s="22"/>
      <c r="M37" s="22"/>
      <c r="N37" s="22"/>
      <c r="O37" s="22"/>
      <c r="P37" s="22"/>
    </row>
    <row r="38" spans="1:16" ht="39" customHeight="1" x14ac:dyDescent="0.15">
      <c r="A38" s="22"/>
      <c r="B38" s="35"/>
      <c r="C38" s="1244"/>
      <c r="D38" s="1245"/>
      <c r="E38" s="1246"/>
      <c r="F38" s="36"/>
      <c r="G38" s="37"/>
      <c r="H38" s="37"/>
      <c r="I38" s="37"/>
      <c r="J38" s="38"/>
      <c r="K38" s="22"/>
      <c r="L38" s="22"/>
      <c r="M38" s="22"/>
      <c r="N38" s="22"/>
      <c r="O38" s="22"/>
      <c r="P38" s="22"/>
    </row>
    <row r="39" spans="1:16" ht="39" customHeight="1" x14ac:dyDescent="0.15">
      <c r="A39" s="22"/>
      <c r="B39" s="35"/>
      <c r="C39" s="1244"/>
      <c r="D39" s="1245"/>
      <c r="E39" s="1246"/>
      <c r="F39" s="36"/>
      <c r="G39" s="37"/>
      <c r="H39" s="37"/>
      <c r="I39" s="37"/>
      <c r="J39" s="38"/>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563</v>
      </c>
      <c r="D42" s="1245"/>
      <c r="E42" s="1246"/>
      <c r="F42" s="36" t="s">
        <v>510</v>
      </c>
      <c r="G42" s="37" t="s">
        <v>510</v>
      </c>
      <c r="H42" s="37" t="s">
        <v>510</v>
      </c>
      <c r="I42" s="37" t="s">
        <v>510</v>
      </c>
      <c r="J42" s="38" t="s">
        <v>510</v>
      </c>
      <c r="K42" s="22"/>
      <c r="L42" s="22"/>
      <c r="M42" s="22"/>
      <c r="N42" s="22"/>
      <c r="O42" s="22"/>
      <c r="P42" s="22"/>
    </row>
    <row r="43" spans="1:16" ht="39" customHeight="1" thickBot="1" x14ac:dyDescent="0.2">
      <c r="A43" s="22"/>
      <c r="B43" s="40"/>
      <c r="C43" s="1247" t="s">
        <v>564</v>
      </c>
      <c r="D43" s="1248"/>
      <c r="E43" s="1249"/>
      <c r="F43" s="41">
        <v>0</v>
      </c>
      <c r="G43" s="42">
        <v>0</v>
      </c>
      <c r="H43" s="42">
        <v>0</v>
      </c>
      <c r="I43" s="42">
        <v>0</v>
      </c>
      <c r="J43" s="43" t="s">
        <v>510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al1zRQdE53CpclrquHoBonHLYUHCn6FMOfJLzA03SEzrgmaMoVWfP0pcqrIlBqg0v/+Vt+xA3c3LCTdVMrXZQ==" saltValue="pn4PEIshMLd4xNvQGUpC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K41" zoomScaleSheetLayoutView="55" workbookViewId="0">
      <selection activeCell="H63" sqref="H6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285</v>
      </c>
      <c r="L45" s="60">
        <v>258</v>
      </c>
      <c r="M45" s="60">
        <v>231</v>
      </c>
      <c r="N45" s="60">
        <v>204</v>
      </c>
      <c r="O45" s="61">
        <v>180</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510</v>
      </c>
      <c r="L46" s="64" t="s">
        <v>510</v>
      </c>
      <c r="M46" s="64" t="s">
        <v>510</v>
      </c>
      <c r="N46" s="64" t="s">
        <v>510</v>
      </c>
      <c r="O46" s="65" t="s">
        <v>510</v>
      </c>
      <c r="P46" s="48"/>
      <c r="Q46" s="48"/>
      <c r="R46" s="48"/>
      <c r="S46" s="48"/>
      <c r="T46" s="48"/>
      <c r="U46" s="48"/>
    </row>
    <row r="47" spans="1:21" ht="30.75" customHeight="1" x14ac:dyDescent="0.15">
      <c r="A47" s="48"/>
      <c r="B47" s="1272"/>
      <c r="C47" s="1273"/>
      <c r="D47" s="62"/>
      <c r="E47" s="1254" t="s">
        <v>13</v>
      </c>
      <c r="F47" s="1254"/>
      <c r="G47" s="1254"/>
      <c r="H47" s="1254"/>
      <c r="I47" s="1254"/>
      <c r="J47" s="1255"/>
      <c r="K47" s="63" t="s">
        <v>510</v>
      </c>
      <c r="L47" s="64" t="s">
        <v>510</v>
      </c>
      <c r="M47" s="64" t="s">
        <v>510</v>
      </c>
      <c r="N47" s="64" t="s">
        <v>510</v>
      </c>
      <c r="O47" s="65" t="s">
        <v>510</v>
      </c>
      <c r="P47" s="48"/>
      <c r="Q47" s="48"/>
      <c r="R47" s="48"/>
      <c r="S47" s="48"/>
      <c r="T47" s="48"/>
      <c r="U47" s="48"/>
    </row>
    <row r="48" spans="1:21" ht="30.75" customHeight="1" x14ac:dyDescent="0.15">
      <c r="A48" s="48"/>
      <c r="B48" s="1272"/>
      <c r="C48" s="1273"/>
      <c r="D48" s="62"/>
      <c r="E48" s="1254" t="s">
        <v>14</v>
      </c>
      <c r="F48" s="1254"/>
      <c r="G48" s="1254"/>
      <c r="H48" s="1254"/>
      <c r="I48" s="1254"/>
      <c r="J48" s="1255"/>
      <c r="K48" s="63">
        <v>107</v>
      </c>
      <c r="L48" s="64">
        <v>116</v>
      </c>
      <c r="M48" s="64">
        <v>121</v>
      </c>
      <c r="N48" s="64">
        <v>117</v>
      </c>
      <c r="O48" s="65">
        <v>109</v>
      </c>
      <c r="P48" s="48"/>
      <c r="Q48" s="48"/>
      <c r="R48" s="48"/>
      <c r="S48" s="48"/>
      <c r="T48" s="48"/>
      <c r="U48" s="48"/>
    </row>
    <row r="49" spans="1:21" ht="30.75" customHeight="1" x14ac:dyDescent="0.15">
      <c r="A49" s="48"/>
      <c r="B49" s="1272"/>
      <c r="C49" s="1273"/>
      <c r="D49" s="62"/>
      <c r="E49" s="1254" t="s">
        <v>15</v>
      </c>
      <c r="F49" s="1254"/>
      <c r="G49" s="1254"/>
      <c r="H49" s="1254"/>
      <c r="I49" s="1254"/>
      <c r="J49" s="1255"/>
      <c r="K49" s="63">
        <v>45</v>
      </c>
      <c r="L49" s="64">
        <v>44</v>
      </c>
      <c r="M49" s="64">
        <v>45</v>
      </c>
      <c r="N49" s="64">
        <v>28</v>
      </c>
      <c r="O49" s="65">
        <v>27</v>
      </c>
      <c r="P49" s="48"/>
      <c r="Q49" s="48"/>
      <c r="R49" s="48"/>
      <c r="S49" s="48"/>
      <c r="T49" s="48"/>
      <c r="U49" s="48"/>
    </row>
    <row r="50" spans="1:21" ht="30.75" customHeight="1" x14ac:dyDescent="0.15">
      <c r="A50" s="48"/>
      <c r="B50" s="1272"/>
      <c r="C50" s="1273"/>
      <c r="D50" s="62"/>
      <c r="E50" s="1254" t="s">
        <v>16</v>
      </c>
      <c r="F50" s="1254"/>
      <c r="G50" s="1254"/>
      <c r="H50" s="1254"/>
      <c r="I50" s="1254"/>
      <c r="J50" s="1255"/>
      <c r="K50" s="63" t="s">
        <v>510</v>
      </c>
      <c r="L50" s="64" t="s">
        <v>510</v>
      </c>
      <c r="M50" s="64" t="s">
        <v>510</v>
      </c>
      <c r="N50" s="64" t="s">
        <v>510</v>
      </c>
      <c r="O50" s="65" t="s">
        <v>510</v>
      </c>
      <c r="P50" s="48"/>
      <c r="Q50" s="48"/>
      <c r="R50" s="48"/>
      <c r="S50" s="48"/>
      <c r="T50" s="48"/>
      <c r="U50" s="48"/>
    </row>
    <row r="51" spans="1:21" ht="30.75" customHeight="1" x14ac:dyDescent="0.15">
      <c r="A51" s="48"/>
      <c r="B51" s="1274"/>
      <c r="C51" s="1275"/>
      <c r="D51" s="66"/>
      <c r="E51" s="1254" t="s">
        <v>17</v>
      </c>
      <c r="F51" s="1254"/>
      <c r="G51" s="1254"/>
      <c r="H51" s="1254"/>
      <c r="I51" s="1254"/>
      <c r="J51" s="1255"/>
      <c r="K51" s="63">
        <v>0</v>
      </c>
      <c r="L51" s="64">
        <v>0</v>
      </c>
      <c r="M51" s="64">
        <v>0</v>
      </c>
      <c r="N51" s="64">
        <v>0</v>
      </c>
      <c r="O51" s="65">
        <v>0</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298</v>
      </c>
      <c r="L52" s="64">
        <v>289</v>
      </c>
      <c r="M52" s="64">
        <v>272</v>
      </c>
      <c r="N52" s="64">
        <v>256</v>
      </c>
      <c r="O52" s="65">
        <v>235</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139</v>
      </c>
      <c r="L53" s="69">
        <v>129</v>
      </c>
      <c r="M53" s="69">
        <v>125</v>
      </c>
      <c r="N53" s="69">
        <v>93</v>
      </c>
      <c r="O53" s="70">
        <v>81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15">
      <c r="B57" s="1260" t="s">
        <v>24</v>
      </c>
      <c r="C57" s="1261"/>
      <c r="D57" s="1264" t="s">
        <v>25</v>
      </c>
      <c r="E57" s="1265"/>
      <c r="F57" s="1265"/>
      <c r="G57" s="1265"/>
      <c r="H57" s="1265"/>
      <c r="I57" s="1265"/>
      <c r="J57" s="1266"/>
      <c r="K57" s="83"/>
      <c r="L57" s="84"/>
      <c r="M57" s="84"/>
      <c r="N57" s="84"/>
      <c r="O57" s="85"/>
    </row>
    <row r="58" spans="1:21" ht="31.5" customHeight="1" thickBot="1" x14ac:dyDescent="0.2">
      <c r="B58" s="1262"/>
      <c r="C58" s="1263"/>
      <c r="D58" s="1267" t="s">
        <v>26</v>
      </c>
      <c r="E58" s="1268"/>
      <c r="F58" s="1268"/>
      <c r="G58" s="1268"/>
      <c r="H58" s="1268"/>
      <c r="I58" s="1268"/>
      <c r="J58" s="126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6n3o/ZpXsz4AYr3eFdOGDjsGaYVILz9Ls18rtXoj7sbBrC4+vXWbMEPBp4dAlhwawgqUJ1PgkeH0jxcPSK0XA==" saltValue="OvKCvwGNUAPAYLPLh2PRa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31" zoomScaleSheetLayoutView="100" workbookViewId="0">
      <selection activeCell="H63" sqref="H6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551</v>
      </c>
      <c r="J40" s="100" t="s">
        <v>552</v>
      </c>
      <c r="K40" s="100" t="s">
        <v>553</v>
      </c>
      <c r="L40" s="100" t="s">
        <v>554</v>
      </c>
      <c r="M40" s="101" t="s">
        <v>555</v>
      </c>
    </row>
    <row r="41" spans="2:13" ht="27.75" customHeight="1" x14ac:dyDescent="0.15">
      <c r="B41" s="1290" t="s">
        <v>29</v>
      </c>
      <c r="C41" s="1291"/>
      <c r="D41" s="102"/>
      <c r="E41" s="1292" t="s">
        <v>30</v>
      </c>
      <c r="F41" s="1292"/>
      <c r="G41" s="1292"/>
      <c r="H41" s="1293"/>
      <c r="I41" s="103">
        <v>1736</v>
      </c>
      <c r="J41" s="104">
        <v>1534</v>
      </c>
      <c r="K41" s="104">
        <v>1433</v>
      </c>
      <c r="L41" s="104">
        <v>1337</v>
      </c>
      <c r="M41" s="105">
        <v>1269</v>
      </c>
    </row>
    <row r="42" spans="2:13" ht="27.75" customHeight="1" x14ac:dyDescent="0.15">
      <c r="B42" s="1280"/>
      <c r="C42" s="1281"/>
      <c r="D42" s="106"/>
      <c r="E42" s="1284" t="s">
        <v>31</v>
      </c>
      <c r="F42" s="1284"/>
      <c r="G42" s="1284"/>
      <c r="H42" s="1285"/>
      <c r="I42" s="107" t="s">
        <v>510</v>
      </c>
      <c r="J42" s="108" t="s">
        <v>510</v>
      </c>
      <c r="K42" s="108" t="s">
        <v>510</v>
      </c>
      <c r="L42" s="108" t="s">
        <v>510</v>
      </c>
      <c r="M42" s="109" t="s">
        <v>510</v>
      </c>
    </row>
    <row r="43" spans="2:13" ht="27.75" customHeight="1" x14ac:dyDescent="0.15">
      <c r="B43" s="1280"/>
      <c r="C43" s="1281"/>
      <c r="D43" s="106"/>
      <c r="E43" s="1284" t="s">
        <v>32</v>
      </c>
      <c r="F43" s="1284"/>
      <c r="G43" s="1284"/>
      <c r="H43" s="1285"/>
      <c r="I43" s="107">
        <v>518</v>
      </c>
      <c r="J43" s="108">
        <v>444</v>
      </c>
      <c r="K43" s="108">
        <v>401</v>
      </c>
      <c r="L43" s="108">
        <v>449</v>
      </c>
      <c r="M43" s="109">
        <v>432</v>
      </c>
    </row>
    <row r="44" spans="2:13" ht="27.75" customHeight="1" x14ac:dyDescent="0.15">
      <c r="B44" s="1280"/>
      <c r="C44" s="1281"/>
      <c r="D44" s="106"/>
      <c r="E44" s="1284" t="s">
        <v>33</v>
      </c>
      <c r="F44" s="1284"/>
      <c r="G44" s="1284"/>
      <c r="H44" s="1285"/>
      <c r="I44" s="107">
        <v>251</v>
      </c>
      <c r="J44" s="108">
        <v>207</v>
      </c>
      <c r="K44" s="108">
        <v>172</v>
      </c>
      <c r="L44" s="108">
        <v>145</v>
      </c>
      <c r="M44" s="109">
        <v>122</v>
      </c>
    </row>
    <row r="45" spans="2:13" ht="27.75" customHeight="1" x14ac:dyDescent="0.15">
      <c r="B45" s="1280"/>
      <c r="C45" s="1281"/>
      <c r="D45" s="106"/>
      <c r="E45" s="1284" t="s">
        <v>34</v>
      </c>
      <c r="F45" s="1284"/>
      <c r="G45" s="1284"/>
      <c r="H45" s="1285"/>
      <c r="I45" s="107">
        <v>368</v>
      </c>
      <c r="J45" s="108">
        <v>401</v>
      </c>
      <c r="K45" s="108">
        <v>378</v>
      </c>
      <c r="L45" s="108">
        <v>397</v>
      </c>
      <c r="M45" s="109">
        <v>351</v>
      </c>
    </row>
    <row r="46" spans="2:13" ht="27.75" customHeight="1" x14ac:dyDescent="0.15">
      <c r="B46" s="1280"/>
      <c r="C46" s="1281"/>
      <c r="D46" s="110"/>
      <c r="E46" s="1284" t="s">
        <v>35</v>
      </c>
      <c r="F46" s="1284"/>
      <c r="G46" s="1284"/>
      <c r="H46" s="1285"/>
      <c r="I46" s="107" t="s">
        <v>510</v>
      </c>
      <c r="J46" s="108" t="s">
        <v>510</v>
      </c>
      <c r="K46" s="108" t="s">
        <v>510</v>
      </c>
      <c r="L46" s="108" t="s">
        <v>510</v>
      </c>
      <c r="M46" s="109" t="s">
        <v>510</v>
      </c>
    </row>
    <row r="47" spans="2:13" ht="27.75" customHeight="1" x14ac:dyDescent="0.15">
      <c r="B47" s="1280"/>
      <c r="C47" s="1281"/>
      <c r="D47" s="111"/>
      <c r="E47" s="1294" t="s">
        <v>36</v>
      </c>
      <c r="F47" s="1295"/>
      <c r="G47" s="1295"/>
      <c r="H47" s="1296"/>
      <c r="I47" s="107" t="s">
        <v>510</v>
      </c>
      <c r="J47" s="108" t="s">
        <v>510</v>
      </c>
      <c r="K47" s="108" t="s">
        <v>510</v>
      </c>
      <c r="L47" s="108" t="s">
        <v>510</v>
      </c>
      <c r="M47" s="109" t="s">
        <v>510</v>
      </c>
    </row>
    <row r="48" spans="2:13" ht="27.75" customHeight="1" x14ac:dyDescent="0.15">
      <c r="B48" s="1280"/>
      <c r="C48" s="1281"/>
      <c r="D48" s="106"/>
      <c r="E48" s="1284" t="s">
        <v>37</v>
      </c>
      <c r="F48" s="1284"/>
      <c r="G48" s="1284"/>
      <c r="H48" s="1285"/>
      <c r="I48" s="107" t="s">
        <v>510</v>
      </c>
      <c r="J48" s="108" t="s">
        <v>510</v>
      </c>
      <c r="K48" s="108" t="s">
        <v>510</v>
      </c>
      <c r="L48" s="108" t="s">
        <v>510</v>
      </c>
      <c r="M48" s="109" t="s">
        <v>510</v>
      </c>
    </row>
    <row r="49" spans="2:13" ht="27.75" customHeight="1" x14ac:dyDescent="0.15">
      <c r="B49" s="1282"/>
      <c r="C49" s="1283"/>
      <c r="D49" s="106"/>
      <c r="E49" s="1284" t="s">
        <v>38</v>
      </c>
      <c r="F49" s="1284"/>
      <c r="G49" s="1284"/>
      <c r="H49" s="1285"/>
      <c r="I49" s="107" t="s">
        <v>510</v>
      </c>
      <c r="J49" s="108" t="s">
        <v>510</v>
      </c>
      <c r="K49" s="108" t="s">
        <v>510</v>
      </c>
      <c r="L49" s="108" t="s">
        <v>510</v>
      </c>
      <c r="M49" s="109" t="s">
        <v>510</v>
      </c>
    </row>
    <row r="50" spans="2:13" ht="27.75" customHeight="1" x14ac:dyDescent="0.15">
      <c r="B50" s="1278" t="s">
        <v>39</v>
      </c>
      <c r="C50" s="1279"/>
      <c r="D50" s="112"/>
      <c r="E50" s="1284" t="s">
        <v>40</v>
      </c>
      <c r="F50" s="1284"/>
      <c r="G50" s="1284"/>
      <c r="H50" s="1285"/>
      <c r="I50" s="107">
        <v>1423</v>
      </c>
      <c r="J50" s="108">
        <v>1639</v>
      </c>
      <c r="K50" s="108">
        <v>1837</v>
      </c>
      <c r="L50" s="108">
        <v>1838</v>
      </c>
      <c r="M50" s="109">
        <v>1848</v>
      </c>
    </row>
    <row r="51" spans="2:13" ht="27.75" customHeight="1" x14ac:dyDescent="0.15">
      <c r="B51" s="1280"/>
      <c r="C51" s="1281"/>
      <c r="D51" s="106"/>
      <c r="E51" s="1284" t="s">
        <v>41</v>
      </c>
      <c r="F51" s="1284"/>
      <c r="G51" s="1284"/>
      <c r="H51" s="1285"/>
      <c r="I51" s="107">
        <v>6</v>
      </c>
      <c r="J51" s="108">
        <v>3</v>
      </c>
      <c r="K51" s="108">
        <v>2</v>
      </c>
      <c r="L51" s="108">
        <v>1</v>
      </c>
      <c r="M51" s="109" t="s">
        <v>510</v>
      </c>
    </row>
    <row r="52" spans="2:13" ht="27.75" customHeight="1" x14ac:dyDescent="0.15">
      <c r="B52" s="1282"/>
      <c r="C52" s="1283"/>
      <c r="D52" s="106"/>
      <c r="E52" s="1284" t="s">
        <v>42</v>
      </c>
      <c r="F52" s="1284"/>
      <c r="G52" s="1284"/>
      <c r="H52" s="1285"/>
      <c r="I52" s="107">
        <v>2389</v>
      </c>
      <c r="J52" s="108">
        <v>2489</v>
      </c>
      <c r="K52" s="108">
        <v>2200</v>
      </c>
      <c r="L52" s="108">
        <v>1922</v>
      </c>
      <c r="M52" s="109">
        <v>1789</v>
      </c>
    </row>
    <row r="53" spans="2:13" ht="27.75" customHeight="1" thickBot="1" x14ac:dyDescent="0.2">
      <c r="B53" s="1286" t="s">
        <v>43</v>
      </c>
      <c r="C53" s="1287"/>
      <c r="D53" s="113"/>
      <c r="E53" s="1288" t="s">
        <v>44</v>
      </c>
      <c r="F53" s="1288"/>
      <c r="G53" s="1288"/>
      <c r="H53" s="1289"/>
      <c r="I53" s="114">
        <v>-946</v>
      </c>
      <c r="J53" s="115">
        <v>-1543</v>
      </c>
      <c r="K53" s="115">
        <v>-1655</v>
      </c>
      <c r="L53" s="115">
        <v>-1432</v>
      </c>
      <c r="M53" s="116">
        <v>-1462</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BB104wcHdcslIjuzlWSVPY2B6zP25Wnnnem7q15pNVql4PFI+cBqUyIfD7PgQESh8ITOT9mtE2GiNqxQ/1k9w==" saltValue="yjcHuJjV2HoaDaDKJQxoj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topLeftCell="A41" zoomScale="55" zoomScaleNormal="55"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305" t="s">
        <v>47</v>
      </c>
      <c r="D55" s="1305"/>
      <c r="E55" s="1306"/>
      <c r="F55" s="128">
        <v>720</v>
      </c>
      <c r="G55" s="128">
        <v>715</v>
      </c>
      <c r="H55" s="129">
        <v>715</v>
      </c>
    </row>
    <row r="56" spans="2:8" ht="52.5" customHeight="1" x14ac:dyDescent="0.15">
      <c r="B56" s="130"/>
      <c r="C56" s="1307" t="s">
        <v>48</v>
      </c>
      <c r="D56" s="1307"/>
      <c r="E56" s="1308"/>
      <c r="F56" s="131">
        <v>277</v>
      </c>
      <c r="G56" s="131">
        <v>303</v>
      </c>
      <c r="H56" s="132">
        <v>334</v>
      </c>
    </row>
    <row r="57" spans="2:8" ht="53.25" customHeight="1" x14ac:dyDescent="0.15">
      <c r="B57" s="130"/>
      <c r="C57" s="1309" t="s">
        <v>49</v>
      </c>
      <c r="D57" s="1309"/>
      <c r="E57" s="1310"/>
      <c r="F57" s="133">
        <v>839</v>
      </c>
      <c r="G57" s="133">
        <v>818</v>
      </c>
      <c r="H57" s="134">
        <v>797</v>
      </c>
    </row>
    <row r="58" spans="2:8" ht="45.75" customHeight="1" x14ac:dyDescent="0.15">
      <c r="B58" s="135"/>
      <c r="C58" s="1297" t="s">
        <v>589</v>
      </c>
      <c r="D58" s="1298"/>
      <c r="E58" s="1299"/>
      <c r="F58" s="136">
        <v>348</v>
      </c>
      <c r="G58" s="136">
        <v>365</v>
      </c>
      <c r="H58" s="137">
        <v>380</v>
      </c>
    </row>
    <row r="59" spans="2:8" ht="45.75" customHeight="1" x14ac:dyDescent="0.15">
      <c r="B59" s="135"/>
      <c r="C59" s="1297" t="s">
        <v>590</v>
      </c>
      <c r="D59" s="1298"/>
      <c r="E59" s="1299"/>
      <c r="F59" s="136">
        <v>280</v>
      </c>
      <c r="G59" s="136">
        <v>247</v>
      </c>
      <c r="H59" s="137">
        <v>212</v>
      </c>
    </row>
    <row r="60" spans="2:8" ht="45.75" customHeight="1" x14ac:dyDescent="0.15">
      <c r="B60" s="135"/>
      <c r="C60" s="1297" t="s">
        <v>591</v>
      </c>
      <c r="D60" s="1298"/>
      <c r="E60" s="1299"/>
      <c r="F60" s="136">
        <v>81</v>
      </c>
      <c r="G60" s="136">
        <v>81</v>
      </c>
      <c r="H60" s="137">
        <v>73</v>
      </c>
    </row>
    <row r="61" spans="2:8" ht="45.75" customHeight="1" x14ac:dyDescent="0.15">
      <c r="B61" s="135"/>
      <c r="C61" s="1297" t="s">
        <v>592</v>
      </c>
      <c r="D61" s="1298"/>
      <c r="E61" s="1299"/>
      <c r="F61" s="136">
        <v>31</v>
      </c>
      <c r="G61" s="136">
        <v>36</v>
      </c>
      <c r="H61" s="137">
        <v>44</v>
      </c>
    </row>
    <row r="62" spans="2:8" ht="45.75" customHeight="1" thickBot="1" x14ac:dyDescent="0.2">
      <c r="B62" s="138"/>
      <c r="C62" s="1300" t="s">
        <v>593</v>
      </c>
      <c r="D62" s="1301"/>
      <c r="E62" s="1302"/>
      <c r="F62" s="139">
        <v>35</v>
      </c>
      <c r="G62" s="139">
        <v>39</v>
      </c>
      <c r="H62" s="140">
        <v>43</v>
      </c>
    </row>
    <row r="63" spans="2:8" ht="52.5" customHeight="1" thickBot="1" x14ac:dyDescent="0.2">
      <c r="B63" s="141"/>
      <c r="C63" s="1303" t="s">
        <v>50</v>
      </c>
      <c r="D63" s="1303"/>
      <c r="E63" s="1304"/>
      <c r="F63" s="142">
        <v>1836</v>
      </c>
      <c r="G63" s="142">
        <v>1836</v>
      </c>
      <c r="H63" s="143">
        <v>1846</v>
      </c>
    </row>
    <row r="64" spans="2:8" ht="15" customHeight="1" x14ac:dyDescent="0.15"/>
  </sheetData>
  <sheetProtection algorithmName="SHA-512" hashValue="sZNrtwxbrH1oNNFfZuY8oLrTPiSiwWjjV7AqSFApQBf/xURf7AG7aWxnMvjv+z6xmLjIF91zOvzU0ZCzYy/LmQ==" saltValue="d0BAgGWedC928LqiBhXR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pageSetUpPr fitToPage="1"/>
  </sheetPr>
  <dimension ref="A1:WZM160"/>
  <sheetViews>
    <sheetView showGridLines="0" topLeftCell="A22" zoomScale="80" zoomScaleNormal="80"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595</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595</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1"/>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5"/>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5"/>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5"/>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5"/>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598</v>
      </c>
    </row>
    <row r="50" spans="1:109" x14ac:dyDescent="0.15">
      <c r="B50" s="395"/>
      <c r="G50" s="1320"/>
      <c r="H50" s="1320"/>
      <c r="I50" s="1320"/>
      <c r="J50" s="1320"/>
      <c r="K50" s="405"/>
      <c r="L50" s="405"/>
      <c r="M50" s="406"/>
      <c r="N50" s="406"/>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551</v>
      </c>
      <c r="BQ50" s="1324"/>
      <c r="BR50" s="1324"/>
      <c r="BS50" s="1324"/>
      <c r="BT50" s="1324"/>
      <c r="BU50" s="1324"/>
      <c r="BV50" s="1324"/>
      <c r="BW50" s="1324"/>
      <c r="BX50" s="1324" t="s">
        <v>552</v>
      </c>
      <c r="BY50" s="1324"/>
      <c r="BZ50" s="1324"/>
      <c r="CA50" s="1324"/>
      <c r="CB50" s="1324"/>
      <c r="CC50" s="1324"/>
      <c r="CD50" s="1324"/>
      <c r="CE50" s="1324"/>
      <c r="CF50" s="1324" t="s">
        <v>553</v>
      </c>
      <c r="CG50" s="1324"/>
      <c r="CH50" s="1324"/>
      <c r="CI50" s="1324"/>
      <c r="CJ50" s="1324"/>
      <c r="CK50" s="1324"/>
      <c r="CL50" s="1324"/>
      <c r="CM50" s="1324"/>
      <c r="CN50" s="1324" t="s">
        <v>554</v>
      </c>
      <c r="CO50" s="1324"/>
      <c r="CP50" s="1324"/>
      <c r="CQ50" s="1324"/>
      <c r="CR50" s="1324"/>
      <c r="CS50" s="1324"/>
      <c r="CT50" s="1324"/>
      <c r="CU50" s="1324"/>
      <c r="CV50" s="1324" t="s">
        <v>555</v>
      </c>
      <c r="CW50" s="1324"/>
      <c r="CX50" s="1324"/>
      <c r="CY50" s="1324"/>
      <c r="CZ50" s="1324"/>
      <c r="DA50" s="1324"/>
      <c r="DB50" s="1324"/>
      <c r="DC50" s="1324"/>
    </row>
    <row r="51" spans="1:109" ht="13.5" customHeight="1" x14ac:dyDescent="0.15">
      <c r="B51" s="395"/>
      <c r="G51" s="1331"/>
      <c r="H51" s="1331"/>
      <c r="I51" s="1329"/>
      <c r="J51" s="1329"/>
      <c r="K51" s="1326"/>
      <c r="L51" s="1326"/>
      <c r="M51" s="1326"/>
      <c r="N51" s="1326"/>
      <c r="AM51" s="404"/>
      <c r="AN51" s="1327" t="s">
        <v>599</v>
      </c>
      <c r="AO51" s="1327"/>
      <c r="AP51" s="1327"/>
      <c r="AQ51" s="1327"/>
      <c r="AR51" s="1327"/>
      <c r="AS51" s="1327"/>
      <c r="AT51" s="1327"/>
      <c r="AU51" s="1327"/>
      <c r="AV51" s="1327"/>
      <c r="AW51" s="1327"/>
      <c r="AX51" s="1327"/>
      <c r="AY51" s="1327"/>
      <c r="AZ51" s="1327"/>
      <c r="BA51" s="1327"/>
      <c r="BB51" s="1327" t="s">
        <v>600</v>
      </c>
      <c r="BC51" s="1327"/>
      <c r="BD51" s="1327"/>
      <c r="BE51" s="1327"/>
      <c r="BF51" s="1327"/>
      <c r="BG51" s="1327"/>
      <c r="BH51" s="1327"/>
      <c r="BI51" s="1327"/>
      <c r="BJ51" s="1327"/>
      <c r="BK51" s="1327"/>
      <c r="BL51" s="1327"/>
      <c r="BM51" s="1327"/>
      <c r="BN51" s="1327"/>
      <c r="BO51" s="1327"/>
      <c r="BP51" s="1328"/>
      <c r="BQ51" s="1325"/>
      <c r="BR51" s="1325"/>
      <c r="BS51" s="1325"/>
      <c r="BT51" s="1325"/>
      <c r="BU51" s="1325"/>
      <c r="BV51" s="1325"/>
      <c r="BW51" s="1325"/>
      <c r="BX51" s="1325"/>
      <c r="BY51" s="1325"/>
      <c r="BZ51" s="1325"/>
      <c r="CA51" s="1325"/>
      <c r="CB51" s="1325"/>
      <c r="CC51" s="1325"/>
      <c r="CD51" s="1325"/>
      <c r="CE51" s="1325"/>
      <c r="CF51" s="1325"/>
      <c r="CG51" s="1325"/>
      <c r="CH51" s="1325"/>
      <c r="CI51" s="1325"/>
      <c r="CJ51" s="1325"/>
      <c r="CK51" s="1325"/>
      <c r="CL51" s="1325"/>
      <c r="CM51" s="1325"/>
      <c r="CN51" s="1325"/>
      <c r="CO51" s="1325"/>
      <c r="CP51" s="1325"/>
      <c r="CQ51" s="1325"/>
      <c r="CR51" s="1325"/>
      <c r="CS51" s="1325"/>
      <c r="CT51" s="1325"/>
      <c r="CU51" s="1325"/>
      <c r="CV51" s="1325"/>
      <c r="CW51" s="1325"/>
      <c r="CX51" s="1325"/>
      <c r="CY51" s="1325"/>
      <c r="CZ51" s="1325"/>
      <c r="DA51" s="1325"/>
      <c r="DB51" s="1325"/>
      <c r="DC51" s="1325"/>
    </row>
    <row r="52" spans="1:109" x14ac:dyDescent="0.15">
      <c r="B52" s="395"/>
      <c r="G52" s="1331"/>
      <c r="H52" s="1331"/>
      <c r="I52" s="1329"/>
      <c r="J52" s="1329"/>
      <c r="K52" s="1326"/>
      <c r="L52" s="1326"/>
      <c r="M52" s="1326"/>
      <c r="N52" s="1326"/>
      <c r="AM52" s="404"/>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3"/>
      <c r="B53" s="395"/>
      <c r="G53" s="1331"/>
      <c r="H53" s="1331"/>
      <c r="I53" s="1320"/>
      <c r="J53" s="1320"/>
      <c r="K53" s="1326"/>
      <c r="L53" s="1326"/>
      <c r="M53" s="1326"/>
      <c r="N53" s="1326"/>
      <c r="AM53" s="404"/>
      <c r="AN53" s="1327"/>
      <c r="AO53" s="1327"/>
      <c r="AP53" s="1327"/>
      <c r="AQ53" s="1327"/>
      <c r="AR53" s="1327"/>
      <c r="AS53" s="1327"/>
      <c r="AT53" s="1327"/>
      <c r="AU53" s="1327"/>
      <c r="AV53" s="1327"/>
      <c r="AW53" s="1327"/>
      <c r="AX53" s="1327"/>
      <c r="AY53" s="1327"/>
      <c r="AZ53" s="1327"/>
      <c r="BA53" s="1327"/>
      <c r="BB53" s="1327" t="s">
        <v>601</v>
      </c>
      <c r="BC53" s="1327"/>
      <c r="BD53" s="1327"/>
      <c r="BE53" s="1327"/>
      <c r="BF53" s="1327"/>
      <c r="BG53" s="1327"/>
      <c r="BH53" s="1327"/>
      <c r="BI53" s="1327"/>
      <c r="BJ53" s="1327"/>
      <c r="BK53" s="1327"/>
      <c r="BL53" s="1327"/>
      <c r="BM53" s="1327"/>
      <c r="BN53" s="1327"/>
      <c r="BO53" s="1327"/>
      <c r="BP53" s="1328"/>
      <c r="BQ53" s="1325"/>
      <c r="BR53" s="1325"/>
      <c r="BS53" s="1325"/>
      <c r="BT53" s="1325"/>
      <c r="BU53" s="1325"/>
      <c r="BV53" s="1325"/>
      <c r="BW53" s="1325"/>
      <c r="BX53" s="1325">
        <v>64.8</v>
      </c>
      <c r="BY53" s="1325"/>
      <c r="BZ53" s="1325"/>
      <c r="CA53" s="1325"/>
      <c r="CB53" s="1325"/>
      <c r="CC53" s="1325"/>
      <c r="CD53" s="1325"/>
      <c r="CE53" s="1325"/>
      <c r="CF53" s="1325">
        <v>64.8</v>
      </c>
      <c r="CG53" s="1325"/>
      <c r="CH53" s="1325"/>
      <c r="CI53" s="1325"/>
      <c r="CJ53" s="1325"/>
      <c r="CK53" s="1325"/>
      <c r="CL53" s="1325"/>
      <c r="CM53" s="1325"/>
      <c r="CN53" s="1325">
        <v>66.400000000000006</v>
      </c>
      <c r="CO53" s="1325"/>
      <c r="CP53" s="1325"/>
      <c r="CQ53" s="1325"/>
      <c r="CR53" s="1325"/>
      <c r="CS53" s="1325"/>
      <c r="CT53" s="1325"/>
      <c r="CU53" s="1325"/>
      <c r="CV53" s="1325">
        <v>68.2</v>
      </c>
      <c r="CW53" s="1325"/>
      <c r="CX53" s="1325"/>
      <c r="CY53" s="1325"/>
      <c r="CZ53" s="1325"/>
      <c r="DA53" s="1325"/>
      <c r="DB53" s="1325"/>
      <c r="DC53" s="1325"/>
    </row>
    <row r="54" spans="1:109" x14ac:dyDescent="0.15">
      <c r="A54" s="403"/>
      <c r="B54" s="395"/>
      <c r="G54" s="1331"/>
      <c r="H54" s="1331"/>
      <c r="I54" s="1320"/>
      <c r="J54" s="1320"/>
      <c r="K54" s="1326"/>
      <c r="L54" s="1326"/>
      <c r="M54" s="1326"/>
      <c r="N54" s="1326"/>
      <c r="AM54" s="404"/>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3"/>
      <c r="B55" s="395"/>
      <c r="G55" s="1320"/>
      <c r="H55" s="1320"/>
      <c r="I55" s="1320"/>
      <c r="J55" s="1320"/>
      <c r="K55" s="1326"/>
      <c r="L55" s="1326"/>
      <c r="M55" s="1326"/>
      <c r="N55" s="1326"/>
      <c r="AN55" s="1324" t="s">
        <v>602</v>
      </c>
      <c r="AO55" s="1324"/>
      <c r="AP55" s="1324"/>
      <c r="AQ55" s="1324"/>
      <c r="AR55" s="1324"/>
      <c r="AS55" s="1324"/>
      <c r="AT55" s="1324"/>
      <c r="AU55" s="1324"/>
      <c r="AV55" s="1324"/>
      <c r="AW55" s="1324"/>
      <c r="AX55" s="1324"/>
      <c r="AY55" s="1324"/>
      <c r="AZ55" s="1324"/>
      <c r="BA55" s="1324"/>
      <c r="BB55" s="1327" t="s">
        <v>600</v>
      </c>
      <c r="BC55" s="1327"/>
      <c r="BD55" s="1327"/>
      <c r="BE55" s="1327"/>
      <c r="BF55" s="1327"/>
      <c r="BG55" s="1327"/>
      <c r="BH55" s="1327"/>
      <c r="BI55" s="1327"/>
      <c r="BJ55" s="1327"/>
      <c r="BK55" s="1327"/>
      <c r="BL55" s="1327"/>
      <c r="BM55" s="1327"/>
      <c r="BN55" s="1327"/>
      <c r="BO55" s="1327"/>
      <c r="BP55" s="1328"/>
      <c r="BQ55" s="1325"/>
      <c r="BR55" s="1325"/>
      <c r="BS55" s="1325"/>
      <c r="BT55" s="1325"/>
      <c r="BU55" s="1325"/>
      <c r="BV55" s="1325"/>
      <c r="BW55" s="1325"/>
      <c r="BX55" s="1325">
        <v>0</v>
      </c>
      <c r="BY55" s="1325"/>
      <c r="BZ55" s="1325"/>
      <c r="CA55" s="1325"/>
      <c r="CB55" s="1325"/>
      <c r="CC55" s="1325"/>
      <c r="CD55" s="1325"/>
      <c r="CE55" s="1325"/>
      <c r="CF55" s="1325">
        <v>0</v>
      </c>
      <c r="CG55" s="1325"/>
      <c r="CH55" s="1325"/>
      <c r="CI55" s="1325"/>
      <c r="CJ55" s="1325"/>
      <c r="CK55" s="1325"/>
      <c r="CL55" s="1325"/>
      <c r="CM55" s="1325"/>
      <c r="CN55" s="1325">
        <v>0</v>
      </c>
      <c r="CO55" s="1325"/>
      <c r="CP55" s="1325"/>
      <c r="CQ55" s="1325"/>
      <c r="CR55" s="1325"/>
      <c r="CS55" s="1325"/>
      <c r="CT55" s="1325"/>
      <c r="CU55" s="1325"/>
      <c r="CV55" s="1325">
        <v>0</v>
      </c>
      <c r="CW55" s="1325"/>
      <c r="CX55" s="1325"/>
      <c r="CY55" s="1325"/>
      <c r="CZ55" s="1325"/>
      <c r="DA55" s="1325"/>
      <c r="DB55" s="1325"/>
      <c r="DC55" s="1325"/>
    </row>
    <row r="56" spans="1:109" x14ac:dyDescent="0.15">
      <c r="A56" s="403"/>
      <c r="B56" s="395"/>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3" customFormat="1" x14ac:dyDescent="0.15">
      <c r="B57" s="407"/>
      <c r="G57" s="1320"/>
      <c r="H57" s="1320"/>
      <c r="I57" s="1330"/>
      <c r="J57" s="1330"/>
      <c r="K57" s="1326"/>
      <c r="L57" s="1326"/>
      <c r="M57" s="1326"/>
      <c r="N57" s="1326"/>
      <c r="AM57" s="388"/>
      <c r="AN57" s="1324"/>
      <c r="AO57" s="1324"/>
      <c r="AP57" s="1324"/>
      <c r="AQ57" s="1324"/>
      <c r="AR57" s="1324"/>
      <c r="AS57" s="1324"/>
      <c r="AT57" s="1324"/>
      <c r="AU57" s="1324"/>
      <c r="AV57" s="1324"/>
      <c r="AW57" s="1324"/>
      <c r="AX57" s="1324"/>
      <c r="AY57" s="1324"/>
      <c r="AZ57" s="1324"/>
      <c r="BA57" s="1324"/>
      <c r="BB57" s="1327" t="s">
        <v>601</v>
      </c>
      <c r="BC57" s="1327"/>
      <c r="BD57" s="1327"/>
      <c r="BE57" s="1327"/>
      <c r="BF57" s="1327"/>
      <c r="BG57" s="1327"/>
      <c r="BH57" s="1327"/>
      <c r="BI57" s="1327"/>
      <c r="BJ57" s="1327"/>
      <c r="BK57" s="1327"/>
      <c r="BL57" s="1327"/>
      <c r="BM57" s="1327"/>
      <c r="BN57" s="1327"/>
      <c r="BO57" s="1327"/>
      <c r="BP57" s="1328"/>
      <c r="BQ57" s="1325"/>
      <c r="BR57" s="1325"/>
      <c r="BS57" s="1325"/>
      <c r="BT57" s="1325"/>
      <c r="BU57" s="1325"/>
      <c r="BV57" s="1325"/>
      <c r="BW57" s="1325"/>
      <c r="BX57" s="1325">
        <v>56.3</v>
      </c>
      <c r="BY57" s="1325"/>
      <c r="BZ57" s="1325"/>
      <c r="CA57" s="1325"/>
      <c r="CB57" s="1325"/>
      <c r="CC57" s="1325"/>
      <c r="CD57" s="1325"/>
      <c r="CE57" s="1325"/>
      <c r="CF57" s="1325">
        <v>57.6</v>
      </c>
      <c r="CG57" s="1325"/>
      <c r="CH57" s="1325"/>
      <c r="CI57" s="1325"/>
      <c r="CJ57" s="1325"/>
      <c r="CK57" s="1325"/>
      <c r="CL57" s="1325"/>
      <c r="CM57" s="1325"/>
      <c r="CN57" s="1325">
        <v>58.8</v>
      </c>
      <c r="CO57" s="1325"/>
      <c r="CP57" s="1325"/>
      <c r="CQ57" s="1325"/>
      <c r="CR57" s="1325"/>
      <c r="CS57" s="1325"/>
      <c r="CT57" s="1325"/>
      <c r="CU57" s="1325"/>
      <c r="CV57" s="1325">
        <v>59.5</v>
      </c>
      <c r="CW57" s="1325"/>
      <c r="CX57" s="1325"/>
      <c r="CY57" s="1325"/>
      <c r="CZ57" s="1325"/>
      <c r="DA57" s="1325"/>
      <c r="DB57" s="1325"/>
      <c r="DC57" s="1325"/>
      <c r="DD57" s="408"/>
      <c r="DE57" s="407"/>
    </row>
    <row r="58" spans="1:109" s="403" customFormat="1" x14ac:dyDescent="0.15">
      <c r="A58" s="388"/>
      <c r="B58" s="407"/>
      <c r="G58" s="1320"/>
      <c r="H58" s="1320"/>
      <c r="I58" s="1330"/>
      <c r="J58" s="1330"/>
      <c r="K58" s="1326"/>
      <c r="L58" s="1326"/>
      <c r="M58" s="1326"/>
      <c r="N58" s="1326"/>
      <c r="AM58" s="388"/>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603</v>
      </c>
    </row>
    <row r="64" spans="1:109" x14ac:dyDescent="0.15">
      <c r="B64" s="395"/>
      <c r="G64" s="402"/>
      <c r="I64" s="415"/>
      <c r="J64" s="415"/>
      <c r="K64" s="415"/>
      <c r="L64" s="415"/>
      <c r="M64" s="415"/>
      <c r="N64" s="416"/>
      <c r="AM64" s="402"/>
      <c r="AN64" s="402" t="s">
        <v>597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1"/>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5"/>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5"/>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5"/>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5"/>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598</v>
      </c>
    </row>
    <row r="72" spans="2:107" x14ac:dyDescent="0.15">
      <c r="B72" s="395"/>
      <c r="G72" s="1320"/>
      <c r="H72" s="1320"/>
      <c r="I72" s="1320"/>
      <c r="J72" s="1320"/>
      <c r="K72" s="405"/>
      <c r="L72" s="405"/>
      <c r="M72" s="406"/>
      <c r="N72" s="406"/>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551</v>
      </c>
      <c r="BQ72" s="1324"/>
      <c r="BR72" s="1324"/>
      <c r="BS72" s="1324"/>
      <c r="BT72" s="1324"/>
      <c r="BU72" s="1324"/>
      <c r="BV72" s="1324"/>
      <c r="BW72" s="1324"/>
      <c r="BX72" s="1324" t="s">
        <v>552</v>
      </c>
      <c r="BY72" s="1324"/>
      <c r="BZ72" s="1324"/>
      <c r="CA72" s="1324"/>
      <c r="CB72" s="1324"/>
      <c r="CC72" s="1324"/>
      <c r="CD72" s="1324"/>
      <c r="CE72" s="1324"/>
      <c r="CF72" s="1324" t="s">
        <v>553</v>
      </c>
      <c r="CG72" s="1324"/>
      <c r="CH72" s="1324"/>
      <c r="CI72" s="1324"/>
      <c r="CJ72" s="1324"/>
      <c r="CK72" s="1324"/>
      <c r="CL72" s="1324"/>
      <c r="CM72" s="1324"/>
      <c r="CN72" s="1324" t="s">
        <v>554</v>
      </c>
      <c r="CO72" s="1324"/>
      <c r="CP72" s="1324"/>
      <c r="CQ72" s="1324"/>
      <c r="CR72" s="1324"/>
      <c r="CS72" s="1324"/>
      <c r="CT72" s="1324"/>
      <c r="CU72" s="1324"/>
      <c r="CV72" s="1324" t="s">
        <v>555</v>
      </c>
      <c r="CW72" s="1324"/>
      <c r="CX72" s="1324"/>
      <c r="CY72" s="1324"/>
      <c r="CZ72" s="1324"/>
      <c r="DA72" s="1324"/>
      <c r="DB72" s="1324"/>
      <c r="DC72" s="1324"/>
    </row>
    <row r="73" spans="2:107" x14ac:dyDescent="0.15">
      <c r="B73" s="395"/>
      <c r="G73" s="1331"/>
      <c r="H73" s="1331"/>
      <c r="I73" s="1331"/>
      <c r="J73" s="1331"/>
      <c r="K73" s="1332"/>
      <c r="L73" s="1332"/>
      <c r="M73" s="1332"/>
      <c r="N73" s="1332"/>
      <c r="AM73" s="404"/>
      <c r="AN73" s="1327" t="s">
        <v>599</v>
      </c>
      <c r="AO73" s="1327"/>
      <c r="AP73" s="1327"/>
      <c r="AQ73" s="1327"/>
      <c r="AR73" s="1327"/>
      <c r="AS73" s="1327"/>
      <c r="AT73" s="1327"/>
      <c r="AU73" s="1327"/>
      <c r="AV73" s="1327"/>
      <c r="AW73" s="1327"/>
      <c r="AX73" s="1327"/>
      <c r="AY73" s="1327"/>
      <c r="AZ73" s="1327"/>
      <c r="BA73" s="1327"/>
      <c r="BB73" s="1327" t="s">
        <v>600</v>
      </c>
      <c r="BC73" s="1327"/>
      <c r="BD73" s="1327"/>
      <c r="BE73" s="1327"/>
      <c r="BF73" s="1327"/>
      <c r="BG73" s="1327"/>
      <c r="BH73" s="1327"/>
      <c r="BI73" s="1327"/>
      <c r="BJ73" s="1327"/>
      <c r="BK73" s="1327"/>
      <c r="BL73" s="1327"/>
      <c r="BM73" s="1327"/>
      <c r="BN73" s="1327"/>
      <c r="BO73" s="1327"/>
      <c r="BP73" s="1325"/>
      <c r="BQ73" s="1325"/>
      <c r="BR73" s="1325"/>
      <c r="BS73" s="1325"/>
      <c r="BT73" s="1325"/>
      <c r="BU73" s="1325"/>
      <c r="BV73" s="1325"/>
      <c r="BW73" s="1325"/>
      <c r="BX73" s="1325"/>
      <c r="BY73" s="1325"/>
      <c r="BZ73" s="1325"/>
      <c r="CA73" s="1325"/>
      <c r="CB73" s="1325"/>
      <c r="CC73" s="1325"/>
      <c r="CD73" s="1325"/>
      <c r="CE73" s="1325"/>
      <c r="CF73" s="1325"/>
      <c r="CG73" s="1325"/>
      <c r="CH73" s="1325"/>
      <c r="CI73" s="1325"/>
      <c r="CJ73" s="1325"/>
      <c r="CK73" s="1325"/>
      <c r="CL73" s="1325"/>
      <c r="CM73" s="1325"/>
      <c r="CN73" s="1325"/>
      <c r="CO73" s="1325"/>
      <c r="CP73" s="1325"/>
      <c r="CQ73" s="1325"/>
      <c r="CR73" s="1325"/>
      <c r="CS73" s="1325"/>
      <c r="CT73" s="1325"/>
      <c r="CU73" s="1325"/>
      <c r="CV73" s="1325"/>
      <c r="CW73" s="1325"/>
      <c r="CX73" s="1325"/>
      <c r="CY73" s="1325"/>
      <c r="CZ73" s="1325"/>
      <c r="DA73" s="1325"/>
      <c r="DB73" s="1325"/>
      <c r="DC73" s="1325"/>
    </row>
    <row r="74" spans="2:107" x14ac:dyDescent="0.15">
      <c r="B74" s="395"/>
      <c r="G74" s="1331"/>
      <c r="H74" s="1331"/>
      <c r="I74" s="1331"/>
      <c r="J74" s="1331"/>
      <c r="K74" s="1332"/>
      <c r="L74" s="1332"/>
      <c r="M74" s="1332"/>
      <c r="N74" s="1332"/>
      <c r="AM74" s="404"/>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5"/>
      <c r="G75" s="1331"/>
      <c r="H75" s="1331"/>
      <c r="I75" s="1320"/>
      <c r="J75" s="1320"/>
      <c r="K75" s="1326"/>
      <c r="L75" s="1326"/>
      <c r="M75" s="1326"/>
      <c r="N75" s="1326"/>
      <c r="AM75" s="404"/>
      <c r="AN75" s="1327"/>
      <c r="AO75" s="1327"/>
      <c r="AP75" s="1327"/>
      <c r="AQ75" s="1327"/>
      <c r="AR75" s="1327"/>
      <c r="AS75" s="1327"/>
      <c r="AT75" s="1327"/>
      <c r="AU75" s="1327"/>
      <c r="AV75" s="1327"/>
      <c r="AW75" s="1327"/>
      <c r="AX75" s="1327"/>
      <c r="AY75" s="1327"/>
      <c r="AZ75" s="1327"/>
      <c r="BA75" s="1327"/>
      <c r="BB75" s="1327" t="s">
        <v>604</v>
      </c>
      <c r="BC75" s="1327"/>
      <c r="BD75" s="1327"/>
      <c r="BE75" s="1327"/>
      <c r="BF75" s="1327"/>
      <c r="BG75" s="1327"/>
      <c r="BH75" s="1327"/>
      <c r="BI75" s="1327"/>
      <c r="BJ75" s="1327"/>
      <c r="BK75" s="1327"/>
      <c r="BL75" s="1327"/>
      <c r="BM75" s="1327"/>
      <c r="BN75" s="1327"/>
      <c r="BO75" s="1327"/>
      <c r="BP75" s="1325">
        <v>12.8</v>
      </c>
      <c r="BQ75" s="1325"/>
      <c r="BR75" s="1325"/>
      <c r="BS75" s="1325"/>
      <c r="BT75" s="1325"/>
      <c r="BU75" s="1325"/>
      <c r="BV75" s="1325"/>
      <c r="BW75" s="1325"/>
      <c r="BX75" s="1325">
        <v>10.4</v>
      </c>
      <c r="BY75" s="1325"/>
      <c r="BZ75" s="1325"/>
      <c r="CA75" s="1325"/>
      <c r="CB75" s="1325"/>
      <c r="CC75" s="1325"/>
      <c r="CD75" s="1325"/>
      <c r="CE75" s="1325"/>
      <c r="CF75" s="1325">
        <v>9.8000000000000007</v>
      </c>
      <c r="CG75" s="1325"/>
      <c r="CH75" s="1325"/>
      <c r="CI75" s="1325"/>
      <c r="CJ75" s="1325"/>
      <c r="CK75" s="1325"/>
      <c r="CL75" s="1325"/>
      <c r="CM75" s="1325"/>
      <c r="CN75" s="1325">
        <v>8.9</v>
      </c>
      <c r="CO75" s="1325"/>
      <c r="CP75" s="1325"/>
      <c r="CQ75" s="1325"/>
      <c r="CR75" s="1325"/>
      <c r="CS75" s="1325"/>
      <c r="CT75" s="1325"/>
      <c r="CU75" s="1325"/>
      <c r="CV75" s="1325">
        <v>7.8</v>
      </c>
      <c r="CW75" s="1325"/>
      <c r="CX75" s="1325"/>
      <c r="CY75" s="1325"/>
      <c r="CZ75" s="1325"/>
      <c r="DA75" s="1325"/>
      <c r="DB75" s="1325"/>
      <c r="DC75" s="1325"/>
    </row>
    <row r="76" spans="2:107" x14ac:dyDescent="0.15">
      <c r="B76" s="395"/>
      <c r="G76" s="1331"/>
      <c r="H76" s="1331"/>
      <c r="I76" s="1320"/>
      <c r="J76" s="1320"/>
      <c r="K76" s="1326"/>
      <c r="L76" s="1326"/>
      <c r="M76" s="1326"/>
      <c r="N76" s="1326"/>
      <c r="AM76" s="404"/>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5"/>
      <c r="G77" s="1320"/>
      <c r="H77" s="1320"/>
      <c r="I77" s="1320"/>
      <c r="J77" s="1320"/>
      <c r="K77" s="1332"/>
      <c r="L77" s="1332"/>
      <c r="M77" s="1332"/>
      <c r="N77" s="1332"/>
      <c r="AN77" s="1324" t="s">
        <v>602</v>
      </c>
      <c r="AO77" s="1324"/>
      <c r="AP77" s="1324"/>
      <c r="AQ77" s="1324"/>
      <c r="AR77" s="1324"/>
      <c r="AS77" s="1324"/>
      <c r="AT77" s="1324"/>
      <c r="AU77" s="1324"/>
      <c r="AV77" s="1324"/>
      <c r="AW77" s="1324"/>
      <c r="AX77" s="1324"/>
      <c r="AY77" s="1324"/>
      <c r="AZ77" s="1324"/>
      <c r="BA77" s="1324"/>
      <c r="BB77" s="1327" t="s">
        <v>600</v>
      </c>
      <c r="BC77" s="1327"/>
      <c r="BD77" s="1327"/>
      <c r="BE77" s="1327"/>
      <c r="BF77" s="1327"/>
      <c r="BG77" s="1327"/>
      <c r="BH77" s="1327"/>
      <c r="BI77" s="1327"/>
      <c r="BJ77" s="1327"/>
      <c r="BK77" s="1327"/>
      <c r="BL77" s="1327"/>
      <c r="BM77" s="1327"/>
      <c r="BN77" s="1327"/>
      <c r="BO77" s="1327"/>
      <c r="BP77" s="1325">
        <v>0</v>
      </c>
      <c r="BQ77" s="1325"/>
      <c r="BR77" s="1325"/>
      <c r="BS77" s="1325"/>
      <c r="BT77" s="1325"/>
      <c r="BU77" s="1325"/>
      <c r="BV77" s="1325"/>
      <c r="BW77" s="1325"/>
      <c r="BX77" s="1325">
        <v>0</v>
      </c>
      <c r="BY77" s="1325"/>
      <c r="BZ77" s="1325"/>
      <c r="CA77" s="1325"/>
      <c r="CB77" s="1325"/>
      <c r="CC77" s="1325"/>
      <c r="CD77" s="1325"/>
      <c r="CE77" s="1325"/>
      <c r="CF77" s="1325">
        <v>0</v>
      </c>
      <c r="CG77" s="1325"/>
      <c r="CH77" s="1325"/>
      <c r="CI77" s="1325"/>
      <c r="CJ77" s="1325"/>
      <c r="CK77" s="1325"/>
      <c r="CL77" s="1325"/>
      <c r="CM77" s="1325"/>
      <c r="CN77" s="1325">
        <v>0</v>
      </c>
      <c r="CO77" s="1325"/>
      <c r="CP77" s="1325"/>
      <c r="CQ77" s="1325"/>
      <c r="CR77" s="1325"/>
      <c r="CS77" s="1325"/>
      <c r="CT77" s="1325"/>
      <c r="CU77" s="1325"/>
      <c r="CV77" s="1325">
        <v>0</v>
      </c>
      <c r="CW77" s="1325"/>
      <c r="CX77" s="1325"/>
      <c r="CY77" s="1325"/>
      <c r="CZ77" s="1325"/>
      <c r="DA77" s="1325"/>
      <c r="DB77" s="1325"/>
      <c r="DC77" s="1325"/>
    </row>
    <row r="78" spans="2:107" x14ac:dyDescent="0.15">
      <c r="B78" s="395"/>
      <c r="G78" s="1320"/>
      <c r="H78" s="1320"/>
      <c r="I78" s="1320"/>
      <c r="J78" s="1320"/>
      <c r="K78" s="1332"/>
      <c r="L78" s="1332"/>
      <c r="M78" s="1332"/>
      <c r="N78" s="1332"/>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5"/>
      <c r="G79" s="1320"/>
      <c r="H79" s="1320"/>
      <c r="I79" s="1330"/>
      <c r="J79" s="1330"/>
      <c r="K79" s="1333"/>
      <c r="L79" s="1333"/>
      <c r="M79" s="1333"/>
      <c r="N79" s="1333"/>
      <c r="AN79" s="1324"/>
      <c r="AO79" s="1324"/>
      <c r="AP79" s="1324"/>
      <c r="AQ79" s="1324"/>
      <c r="AR79" s="1324"/>
      <c r="AS79" s="1324"/>
      <c r="AT79" s="1324"/>
      <c r="AU79" s="1324"/>
      <c r="AV79" s="1324"/>
      <c r="AW79" s="1324"/>
      <c r="AX79" s="1324"/>
      <c r="AY79" s="1324"/>
      <c r="AZ79" s="1324"/>
      <c r="BA79" s="1324"/>
      <c r="BB79" s="1327" t="s">
        <v>604</v>
      </c>
      <c r="BC79" s="1327"/>
      <c r="BD79" s="1327"/>
      <c r="BE79" s="1327"/>
      <c r="BF79" s="1327"/>
      <c r="BG79" s="1327"/>
      <c r="BH79" s="1327"/>
      <c r="BI79" s="1327"/>
      <c r="BJ79" s="1327"/>
      <c r="BK79" s="1327"/>
      <c r="BL79" s="1327"/>
      <c r="BM79" s="1327"/>
      <c r="BN79" s="1327"/>
      <c r="BO79" s="1327"/>
      <c r="BP79" s="1325">
        <v>7.8</v>
      </c>
      <c r="BQ79" s="1325"/>
      <c r="BR79" s="1325"/>
      <c r="BS79" s="1325"/>
      <c r="BT79" s="1325"/>
      <c r="BU79" s="1325"/>
      <c r="BV79" s="1325"/>
      <c r="BW79" s="1325"/>
      <c r="BX79" s="1325">
        <v>7.4</v>
      </c>
      <c r="BY79" s="1325"/>
      <c r="BZ79" s="1325"/>
      <c r="CA79" s="1325"/>
      <c r="CB79" s="1325"/>
      <c r="CC79" s="1325"/>
      <c r="CD79" s="1325"/>
      <c r="CE79" s="1325"/>
      <c r="CF79" s="1325">
        <v>7.1</v>
      </c>
      <c r="CG79" s="1325"/>
      <c r="CH79" s="1325"/>
      <c r="CI79" s="1325"/>
      <c r="CJ79" s="1325"/>
      <c r="CK79" s="1325"/>
      <c r="CL79" s="1325"/>
      <c r="CM79" s="1325"/>
      <c r="CN79" s="1325">
        <v>7.1</v>
      </c>
      <c r="CO79" s="1325"/>
      <c r="CP79" s="1325"/>
      <c r="CQ79" s="1325"/>
      <c r="CR79" s="1325"/>
      <c r="CS79" s="1325"/>
      <c r="CT79" s="1325"/>
      <c r="CU79" s="1325"/>
      <c r="CV79" s="1325">
        <v>7.3</v>
      </c>
      <c r="CW79" s="1325"/>
      <c r="CX79" s="1325"/>
      <c r="CY79" s="1325"/>
      <c r="CZ79" s="1325"/>
      <c r="DA79" s="1325"/>
      <c r="DB79" s="1325"/>
      <c r="DC79" s="1325"/>
    </row>
    <row r="80" spans="2:107" x14ac:dyDescent="0.15">
      <c r="B80" s="395"/>
      <c r="G80" s="1320"/>
      <c r="H80" s="1320"/>
      <c r="I80" s="1330"/>
      <c r="J80" s="1330"/>
      <c r="K80" s="1333"/>
      <c r="L80" s="1333"/>
      <c r="M80" s="1333"/>
      <c r="N80" s="1333"/>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2xejFpiDmZgfJJJnT6Y9+DrS5X1jpDi2pNkkcZkUlmkH0H4wiCsQMPlZXUnDeHhm2Q8ITkJC35jmlRGCXJgrYQ==" saltValue="+cITT6MJtkYpaZ052UEq7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pageSetUpPr fitToPage="1"/>
  </sheetPr>
  <dimension ref="A1:DR125"/>
  <sheetViews>
    <sheetView showGridLines="0" topLeftCell="A97" zoomScale="80" zoomScaleNormal="80"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497</v>
      </c>
    </row>
  </sheetData>
  <sheetProtection algorithmName="SHA-512" hashValue="mlrULv0KUAkoWSeCEoYzJfnb4Oyj2CXYm4/zinm07Gs/U7oxDluBd99nCwLENO1HGN6MbOA4tB9+lTNiPHIFXA==" saltValue="+MuAbSh4c2tatQCECiU9M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pageSetUpPr fitToPage="1"/>
  </sheetPr>
  <dimension ref="A1:DR125"/>
  <sheetViews>
    <sheetView showGridLines="0" topLeftCell="AJ73" zoomScale="80" zoomScaleNormal="80"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497</v>
      </c>
    </row>
  </sheetData>
  <sheetProtection algorithmName="SHA-512" hashValue="dVnqm9+ECtrH+ClpzssSZv+yy++3RKXNIae0z5CuINeipDzwqAPwuzVf2bU7nnf6NLagC91gJ1LFdaBc3R5TWg==" saltValue="Rt6xUxklqGjswqvlpCWI0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548</v>
      </c>
      <c r="G2" s="157"/>
      <c r="H2" s="158"/>
    </row>
    <row r="3" spans="1:8" x14ac:dyDescent="0.15">
      <c r="A3" s="154" t="s">
        <v>541</v>
      </c>
      <c r="B3" s="159"/>
      <c r="C3" s="160"/>
      <c r="D3" s="161">
        <v>176191</v>
      </c>
      <c r="E3" s="162"/>
      <c r="F3" s="163">
        <v>280458</v>
      </c>
      <c r="G3" s="164"/>
      <c r="H3" s="165"/>
    </row>
    <row r="4" spans="1:8" x14ac:dyDescent="0.15">
      <c r="A4" s="166"/>
      <c r="B4" s="167"/>
      <c r="C4" s="168"/>
      <c r="D4" s="169">
        <v>153310</v>
      </c>
      <c r="E4" s="170"/>
      <c r="F4" s="171">
        <v>127286</v>
      </c>
      <c r="G4" s="172"/>
      <c r="H4" s="173"/>
    </row>
    <row r="5" spans="1:8" x14ac:dyDescent="0.15">
      <c r="A5" s="154" t="s">
        <v>543</v>
      </c>
      <c r="B5" s="159"/>
      <c r="C5" s="160"/>
      <c r="D5" s="161">
        <v>160345</v>
      </c>
      <c r="E5" s="162"/>
      <c r="F5" s="163">
        <v>291945</v>
      </c>
      <c r="G5" s="164"/>
      <c r="H5" s="165"/>
    </row>
    <row r="6" spans="1:8" x14ac:dyDescent="0.15">
      <c r="A6" s="166"/>
      <c r="B6" s="167"/>
      <c r="C6" s="168"/>
      <c r="D6" s="169">
        <v>125346</v>
      </c>
      <c r="E6" s="170"/>
      <c r="F6" s="171">
        <v>127651</v>
      </c>
      <c r="G6" s="172"/>
      <c r="H6" s="173"/>
    </row>
    <row r="7" spans="1:8" x14ac:dyDescent="0.15">
      <c r="A7" s="154" t="s">
        <v>544</v>
      </c>
      <c r="B7" s="159"/>
      <c r="C7" s="160"/>
      <c r="D7" s="161">
        <v>163256</v>
      </c>
      <c r="E7" s="162"/>
      <c r="F7" s="163">
        <v>291173</v>
      </c>
      <c r="G7" s="164"/>
      <c r="H7" s="165"/>
    </row>
    <row r="8" spans="1:8" x14ac:dyDescent="0.15">
      <c r="A8" s="166"/>
      <c r="B8" s="167"/>
      <c r="C8" s="168"/>
      <c r="D8" s="169">
        <v>78607</v>
      </c>
      <c r="E8" s="170"/>
      <c r="F8" s="171">
        <v>119071</v>
      </c>
      <c r="G8" s="172"/>
      <c r="H8" s="173"/>
    </row>
    <row r="9" spans="1:8" x14ac:dyDescent="0.15">
      <c r="A9" s="154" t="s">
        <v>545</v>
      </c>
      <c r="B9" s="159"/>
      <c r="C9" s="160"/>
      <c r="D9" s="161">
        <v>158210</v>
      </c>
      <c r="E9" s="162"/>
      <c r="F9" s="163">
        <v>271581</v>
      </c>
      <c r="G9" s="164"/>
      <c r="H9" s="165"/>
    </row>
    <row r="10" spans="1:8" x14ac:dyDescent="0.15">
      <c r="A10" s="166"/>
      <c r="B10" s="167"/>
      <c r="C10" s="168"/>
      <c r="D10" s="169">
        <v>109798</v>
      </c>
      <c r="E10" s="170"/>
      <c r="F10" s="171">
        <v>117844</v>
      </c>
      <c r="G10" s="172"/>
      <c r="H10" s="173"/>
    </row>
    <row r="11" spans="1:8" x14ac:dyDescent="0.15">
      <c r="A11" s="154" t="s">
        <v>546</v>
      </c>
      <c r="B11" s="159"/>
      <c r="C11" s="160"/>
      <c r="D11" s="161">
        <v>164142</v>
      </c>
      <c r="E11" s="162"/>
      <c r="F11" s="163">
        <v>268375</v>
      </c>
      <c r="G11" s="164"/>
      <c r="H11" s="165"/>
    </row>
    <row r="12" spans="1:8" x14ac:dyDescent="0.15">
      <c r="A12" s="166"/>
      <c r="B12" s="167"/>
      <c r="C12" s="174"/>
      <c r="D12" s="169">
        <v>113646</v>
      </c>
      <c r="E12" s="170"/>
      <c r="F12" s="171">
        <v>119602</v>
      </c>
      <c r="G12" s="172"/>
      <c r="H12" s="173"/>
    </row>
    <row r="13" spans="1:8" x14ac:dyDescent="0.15">
      <c r="A13" s="154"/>
      <c r="B13" s="159"/>
      <c r="C13" s="175"/>
      <c r="D13" s="176">
        <v>164429</v>
      </c>
      <c r="E13" s="177"/>
      <c r="F13" s="178">
        <v>280706</v>
      </c>
      <c r="G13" s="179"/>
      <c r="H13" s="165"/>
    </row>
    <row r="14" spans="1:8" x14ac:dyDescent="0.15">
      <c r="A14" s="166"/>
      <c r="B14" s="167"/>
      <c r="C14" s="168"/>
      <c r="D14" s="169">
        <v>116141</v>
      </c>
      <c r="E14" s="170"/>
      <c r="F14" s="171">
        <v>122291</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4.16</v>
      </c>
      <c r="C19" s="180">
        <f>ROUND(VALUE(SUBSTITUTE(実質収支比率等に係る経年分析!G$48,"▲","-")),2)</f>
        <v>3.7</v>
      </c>
      <c r="D19" s="180">
        <f>ROUND(VALUE(SUBSTITUTE(実質収支比率等に係る経年分析!H$48,"▲","-")),2)</f>
        <v>3.35</v>
      </c>
      <c r="E19" s="180">
        <f>ROUND(VALUE(SUBSTITUTE(実質収支比率等に係る経年分析!I$48,"▲","-")),2)</f>
        <v>3.98</v>
      </c>
      <c r="F19" s="180">
        <f>ROUND(VALUE(SUBSTITUTE(実質収支比率等に係る経年分析!J$48,"▲","-")),2)</f>
        <v>3.35</v>
      </c>
    </row>
    <row r="20" spans="1:11" x14ac:dyDescent="0.15">
      <c r="A20" s="180" t="s">
        <v>54</v>
      </c>
      <c r="B20" s="180">
        <f>ROUND(VALUE(SUBSTITUTE(実質収支比率等に係る経年分析!F$47,"▲","-")),2)</f>
        <v>39.06</v>
      </c>
      <c r="C20" s="180">
        <f>ROUND(VALUE(SUBSTITUTE(実質収支比率等に係る経年分析!G$47,"▲","-")),2)</f>
        <v>44.87</v>
      </c>
      <c r="D20" s="180">
        <f>ROUND(VALUE(SUBSTITUTE(実質収支比率等に係る経年分析!H$47,"▲","-")),2)</f>
        <v>46.01</v>
      </c>
      <c r="E20" s="180">
        <f>ROUND(VALUE(SUBSTITUTE(実質収支比率等に係る経年分析!I$47,"▲","-")),2)</f>
        <v>46.92</v>
      </c>
      <c r="F20" s="180">
        <f>ROUND(VALUE(SUBSTITUTE(実質収支比率等に係る経年分析!J$47,"▲","-")),2)</f>
        <v>47.63</v>
      </c>
    </row>
    <row r="21" spans="1:11" x14ac:dyDescent="0.15">
      <c r="A21" s="180" t="s">
        <v>55</v>
      </c>
      <c r="B21" s="180">
        <f>IF(ISNUMBER(VALUE(SUBSTITUTE(実質収支比率等に係る経年分析!F$49,"▲","-"))),ROUND(VALUE(SUBSTITUTE(実質収支比率等に係る経年分析!F$49,"▲","-")),2),NA())</f>
        <v>9.49</v>
      </c>
      <c r="C21" s="180">
        <f>IF(ISNUMBER(VALUE(SUBSTITUTE(実質収支比率等に係る経年分析!G$49,"▲","-"))),ROUND(VALUE(SUBSTITUTE(実質収支比率等に係る経年分析!G$49,"▲","-")),2),NA())</f>
        <v>4.3899999999999997</v>
      </c>
      <c r="D21" s="180">
        <f>IF(ISNUMBER(VALUE(SUBSTITUTE(実質収支比率等に係る経年分析!H$49,"▲","-"))),ROUND(VALUE(SUBSTITUTE(実質収支比率等に係る経年分析!H$49,"▲","-")),2),NA())</f>
        <v>-1.1299999999999999</v>
      </c>
      <c r="E21" s="180">
        <f>IF(ISNUMBER(VALUE(SUBSTITUTE(実質収支比率等に係る経年分析!I$49,"▲","-"))),ROUND(VALUE(SUBSTITUTE(実質収支比率等に係る経年分析!I$49,"▲","-")),2),NA())</f>
        <v>0.23</v>
      </c>
      <c r="F21" s="180">
        <f>IF(ISNUMBER(VALUE(SUBSTITUTE(実質収支比率等に係る経年分析!J$49,"▲","-"))),ROUND(VALUE(SUBSTITUTE(実質収支比率等に係る経年分析!J$49,"▲","-")),2),NA())</f>
        <v>-0.66</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15">
      <c r="A34" s="181" t="str">
        <f>IF(連結実質赤字比率に係る赤字・黒字の構成分析!C$36="",NA(),連結実質赤字比率に係る赤字・黒字の構成分析!C$36)</f>
        <v>国民健康保険特別会計</v>
      </c>
      <c r="B34" s="181">
        <f>IF(ROUND(VALUE(SUBSTITUTE(連結実質赤字比率に係る赤字・黒字の構成分析!F$36,"▲", "-")), 2) &lt; 0, ABS(ROUND(VALUE(SUBSTITUTE(連結実質赤字比率に係る赤字・黒字の構成分析!F$36,"▲", "-")), 2)), NA())</f>
        <v>0.52</v>
      </c>
      <c r="C34" s="181" t="e">
        <f>IF(ROUND(VALUE(SUBSTITUTE(連結実質赤字比率に係る赤字・黒字の構成分析!F$36,"▲", "-")), 2) &gt;= 0, ABS(ROUND(VALUE(SUBSTITUTE(連結実質赤字比率に係る赤字・黒字の構成分析!F$36,"▲", "-")), 2)), NA())</f>
        <v>#N/A</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0.49</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0.28000000000000003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0.25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4.1500000000000004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3.34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3.97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3.35</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298</v>
      </c>
      <c r="E42" s="182"/>
      <c r="F42" s="182"/>
      <c r="G42" s="182">
        <f>'実質公債費比率（分子）の構造'!L$52</f>
        <v>289</v>
      </c>
      <c r="H42" s="182"/>
      <c r="I42" s="182"/>
      <c r="J42" s="182">
        <f>'実質公債費比率（分子）の構造'!M$52</f>
        <v>272</v>
      </c>
      <c r="K42" s="182"/>
      <c r="L42" s="182"/>
      <c r="M42" s="182">
        <f>'実質公債費比率（分子）の構造'!N$52</f>
        <v>256</v>
      </c>
      <c r="N42" s="182"/>
      <c r="O42" s="182"/>
      <c r="P42" s="182">
        <f>'実質公債費比率（分子）の構造'!O$52</f>
        <v>235</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45</v>
      </c>
      <c r="C45" s="182"/>
      <c r="D45" s="182"/>
      <c r="E45" s="182">
        <f>'実質公債費比率（分子）の構造'!L$49</f>
        <v>44</v>
      </c>
      <c r="F45" s="182"/>
      <c r="G45" s="182"/>
      <c r="H45" s="182">
        <f>'実質公債費比率（分子）の構造'!M$49</f>
        <v>45</v>
      </c>
      <c r="I45" s="182"/>
      <c r="J45" s="182"/>
      <c r="K45" s="182">
        <f>'実質公債費比率（分子）の構造'!N$49</f>
        <v>28</v>
      </c>
      <c r="L45" s="182"/>
      <c r="M45" s="182"/>
      <c r="N45" s="182">
        <f>'実質公債費比率（分子）の構造'!O$49</f>
        <v>27</v>
      </c>
      <c r="O45" s="182"/>
      <c r="P45" s="182"/>
    </row>
    <row r="46" spans="1:16" x14ac:dyDescent="0.15">
      <c r="A46" s="182" t="s">
        <v>66</v>
      </c>
      <c r="B46" s="182">
        <f>'実質公債費比率（分子）の構造'!K$48</f>
        <v>107</v>
      </c>
      <c r="C46" s="182"/>
      <c r="D46" s="182"/>
      <c r="E46" s="182">
        <f>'実質公債費比率（分子）の構造'!L$48</f>
        <v>116</v>
      </c>
      <c r="F46" s="182"/>
      <c r="G46" s="182"/>
      <c r="H46" s="182">
        <f>'実質公債費比率（分子）の構造'!M$48</f>
        <v>121</v>
      </c>
      <c r="I46" s="182"/>
      <c r="J46" s="182"/>
      <c r="K46" s="182">
        <f>'実質公債費比率（分子）の構造'!N$48</f>
        <v>117</v>
      </c>
      <c r="L46" s="182"/>
      <c r="M46" s="182"/>
      <c r="N46" s="182">
        <f>'実質公債費比率（分子）の構造'!O$48</f>
        <v>109</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285</v>
      </c>
      <c r="C49" s="182"/>
      <c r="D49" s="182"/>
      <c r="E49" s="182">
        <f>'実質公債費比率（分子）の構造'!L$45</f>
        <v>258</v>
      </c>
      <c r="F49" s="182"/>
      <c r="G49" s="182"/>
      <c r="H49" s="182">
        <f>'実質公債費比率（分子）の構造'!M$45</f>
        <v>231</v>
      </c>
      <c r="I49" s="182"/>
      <c r="J49" s="182"/>
      <c r="K49" s="182">
        <f>'実質公債費比率（分子）の構造'!N$45</f>
        <v>204</v>
      </c>
      <c r="L49" s="182"/>
      <c r="M49" s="182"/>
      <c r="N49" s="182">
        <f>'実質公債費比率（分子）の構造'!O$45</f>
        <v>180</v>
      </c>
      <c r="O49" s="182"/>
      <c r="P49" s="182"/>
    </row>
    <row r="50" spans="1:16" x14ac:dyDescent="0.15">
      <c r="A50" s="182" t="s">
        <v>70</v>
      </c>
      <c r="B50" s="182" t="e">
        <f>NA()</f>
        <v>#N/A</v>
      </c>
      <c r="C50" s="182">
        <f>IF(ISNUMBER('実質公債費比率（分子）の構造'!K$53),'実質公債費比率（分子）の構造'!K$53,NA())</f>
        <v>139</v>
      </c>
      <c r="D50" s="182" t="e">
        <f>NA()</f>
        <v>#N/A</v>
      </c>
      <c r="E50" s="182" t="e">
        <f>NA()</f>
        <v>#N/A</v>
      </c>
      <c r="F50" s="182">
        <f>IF(ISNUMBER('実質公債費比率（分子）の構造'!L$53),'実質公債費比率（分子）の構造'!L$53,NA())</f>
        <v>129</v>
      </c>
      <c r="G50" s="182" t="e">
        <f>NA()</f>
        <v>#N/A</v>
      </c>
      <c r="H50" s="182" t="e">
        <f>NA()</f>
        <v>#N/A</v>
      </c>
      <c r="I50" s="182">
        <f>IF(ISNUMBER('実質公債費比率（分子）の構造'!M$53),'実質公債費比率（分子）の構造'!M$53,NA())</f>
        <v>125</v>
      </c>
      <c r="J50" s="182" t="e">
        <f>NA()</f>
        <v>#N/A</v>
      </c>
      <c r="K50" s="182" t="e">
        <f>NA()</f>
        <v>#N/A</v>
      </c>
      <c r="L50" s="182">
        <f>IF(ISNUMBER('実質公債費比率（分子）の構造'!N$53),'実質公債費比率（分子）の構造'!N$53,NA())</f>
        <v>93</v>
      </c>
      <c r="M50" s="182" t="e">
        <f>NA()</f>
        <v>#N/A</v>
      </c>
      <c r="N50" s="182" t="e">
        <f>NA()</f>
        <v>#N/A</v>
      </c>
      <c r="O50" s="182">
        <f>IF(ISNUMBER('実質公債費比率（分子）の構造'!O$53),'実質公債費比率（分子）の構造'!O$53,NA())</f>
        <v>81</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2389</v>
      </c>
      <c r="E56" s="181"/>
      <c r="F56" s="181"/>
      <c r="G56" s="181">
        <f>'将来負担比率（分子）の構造'!J$52</f>
        <v>2489</v>
      </c>
      <c r="H56" s="181"/>
      <c r="I56" s="181"/>
      <c r="J56" s="181">
        <f>'将来負担比率（分子）の構造'!K$52</f>
        <v>2200</v>
      </c>
      <c r="K56" s="181"/>
      <c r="L56" s="181"/>
      <c r="M56" s="181">
        <f>'将来負担比率（分子）の構造'!L$52</f>
        <v>1922</v>
      </c>
      <c r="N56" s="181"/>
      <c r="O56" s="181"/>
      <c r="P56" s="181">
        <f>'将来負担比率（分子）の構造'!M$52</f>
        <v>1789</v>
      </c>
    </row>
    <row r="57" spans="1:16" x14ac:dyDescent="0.15">
      <c r="A57" s="181" t="s">
        <v>41</v>
      </c>
      <c r="B57" s="181"/>
      <c r="C57" s="181"/>
      <c r="D57" s="181">
        <f>'将来負担比率（分子）の構造'!I$51</f>
        <v>6</v>
      </c>
      <c r="E57" s="181"/>
      <c r="F57" s="181"/>
      <c r="G57" s="181">
        <f>'将来負担比率（分子）の構造'!J$51</f>
        <v>3</v>
      </c>
      <c r="H57" s="181"/>
      <c r="I57" s="181"/>
      <c r="J57" s="181">
        <f>'将来負担比率（分子）の構造'!K$51</f>
        <v>2</v>
      </c>
      <c r="K57" s="181"/>
      <c r="L57" s="181"/>
      <c r="M57" s="181">
        <f>'将来負担比率（分子）の構造'!L$51</f>
        <v>1</v>
      </c>
      <c r="N57" s="181"/>
      <c r="O57" s="181"/>
      <c r="P57" s="181" t="str">
        <f>'将来負担比率（分子）の構造'!M$51</f>
        <v>-</v>
      </c>
    </row>
    <row r="58" spans="1:16" x14ac:dyDescent="0.15">
      <c r="A58" s="181" t="s">
        <v>40</v>
      </c>
      <c r="B58" s="181"/>
      <c r="C58" s="181"/>
      <c r="D58" s="181">
        <f>'将来負担比率（分子）の構造'!I$50</f>
        <v>1423</v>
      </c>
      <c r="E58" s="181"/>
      <c r="F58" s="181"/>
      <c r="G58" s="181">
        <f>'将来負担比率（分子）の構造'!J$50</f>
        <v>1639</v>
      </c>
      <c r="H58" s="181"/>
      <c r="I58" s="181"/>
      <c r="J58" s="181">
        <f>'将来負担比率（分子）の構造'!K$50</f>
        <v>1837</v>
      </c>
      <c r="K58" s="181"/>
      <c r="L58" s="181"/>
      <c r="M58" s="181">
        <f>'将来負担比率（分子）の構造'!L$50</f>
        <v>1838</v>
      </c>
      <c r="N58" s="181"/>
      <c r="O58" s="181"/>
      <c r="P58" s="181">
        <f>'将来負担比率（分子）の構造'!M$50</f>
        <v>1848</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368</v>
      </c>
      <c r="C62" s="181"/>
      <c r="D62" s="181"/>
      <c r="E62" s="181">
        <f>'将来負担比率（分子）の構造'!J$45</f>
        <v>401</v>
      </c>
      <c r="F62" s="181"/>
      <c r="G62" s="181"/>
      <c r="H62" s="181">
        <f>'将来負担比率（分子）の構造'!K$45</f>
        <v>378</v>
      </c>
      <c r="I62" s="181"/>
      <c r="J62" s="181"/>
      <c r="K62" s="181">
        <f>'将来負担比率（分子）の構造'!L$45</f>
        <v>397</v>
      </c>
      <c r="L62" s="181"/>
      <c r="M62" s="181"/>
      <c r="N62" s="181">
        <f>'将来負担比率（分子）の構造'!M$45</f>
        <v>351</v>
      </c>
      <c r="O62" s="181"/>
      <c r="P62" s="181"/>
    </row>
    <row r="63" spans="1:16" x14ac:dyDescent="0.15">
      <c r="A63" s="181" t="s">
        <v>33</v>
      </c>
      <c r="B63" s="181">
        <f>'将来負担比率（分子）の構造'!I$44</f>
        <v>251</v>
      </c>
      <c r="C63" s="181"/>
      <c r="D63" s="181"/>
      <c r="E63" s="181">
        <f>'将来負担比率（分子）の構造'!J$44</f>
        <v>207</v>
      </c>
      <c r="F63" s="181"/>
      <c r="G63" s="181"/>
      <c r="H63" s="181">
        <f>'将来負担比率（分子）の構造'!K$44</f>
        <v>172</v>
      </c>
      <c r="I63" s="181"/>
      <c r="J63" s="181"/>
      <c r="K63" s="181">
        <f>'将来負担比率（分子）の構造'!L$44</f>
        <v>145</v>
      </c>
      <c r="L63" s="181"/>
      <c r="M63" s="181"/>
      <c r="N63" s="181">
        <f>'将来負担比率（分子）の構造'!M$44</f>
        <v>122</v>
      </c>
      <c r="O63" s="181"/>
      <c r="P63" s="181"/>
    </row>
    <row r="64" spans="1:16" x14ac:dyDescent="0.15">
      <c r="A64" s="181" t="s">
        <v>32</v>
      </c>
      <c r="B64" s="181">
        <f>'将来負担比率（分子）の構造'!I$43</f>
        <v>518</v>
      </c>
      <c r="C64" s="181"/>
      <c r="D64" s="181"/>
      <c r="E64" s="181">
        <f>'将来負担比率（分子）の構造'!J$43</f>
        <v>444</v>
      </c>
      <c r="F64" s="181"/>
      <c r="G64" s="181"/>
      <c r="H64" s="181">
        <f>'将来負担比率（分子）の構造'!K$43</f>
        <v>401</v>
      </c>
      <c r="I64" s="181"/>
      <c r="J64" s="181"/>
      <c r="K64" s="181">
        <f>'将来負担比率（分子）の構造'!L$43</f>
        <v>449</v>
      </c>
      <c r="L64" s="181"/>
      <c r="M64" s="181"/>
      <c r="N64" s="181">
        <f>'将来負担比率（分子）の構造'!M$43</f>
        <v>432</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1736</v>
      </c>
      <c r="C66" s="181"/>
      <c r="D66" s="181"/>
      <c r="E66" s="181">
        <f>'将来負担比率（分子）の構造'!J$41</f>
        <v>1534</v>
      </c>
      <c r="F66" s="181"/>
      <c r="G66" s="181"/>
      <c r="H66" s="181">
        <f>'将来負担比率（分子）の構造'!K$41</f>
        <v>1433</v>
      </c>
      <c r="I66" s="181"/>
      <c r="J66" s="181"/>
      <c r="K66" s="181">
        <f>'将来負担比率（分子）の構造'!L$41</f>
        <v>1337</v>
      </c>
      <c r="L66" s="181"/>
      <c r="M66" s="181"/>
      <c r="N66" s="181">
        <f>'将来負担比率（分子）の構造'!M$41</f>
        <v>1269</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720</v>
      </c>
      <c r="C72" s="185">
        <f>基金残高に係る経年分析!G55</f>
        <v>715</v>
      </c>
      <c r="D72" s="185">
        <f>基金残高に係る経年分析!H55</f>
        <v>715</v>
      </c>
    </row>
    <row r="73" spans="1:16" x14ac:dyDescent="0.15">
      <c r="A73" s="184" t="s">
        <v>77</v>
      </c>
      <c r="B73" s="185">
        <f>基金残高に係る経年分析!F56</f>
        <v>277</v>
      </c>
      <c r="C73" s="185">
        <f>基金残高に係る経年分析!G56</f>
        <v>303</v>
      </c>
      <c r="D73" s="185">
        <f>基金残高に係る経年分析!H56</f>
        <v>334</v>
      </c>
    </row>
    <row r="74" spans="1:16" x14ac:dyDescent="0.15">
      <c r="A74" s="184" t="s">
        <v>78</v>
      </c>
      <c r="B74" s="185">
        <f>基金残高に係る経年分析!F57</f>
        <v>839</v>
      </c>
      <c r="C74" s="185">
        <f>基金残高に係る経年分析!G57</f>
        <v>818</v>
      </c>
      <c r="D74" s="185">
        <f>基金残高に係る経年分析!H57</f>
        <v>797</v>
      </c>
    </row>
  </sheetData>
  <sheetProtection algorithmName="SHA-512" hashValue="MYnhj3XCyMzgM3OT9mo/VqCB91MJtsbFEv46raPD4GfVJ2dwFmQjDN5fF6kUx+cufUKegjF42QhhKUHJHNEwBg==" saltValue="6KPBL2SQ6AVnpWqvTD4zf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49"/>
  <sheetViews>
    <sheetView showGridLines="0" workbookViewId="0">
      <selection activeCell="H63" sqref="H63"/>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226</v>
      </c>
      <c r="C5" s="745"/>
      <c r="D5" s="745"/>
      <c r="E5" s="745"/>
      <c r="F5" s="745"/>
      <c r="G5" s="745"/>
      <c r="H5" s="745"/>
      <c r="I5" s="745"/>
      <c r="J5" s="745"/>
      <c r="K5" s="745"/>
      <c r="L5" s="745"/>
      <c r="M5" s="745"/>
      <c r="N5" s="745"/>
      <c r="O5" s="745"/>
      <c r="P5" s="745"/>
      <c r="Q5" s="746"/>
      <c r="R5" s="733">
        <v>167652</v>
      </c>
      <c r="S5" s="734"/>
      <c r="T5" s="734"/>
      <c r="U5" s="734"/>
      <c r="V5" s="734"/>
      <c r="W5" s="734"/>
      <c r="X5" s="734"/>
      <c r="Y5" s="777"/>
      <c r="Z5" s="795">
        <v>7</v>
      </c>
      <c r="AA5" s="795"/>
      <c r="AB5" s="795"/>
      <c r="AC5" s="795"/>
      <c r="AD5" s="796">
        <v>167652</v>
      </c>
      <c r="AE5" s="796"/>
      <c r="AF5" s="796"/>
      <c r="AG5" s="796"/>
      <c r="AH5" s="796"/>
      <c r="AI5" s="796"/>
      <c r="AJ5" s="796"/>
      <c r="AK5" s="796"/>
      <c r="AL5" s="778">
        <v>11.5</v>
      </c>
      <c r="AM5" s="749"/>
      <c r="AN5" s="749"/>
      <c r="AO5" s="779"/>
      <c r="AP5" s="744" t="s">
        <v>227</v>
      </c>
      <c r="AQ5" s="745"/>
      <c r="AR5" s="745"/>
      <c r="AS5" s="745"/>
      <c r="AT5" s="745"/>
      <c r="AU5" s="745"/>
      <c r="AV5" s="745"/>
      <c r="AW5" s="745"/>
      <c r="AX5" s="745"/>
      <c r="AY5" s="745"/>
      <c r="AZ5" s="745"/>
      <c r="BA5" s="745"/>
      <c r="BB5" s="745"/>
      <c r="BC5" s="745"/>
      <c r="BD5" s="745"/>
      <c r="BE5" s="745"/>
      <c r="BF5" s="746"/>
      <c r="BG5" s="678">
        <v>167652</v>
      </c>
      <c r="BH5" s="679"/>
      <c r="BI5" s="679"/>
      <c r="BJ5" s="679"/>
      <c r="BK5" s="679"/>
      <c r="BL5" s="679"/>
      <c r="BM5" s="679"/>
      <c r="BN5" s="680"/>
      <c r="BO5" s="715">
        <v>100</v>
      </c>
      <c r="BP5" s="715"/>
      <c r="BQ5" s="715"/>
      <c r="BR5" s="715"/>
      <c r="BS5" s="716" t="s">
        <v>228</v>
      </c>
      <c r="BT5" s="716"/>
      <c r="BU5" s="716"/>
      <c r="BV5" s="716"/>
      <c r="BW5" s="716"/>
      <c r="BX5" s="716"/>
      <c r="BY5" s="716"/>
      <c r="BZ5" s="716"/>
      <c r="CA5" s="716"/>
      <c r="CB5" s="775"/>
      <c r="CD5" s="782" t="s">
        <v>222</v>
      </c>
      <c r="CE5" s="783"/>
      <c r="CF5" s="783"/>
      <c r="CG5" s="783"/>
      <c r="CH5" s="783"/>
      <c r="CI5" s="783"/>
      <c r="CJ5" s="783"/>
      <c r="CK5" s="783"/>
      <c r="CL5" s="783"/>
      <c r="CM5" s="783"/>
      <c r="CN5" s="783"/>
      <c r="CO5" s="783"/>
      <c r="CP5" s="783"/>
      <c r="CQ5" s="784"/>
      <c r="CR5" s="782" t="s">
        <v>229</v>
      </c>
      <c r="CS5" s="783"/>
      <c r="CT5" s="783"/>
      <c r="CU5" s="783"/>
      <c r="CV5" s="783"/>
      <c r="CW5" s="783"/>
      <c r="CX5" s="783"/>
      <c r="CY5" s="784"/>
      <c r="CZ5" s="782" t="s">
        <v>220</v>
      </c>
      <c r="DA5" s="783"/>
      <c r="DB5" s="783"/>
      <c r="DC5" s="784"/>
      <c r="DD5" s="782" t="s">
        <v>230</v>
      </c>
      <c r="DE5" s="783"/>
      <c r="DF5" s="783"/>
      <c r="DG5" s="783"/>
      <c r="DH5" s="783"/>
      <c r="DI5" s="783"/>
      <c r="DJ5" s="783"/>
      <c r="DK5" s="783"/>
      <c r="DL5" s="783"/>
      <c r="DM5" s="783"/>
      <c r="DN5" s="783"/>
      <c r="DO5" s="783"/>
      <c r="DP5" s="784"/>
      <c r="DQ5" s="782" t="s">
        <v>231</v>
      </c>
      <c r="DR5" s="783"/>
      <c r="DS5" s="783"/>
      <c r="DT5" s="783"/>
      <c r="DU5" s="783"/>
      <c r="DV5" s="783"/>
      <c r="DW5" s="783"/>
      <c r="DX5" s="783"/>
      <c r="DY5" s="783"/>
      <c r="DZ5" s="783"/>
      <c r="EA5" s="783"/>
      <c r="EB5" s="783"/>
      <c r="EC5" s="784"/>
    </row>
    <row r="6" spans="2:143" ht="11.25" customHeight="1" x14ac:dyDescent="0.15">
      <c r="B6" s="675" t="s">
        <v>232</v>
      </c>
      <c r="C6" s="676"/>
      <c r="D6" s="676"/>
      <c r="E6" s="676"/>
      <c r="F6" s="676"/>
      <c r="G6" s="676"/>
      <c r="H6" s="676"/>
      <c r="I6" s="676"/>
      <c r="J6" s="676"/>
      <c r="K6" s="676"/>
      <c r="L6" s="676"/>
      <c r="M6" s="676"/>
      <c r="N6" s="676"/>
      <c r="O6" s="676"/>
      <c r="P6" s="676"/>
      <c r="Q6" s="677"/>
      <c r="R6" s="678">
        <v>14165</v>
      </c>
      <c r="S6" s="679"/>
      <c r="T6" s="679"/>
      <c r="U6" s="679"/>
      <c r="V6" s="679"/>
      <c r="W6" s="679"/>
      <c r="X6" s="679"/>
      <c r="Y6" s="680"/>
      <c r="Z6" s="715">
        <v>0.6</v>
      </c>
      <c r="AA6" s="715"/>
      <c r="AB6" s="715"/>
      <c r="AC6" s="715"/>
      <c r="AD6" s="716">
        <v>14165</v>
      </c>
      <c r="AE6" s="716"/>
      <c r="AF6" s="716"/>
      <c r="AG6" s="716"/>
      <c r="AH6" s="716"/>
      <c r="AI6" s="716"/>
      <c r="AJ6" s="716"/>
      <c r="AK6" s="716"/>
      <c r="AL6" s="681">
        <v>1</v>
      </c>
      <c r="AM6" s="682"/>
      <c r="AN6" s="682"/>
      <c r="AO6" s="717"/>
      <c r="AP6" s="675" t="s">
        <v>233</v>
      </c>
      <c r="AQ6" s="676"/>
      <c r="AR6" s="676"/>
      <c r="AS6" s="676"/>
      <c r="AT6" s="676"/>
      <c r="AU6" s="676"/>
      <c r="AV6" s="676"/>
      <c r="AW6" s="676"/>
      <c r="AX6" s="676"/>
      <c r="AY6" s="676"/>
      <c r="AZ6" s="676"/>
      <c r="BA6" s="676"/>
      <c r="BB6" s="676"/>
      <c r="BC6" s="676"/>
      <c r="BD6" s="676"/>
      <c r="BE6" s="676"/>
      <c r="BF6" s="677"/>
      <c r="BG6" s="678">
        <v>167652</v>
      </c>
      <c r="BH6" s="679"/>
      <c r="BI6" s="679"/>
      <c r="BJ6" s="679"/>
      <c r="BK6" s="679"/>
      <c r="BL6" s="679"/>
      <c r="BM6" s="679"/>
      <c r="BN6" s="680"/>
      <c r="BO6" s="715">
        <v>100</v>
      </c>
      <c r="BP6" s="715"/>
      <c r="BQ6" s="715"/>
      <c r="BR6" s="715"/>
      <c r="BS6" s="716" t="s">
        <v>228</v>
      </c>
      <c r="BT6" s="716"/>
      <c r="BU6" s="716"/>
      <c r="BV6" s="716"/>
      <c r="BW6" s="716"/>
      <c r="BX6" s="716"/>
      <c r="BY6" s="716"/>
      <c r="BZ6" s="716"/>
      <c r="CA6" s="716"/>
      <c r="CB6" s="775"/>
      <c r="CD6" s="736" t="s">
        <v>234</v>
      </c>
      <c r="CE6" s="737"/>
      <c r="CF6" s="737"/>
      <c r="CG6" s="737"/>
      <c r="CH6" s="737"/>
      <c r="CI6" s="737"/>
      <c r="CJ6" s="737"/>
      <c r="CK6" s="737"/>
      <c r="CL6" s="737"/>
      <c r="CM6" s="737"/>
      <c r="CN6" s="737"/>
      <c r="CO6" s="737"/>
      <c r="CP6" s="737"/>
      <c r="CQ6" s="738"/>
      <c r="CR6" s="678">
        <v>52715</v>
      </c>
      <c r="CS6" s="679"/>
      <c r="CT6" s="679"/>
      <c r="CU6" s="679"/>
      <c r="CV6" s="679"/>
      <c r="CW6" s="679"/>
      <c r="CX6" s="679"/>
      <c r="CY6" s="680"/>
      <c r="CZ6" s="778">
        <v>2.2000000000000002</v>
      </c>
      <c r="DA6" s="749"/>
      <c r="DB6" s="749"/>
      <c r="DC6" s="781"/>
      <c r="DD6" s="684" t="s">
        <v>228</v>
      </c>
      <c r="DE6" s="679"/>
      <c r="DF6" s="679"/>
      <c r="DG6" s="679"/>
      <c r="DH6" s="679"/>
      <c r="DI6" s="679"/>
      <c r="DJ6" s="679"/>
      <c r="DK6" s="679"/>
      <c r="DL6" s="679"/>
      <c r="DM6" s="679"/>
      <c r="DN6" s="679"/>
      <c r="DO6" s="679"/>
      <c r="DP6" s="680"/>
      <c r="DQ6" s="684">
        <v>52715</v>
      </c>
      <c r="DR6" s="679"/>
      <c r="DS6" s="679"/>
      <c r="DT6" s="679"/>
      <c r="DU6" s="679"/>
      <c r="DV6" s="679"/>
      <c r="DW6" s="679"/>
      <c r="DX6" s="679"/>
      <c r="DY6" s="679"/>
      <c r="DZ6" s="679"/>
      <c r="EA6" s="679"/>
      <c r="EB6" s="679"/>
      <c r="EC6" s="722"/>
    </row>
    <row r="7" spans="2:143" ht="11.25" customHeight="1" x14ac:dyDescent="0.15">
      <c r="B7" s="675" t="s">
        <v>235</v>
      </c>
      <c r="C7" s="676"/>
      <c r="D7" s="676"/>
      <c r="E7" s="676"/>
      <c r="F7" s="676"/>
      <c r="G7" s="676"/>
      <c r="H7" s="676"/>
      <c r="I7" s="676"/>
      <c r="J7" s="676"/>
      <c r="K7" s="676"/>
      <c r="L7" s="676"/>
      <c r="M7" s="676"/>
      <c r="N7" s="676"/>
      <c r="O7" s="676"/>
      <c r="P7" s="676"/>
      <c r="Q7" s="677"/>
      <c r="R7" s="678">
        <v>108</v>
      </c>
      <c r="S7" s="679"/>
      <c r="T7" s="679"/>
      <c r="U7" s="679"/>
      <c r="V7" s="679"/>
      <c r="W7" s="679"/>
      <c r="X7" s="679"/>
      <c r="Y7" s="680"/>
      <c r="Z7" s="715">
        <v>0</v>
      </c>
      <c r="AA7" s="715"/>
      <c r="AB7" s="715"/>
      <c r="AC7" s="715"/>
      <c r="AD7" s="716">
        <v>108</v>
      </c>
      <c r="AE7" s="716"/>
      <c r="AF7" s="716"/>
      <c r="AG7" s="716"/>
      <c r="AH7" s="716"/>
      <c r="AI7" s="716"/>
      <c r="AJ7" s="716"/>
      <c r="AK7" s="716"/>
      <c r="AL7" s="681">
        <v>0</v>
      </c>
      <c r="AM7" s="682"/>
      <c r="AN7" s="682"/>
      <c r="AO7" s="717"/>
      <c r="AP7" s="675" t="s">
        <v>236</v>
      </c>
      <c r="AQ7" s="676"/>
      <c r="AR7" s="676"/>
      <c r="AS7" s="676"/>
      <c r="AT7" s="676"/>
      <c r="AU7" s="676"/>
      <c r="AV7" s="676"/>
      <c r="AW7" s="676"/>
      <c r="AX7" s="676"/>
      <c r="AY7" s="676"/>
      <c r="AZ7" s="676"/>
      <c r="BA7" s="676"/>
      <c r="BB7" s="676"/>
      <c r="BC7" s="676"/>
      <c r="BD7" s="676"/>
      <c r="BE7" s="676"/>
      <c r="BF7" s="677"/>
      <c r="BG7" s="678">
        <v>56219</v>
      </c>
      <c r="BH7" s="679"/>
      <c r="BI7" s="679"/>
      <c r="BJ7" s="679"/>
      <c r="BK7" s="679"/>
      <c r="BL7" s="679"/>
      <c r="BM7" s="679"/>
      <c r="BN7" s="680"/>
      <c r="BO7" s="715">
        <v>33.5</v>
      </c>
      <c r="BP7" s="715"/>
      <c r="BQ7" s="715"/>
      <c r="BR7" s="715"/>
      <c r="BS7" s="716" t="s">
        <v>137</v>
      </c>
      <c r="BT7" s="716"/>
      <c r="BU7" s="716"/>
      <c r="BV7" s="716"/>
      <c r="BW7" s="716"/>
      <c r="BX7" s="716"/>
      <c r="BY7" s="716"/>
      <c r="BZ7" s="716"/>
      <c r="CA7" s="716"/>
      <c r="CB7" s="775"/>
      <c r="CD7" s="711" t="s">
        <v>237</v>
      </c>
      <c r="CE7" s="712"/>
      <c r="CF7" s="712"/>
      <c r="CG7" s="712"/>
      <c r="CH7" s="712"/>
      <c r="CI7" s="712"/>
      <c r="CJ7" s="712"/>
      <c r="CK7" s="712"/>
      <c r="CL7" s="712"/>
      <c r="CM7" s="712"/>
      <c r="CN7" s="712"/>
      <c r="CO7" s="712"/>
      <c r="CP7" s="712"/>
      <c r="CQ7" s="713"/>
      <c r="CR7" s="678">
        <v>520965</v>
      </c>
      <c r="CS7" s="679"/>
      <c r="CT7" s="679"/>
      <c r="CU7" s="679"/>
      <c r="CV7" s="679"/>
      <c r="CW7" s="679"/>
      <c r="CX7" s="679"/>
      <c r="CY7" s="680"/>
      <c r="CZ7" s="715">
        <v>22.2</v>
      </c>
      <c r="DA7" s="715"/>
      <c r="DB7" s="715"/>
      <c r="DC7" s="715"/>
      <c r="DD7" s="684">
        <v>19726</v>
      </c>
      <c r="DE7" s="679"/>
      <c r="DF7" s="679"/>
      <c r="DG7" s="679"/>
      <c r="DH7" s="679"/>
      <c r="DI7" s="679"/>
      <c r="DJ7" s="679"/>
      <c r="DK7" s="679"/>
      <c r="DL7" s="679"/>
      <c r="DM7" s="679"/>
      <c r="DN7" s="679"/>
      <c r="DO7" s="679"/>
      <c r="DP7" s="680"/>
      <c r="DQ7" s="684">
        <v>446755</v>
      </c>
      <c r="DR7" s="679"/>
      <c r="DS7" s="679"/>
      <c r="DT7" s="679"/>
      <c r="DU7" s="679"/>
      <c r="DV7" s="679"/>
      <c r="DW7" s="679"/>
      <c r="DX7" s="679"/>
      <c r="DY7" s="679"/>
      <c r="DZ7" s="679"/>
      <c r="EA7" s="679"/>
      <c r="EB7" s="679"/>
      <c r="EC7" s="722"/>
    </row>
    <row r="8" spans="2:143" ht="11.25" customHeight="1" x14ac:dyDescent="0.15">
      <c r="B8" s="675" t="s">
        <v>238</v>
      </c>
      <c r="C8" s="676"/>
      <c r="D8" s="676"/>
      <c r="E8" s="676"/>
      <c r="F8" s="676"/>
      <c r="G8" s="676"/>
      <c r="H8" s="676"/>
      <c r="I8" s="676"/>
      <c r="J8" s="676"/>
      <c r="K8" s="676"/>
      <c r="L8" s="676"/>
      <c r="M8" s="676"/>
      <c r="N8" s="676"/>
      <c r="O8" s="676"/>
      <c r="P8" s="676"/>
      <c r="Q8" s="677"/>
      <c r="R8" s="678">
        <v>260</v>
      </c>
      <c r="S8" s="679"/>
      <c r="T8" s="679"/>
      <c r="U8" s="679"/>
      <c r="V8" s="679"/>
      <c r="W8" s="679"/>
      <c r="X8" s="679"/>
      <c r="Y8" s="680"/>
      <c r="Z8" s="715">
        <v>0</v>
      </c>
      <c r="AA8" s="715"/>
      <c r="AB8" s="715"/>
      <c r="AC8" s="715"/>
      <c r="AD8" s="716">
        <v>260</v>
      </c>
      <c r="AE8" s="716"/>
      <c r="AF8" s="716"/>
      <c r="AG8" s="716"/>
      <c r="AH8" s="716"/>
      <c r="AI8" s="716"/>
      <c r="AJ8" s="716"/>
      <c r="AK8" s="716"/>
      <c r="AL8" s="681">
        <v>0</v>
      </c>
      <c r="AM8" s="682"/>
      <c r="AN8" s="682"/>
      <c r="AO8" s="717"/>
      <c r="AP8" s="675" t="s">
        <v>239</v>
      </c>
      <c r="AQ8" s="676"/>
      <c r="AR8" s="676"/>
      <c r="AS8" s="676"/>
      <c r="AT8" s="676"/>
      <c r="AU8" s="676"/>
      <c r="AV8" s="676"/>
      <c r="AW8" s="676"/>
      <c r="AX8" s="676"/>
      <c r="AY8" s="676"/>
      <c r="AZ8" s="676"/>
      <c r="BA8" s="676"/>
      <c r="BB8" s="676"/>
      <c r="BC8" s="676"/>
      <c r="BD8" s="676"/>
      <c r="BE8" s="676"/>
      <c r="BF8" s="677"/>
      <c r="BG8" s="678">
        <v>2917</v>
      </c>
      <c r="BH8" s="679"/>
      <c r="BI8" s="679"/>
      <c r="BJ8" s="679"/>
      <c r="BK8" s="679"/>
      <c r="BL8" s="679"/>
      <c r="BM8" s="679"/>
      <c r="BN8" s="680"/>
      <c r="BO8" s="715">
        <v>1.7</v>
      </c>
      <c r="BP8" s="715"/>
      <c r="BQ8" s="715"/>
      <c r="BR8" s="715"/>
      <c r="BS8" s="684" t="s">
        <v>127</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404208</v>
      </c>
      <c r="CS8" s="679"/>
      <c r="CT8" s="679"/>
      <c r="CU8" s="679"/>
      <c r="CV8" s="679"/>
      <c r="CW8" s="679"/>
      <c r="CX8" s="679"/>
      <c r="CY8" s="680"/>
      <c r="CZ8" s="715">
        <v>17.2</v>
      </c>
      <c r="DA8" s="715"/>
      <c r="DB8" s="715"/>
      <c r="DC8" s="715"/>
      <c r="DD8" s="684">
        <v>10222</v>
      </c>
      <c r="DE8" s="679"/>
      <c r="DF8" s="679"/>
      <c r="DG8" s="679"/>
      <c r="DH8" s="679"/>
      <c r="DI8" s="679"/>
      <c r="DJ8" s="679"/>
      <c r="DK8" s="679"/>
      <c r="DL8" s="679"/>
      <c r="DM8" s="679"/>
      <c r="DN8" s="679"/>
      <c r="DO8" s="679"/>
      <c r="DP8" s="680"/>
      <c r="DQ8" s="684">
        <v>243314</v>
      </c>
      <c r="DR8" s="679"/>
      <c r="DS8" s="679"/>
      <c r="DT8" s="679"/>
      <c r="DU8" s="679"/>
      <c r="DV8" s="679"/>
      <c r="DW8" s="679"/>
      <c r="DX8" s="679"/>
      <c r="DY8" s="679"/>
      <c r="DZ8" s="679"/>
      <c r="EA8" s="679"/>
      <c r="EB8" s="679"/>
      <c r="EC8" s="722"/>
    </row>
    <row r="9" spans="2:143" ht="11.25" customHeight="1" x14ac:dyDescent="0.15">
      <c r="B9" s="675" t="s">
        <v>241</v>
      </c>
      <c r="C9" s="676"/>
      <c r="D9" s="676"/>
      <c r="E9" s="676"/>
      <c r="F9" s="676"/>
      <c r="G9" s="676"/>
      <c r="H9" s="676"/>
      <c r="I9" s="676"/>
      <c r="J9" s="676"/>
      <c r="K9" s="676"/>
      <c r="L9" s="676"/>
      <c r="M9" s="676"/>
      <c r="N9" s="676"/>
      <c r="O9" s="676"/>
      <c r="P9" s="676"/>
      <c r="Q9" s="677"/>
      <c r="R9" s="678">
        <v>144</v>
      </c>
      <c r="S9" s="679"/>
      <c r="T9" s="679"/>
      <c r="U9" s="679"/>
      <c r="V9" s="679"/>
      <c r="W9" s="679"/>
      <c r="X9" s="679"/>
      <c r="Y9" s="680"/>
      <c r="Z9" s="715">
        <v>0</v>
      </c>
      <c r="AA9" s="715"/>
      <c r="AB9" s="715"/>
      <c r="AC9" s="715"/>
      <c r="AD9" s="716">
        <v>144</v>
      </c>
      <c r="AE9" s="716"/>
      <c r="AF9" s="716"/>
      <c r="AG9" s="716"/>
      <c r="AH9" s="716"/>
      <c r="AI9" s="716"/>
      <c r="AJ9" s="716"/>
      <c r="AK9" s="716"/>
      <c r="AL9" s="681">
        <v>0</v>
      </c>
      <c r="AM9" s="682"/>
      <c r="AN9" s="682"/>
      <c r="AO9" s="717"/>
      <c r="AP9" s="675" t="s">
        <v>242</v>
      </c>
      <c r="AQ9" s="676"/>
      <c r="AR9" s="676"/>
      <c r="AS9" s="676"/>
      <c r="AT9" s="676"/>
      <c r="AU9" s="676"/>
      <c r="AV9" s="676"/>
      <c r="AW9" s="676"/>
      <c r="AX9" s="676"/>
      <c r="AY9" s="676"/>
      <c r="AZ9" s="676"/>
      <c r="BA9" s="676"/>
      <c r="BB9" s="676"/>
      <c r="BC9" s="676"/>
      <c r="BD9" s="676"/>
      <c r="BE9" s="676"/>
      <c r="BF9" s="677"/>
      <c r="BG9" s="678">
        <v>49904</v>
      </c>
      <c r="BH9" s="679"/>
      <c r="BI9" s="679"/>
      <c r="BJ9" s="679"/>
      <c r="BK9" s="679"/>
      <c r="BL9" s="679"/>
      <c r="BM9" s="679"/>
      <c r="BN9" s="680"/>
      <c r="BO9" s="715">
        <v>29.8</v>
      </c>
      <c r="BP9" s="715"/>
      <c r="BQ9" s="715"/>
      <c r="BR9" s="715"/>
      <c r="BS9" s="684" t="s">
        <v>127</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287097</v>
      </c>
      <c r="CS9" s="679"/>
      <c r="CT9" s="679"/>
      <c r="CU9" s="679"/>
      <c r="CV9" s="679"/>
      <c r="CW9" s="679"/>
      <c r="CX9" s="679"/>
      <c r="CY9" s="680"/>
      <c r="CZ9" s="715">
        <v>12.2</v>
      </c>
      <c r="DA9" s="715"/>
      <c r="DB9" s="715"/>
      <c r="DC9" s="715"/>
      <c r="DD9" s="684">
        <v>33770</v>
      </c>
      <c r="DE9" s="679"/>
      <c r="DF9" s="679"/>
      <c r="DG9" s="679"/>
      <c r="DH9" s="679"/>
      <c r="DI9" s="679"/>
      <c r="DJ9" s="679"/>
      <c r="DK9" s="679"/>
      <c r="DL9" s="679"/>
      <c r="DM9" s="679"/>
      <c r="DN9" s="679"/>
      <c r="DO9" s="679"/>
      <c r="DP9" s="680"/>
      <c r="DQ9" s="684">
        <v>272933</v>
      </c>
      <c r="DR9" s="679"/>
      <c r="DS9" s="679"/>
      <c r="DT9" s="679"/>
      <c r="DU9" s="679"/>
      <c r="DV9" s="679"/>
      <c r="DW9" s="679"/>
      <c r="DX9" s="679"/>
      <c r="DY9" s="679"/>
      <c r="DZ9" s="679"/>
      <c r="EA9" s="679"/>
      <c r="EB9" s="679"/>
      <c r="EC9" s="722"/>
    </row>
    <row r="10" spans="2:143" ht="11.25" customHeight="1" x14ac:dyDescent="0.15">
      <c r="B10" s="675" t="s">
        <v>244</v>
      </c>
      <c r="C10" s="676"/>
      <c r="D10" s="676"/>
      <c r="E10" s="676"/>
      <c r="F10" s="676"/>
      <c r="G10" s="676"/>
      <c r="H10" s="676"/>
      <c r="I10" s="676"/>
      <c r="J10" s="676"/>
      <c r="K10" s="676"/>
      <c r="L10" s="676"/>
      <c r="M10" s="676"/>
      <c r="N10" s="676"/>
      <c r="O10" s="676"/>
      <c r="P10" s="676"/>
      <c r="Q10" s="677"/>
      <c r="R10" s="678" t="s">
        <v>137</v>
      </c>
      <c r="S10" s="679"/>
      <c r="T10" s="679"/>
      <c r="U10" s="679"/>
      <c r="V10" s="679"/>
      <c r="W10" s="679"/>
      <c r="X10" s="679"/>
      <c r="Y10" s="680"/>
      <c r="Z10" s="715" t="s">
        <v>137</v>
      </c>
      <c r="AA10" s="715"/>
      <c r="AB10" s="715"/>
      <c r="AC10" s="715"/>
      <c r="AD10" s="716" t="s">
        <v>127</v>
      </c>
      <c r="AE10" s="716"/>
      <c r="AF10" s="716"/>
      <c r="AG10" s="716"/>
      <c r="AH10" s="716"/>
      <c r="AI10" s="716"/>
      <c r="AJ10" s="716"/>
      <c r="AK10" s="716"/>
      <c r="AL10" s="681" t="s">
        <v>228</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2284</v>
      </c>
      <c r="BH10" s="679"/>
      <c r="BI10" s="679"/>
      <c r="BJ10" s="679"/>
      <c r="BK10" s="679"/>
      <c r="BL10" s="679"/>
      <c r="BM10" s="679"/>
      <c r="BN10" s="680"/>
      <c r="BO10" s="715">
        <v>1.4</v>
      </c>
      <c r="BP10" s="715"/>
      <c r="BQ10" s="715"/>
      <c r="BR10" s="715"/>
      <c r="BS10" s="684" t="s">
        <v>137</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v>8</v>
      </c>
      <c r="CS10" s="679"/>
      <c r="CT10" s="679"/>
      <c r="CU10" s="679"/>
      <c r="CV10" s="679"/>
      <c r="CW10" s="679"/>
      <c r="CX10" s="679"/>
      <c r="CY10" s="680"/>
      <c r="CZ10" s="715">
        <v>0</v>
      </c>
      <c r="DA10" s="715"/>
      <c r="DB10" s="715"/>
      <c r="DC10" s="715"/>
      <c r="DD10" s="684" t="s">
        <v>137</v>
      </c>
      <c r="DE10" s="679"/>
      <c r="DF10" s="679"/>
      <c r="DG10" s="679"/>
      <c r="DH10" s="679"/>
      <c r="DI10" s="679"/>
      <c r="DJ10" s="679"/>
      <c r="DK10" s="679"/>
      <c r="DL10" s="679"/>
      <c r="DM10" s="679"/>
      <c r="DN10" s="679"/>
      <c r="DO10" s="679"/>
      <c r="DP10" s="680"/>
      <c r="DQ10" s="684">
        <v>8</v>
      </c>
      <c r="DR10" s="679"/>
      <c r="DS10" s="679"/>
      <c r="DT10" s="679"/>
      <c r="DU10" s="679"/>
      <c r="DV10" s="679"/>
      <c r="DW10" s="679"/>
      <c r="DX10" s="679"/>
      <c r="DY10" s="679"/>
      <c r="DZ10" s="679"/>
      <c r="EA10" s="679"/>
      <c r="EB10" s="679"/>
      <c r="EC10" s="722"/>
    </row>
    <row r="11" spans="2:143" ht="11.25" customHeight="1" x14ac:dyDescent="0.15">
      <c r="B11" s="675" t="s">
        <v>247</v>
      </c>
      <c r="C11" s="676"/>
      <c r="D11" s="676"/>
      <c r="E11" s="676"/>
      <c r="F11" s="676"/>
      <c r="G11" s="676"/>
      <c r="H11" s="676"/>
      <c r="I11" s="676"/>
      <c r="J11" s="676"/>
      <c r="K11" s="676"/>
      <c r="L11" s="676"/>
      <c r="M11" s="676"/>
      <c r="N11" s="676"/>
      <c r="O11" s="676"/>
      <c r="P11" s="676"/>
      <c r="Q11" s="677"/>
      <c r="R11" s="678">
        <v>35004</v>
      </c>
      <c r="S11" s="679"/>
      <c r="T11" s="679"/>
      <c r="U11" s="679"/>
      <c r="V11" s="679"/>
      <c r="W11" s="679"/>
      <c r="X11" s="679"/>
      <c r="Y11" s="680"/>
      <c r="Z11" s="681">
        <v>1.5</v>
      </c>
      <c r="AA11" s="682"/>
      <c r="AB11" s="682"/>
      <c r="AC11" s="683"/>
      <c r="AD11" s="684">
        <v>35004</v>
      </c>
      <c r="AE11" s="679"/>
      <c r="AF11" s="679"/>
      <c r="AG11" s="679"/>
      <c r="AH11" s="679"/>
      <c r="AI11" s="679"/>
      <c r="AJ11" s="679"/>
      <c r="AK11" s="680"/>
      <c r="AL11" s="681">
        <v>2.4</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1114</v>
      </c>
      <c r="BH11" s="679"/>
      <c r="BI11" s="679"/>
      <c r="BJ11" s="679"/>
      <c r="BK11" s="679"/>
      <c r="BL11" s="679"/>
      <c r="BM11" s="679"/>
      <c r="BN11" s="680"/>
      <c r="BO11" s="715">
        <v>0.7</v>
      </c>
      <c r="BP11" s="715"/>
      <c r="BQ11" s="715"/>
      <c r="BR11" s="715"/>
      <c r="BS11" s="684" t="s">
        <v>137</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167867</v>
      </c>
      <c r="CS11" s="679"/>
      <c r="CT11" s="679"/>
      <c r="CU11" s="679"/>
      <c r="CV11" s="679"/>
      <c r="CW11" s="679"/>
      <c r="CX11" s="679"/>
      <c r="CY11" s="680"/>
      <c r="CZ11" s="715">
        <v>7.2</v>
      </c>
      <c r="DA11" s="715"/>
      <c r="DB11" s="715"/>
      <c r="DC11" s="715"/>
      <c r="DD11" s="684">
        <v>46690</v>
      </c>
      <c r="DE11" s="679"/>
      <c r="DF11" s="679"/>
      <c r="DG11" s="679"/>
      <c r="DH11" s="679"/>
      <c r="DI11" s="679"/>
      <c r="DJ11" s="679"/>
      <c r="DK11" s="679"/>
      <c r="DL11" s="679"/>
      <c r="DM11" s="679"/>
      <c r="DN11" s="679"/>
      <c r="DO11" s="679"/>
      <c r="DP11" s="680"/>
      <c r="DQ11" s="684">
        <v>94941</v>
      </c>
      <c r="DR11" s="679"/>
      <c r="DS11" s="679"/>
      <c r="DT11" s="679"/>
      <c r="DU11" s="679"/>
      <c r="DV11" s="679"/>
      <c r="DW11" s="679"/>
      <c r="DX11" s="679"/>
      <c r="DY11" s="679"/>
      <c r="DZ11" s="679"/>
      <c r="EA11" s="679"/>
      <c r="EB11" s="679"/>
      <c r="EC11" s="722"/>
    </row>
    <row r="12" spans="2:143" ht="11.25" customHeight="1" x14ac:dyDescent="0.15">
      <c r="B12" s="675" t="s">
        <v>250</v>
      </c>
      <c r="C12" s="676"/>
      <c r="D12" s="676"/>
      <c r="E12" s="676"/>
      <c r="F12" s="676"/>
      <c r="G12" s="676"/>
      <c r="H12" s="676"/>
      <c r="I12" s="676"/>
      <c r="J12" s="676"/>
      <c r="K12" s="676"/>
      <c r="L12" s="676"/>
      <c r="M12" s="676"/>
      <c r="N12" s="676"/>
      <c r="O12" s="676"/>
      <c r="P12" s="676"/>
      <c r="Q12" s="677"/>
      <c r="R12" s="678" t="s">
        <v>137</v>
      </c>
      <c r="S12" s="679"/>
      <c r="T12" s="679"/>
      <c r="U12" s="679"/>
      <c r="V12" s="679"/>
      <c r="W12" s="679"/>
      <c r="X12" s="679"/>
      <c r="Y12" s="680"/>
      <c r="Z12" s="715" t="s">
        <v>127</v>
      </c>
      <c r="AA12" s="715"/>
      <c r="AB12" s="715"/>
      <c r="AC12" s="715"/>
      <c r="AD12" s="716" t="s">
        <v>127</v>
      </c>
      <c r="AE12" s="716"/>
      <c r="AF12" s="716"/>
      <c r="AG12" s="716"/>
      <c r="AH12" s="716"/>
      <c r="AI12" s="716"/>
      <c r="AJ12" s="716"/>
      <c r="AK12" s="716"/>
      <c r="AL12" s="681" t="s">
        <v>228</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96184</v>
      </c>
      <c r="BH12" s="679"/>
      <c r="BI12" s="679"/>
      <c r="BJ12" s="679"/>
      <c r="BK12" s="679"/>
      <c r="BL12" s="679"/>
      <c r="BM12" s="679"/>
      <c r="BN12" s="680"/>
      <c r="BO12" s="715">
        <v>57.4</v>
      </c>
      <c r="BP12" s="715"/>
      <c r="BQ12" s="715"/>
      <c r="BR12" s="715"/>
      <c r="BS12" s="684" t="s">
        <v>127</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42362</v>
      </c>
      <c r="CS12" s="679"/>
      <c r="CT12" s="679"/>
      <c r="CU12" s="679"/>
      <c r="CV12" s="679"/>
      <c r="CW12" s="679"/>
      <c r="CX12" s="679"/>
      <c r="CY12" s="680"/>
      <c r="CZ12" s="715">
        <v>1.8</v>
      </c>
      <c r="DA12" s="715"/>
      <c r="DB12" s="715"/>
      <c r="DC12" s="715"/>
      <c r="DD12" s="684" t="s">
        <v>137</v>
      </c>
      <c r="DE12" s="679"/>
      <c r="DF12" s="679"/>
      <c r="DG12" s="679"/>
      <c r="DH12" s="679"/>
      <c r="DI12" s="679"/>
      <c r="DJ12" s="679"/>
      <c r="DK12" s="679"/>
      <c r="DL12" s="679"/>
      <c r="DM12" s="679"/>
      <c r="DN12" s="679"/>
      <c r="DO12" s="679"/>
      <c r="DP12" s="680"/>
      <c r="DQ12" s="684">
        <v>26304</v>
      </c>
      <c r="DR12" s="679"/>
      <c r="DS12" s="679"/>
      <c r="DT12" s="679"/>
      <c r="DU12" s="679"/>
      <c r="DV12" s="679"/>
      <c r="DW12" s="679"/>
      <c r="DX12" s="679"/>
      <c r="DY12" s="679"/>
      <c r="DZ12" s="679"/>
      <c r="EA12" s="679"/>
      <c r="EB12" s="679"/>
      <c r="EC12" s="722"/>
    </row>
    <row r="13" spans="2:143" ht="11.25" customHeight="1" x14ac:dyDescent="0.15">
      <c r="B13" s="675" t="s">
        <v>253</v>
      </c>
      <c r="C13" s="676"/>
      <c r="D13" s="676"/>
      <c r="E13" s="676"/>
      <c r="F13" s="676"/>
      <c r="G13" s="676"/>
      <c r="H13" s="676"/>
      <c r="I13" s="676"/>
      <c r="J13" s="676"/>
      <c r="K13" s="676"/>
      <c r="L13" s="676"/>
      <c r="M13" s="676"/>
      <c r="N13" s="676"/>
      <c r="O13" s="676"/>
      <c r="P13" s="676"/>
      <c r="Q13" s="677"/>
      <c r="R13" s="678" t="s">
        <v>228</v>
      </c>
      <c r="S13" s="679"/>
      <c r="T13" s="679"/>
      <c r="U13" s="679"/>
      <c r="V13" s="679"/>
      <c r="W13" s="679"/>
      <c r="X13" s="679"/>
      <c r="Y13" s="680"/>
      <c r="Z13" s="715" t="s">
        <v>127</v>
      </c>
      <c r="AA13" s="715"/>
      <c r="AB13" s="715"/>
      <c r="AC13" s="715"/>
      <c r="AD13" s="716" t="s">
        <v>127</v>
      </c>
      <c r="AE13" s="716"/>
      <c r="AF13" s="716"/>
      <c r="AG13" s="716"/>
      <c r="AH13" s="716"/>
      <c r="AI13" s="716"/>
      <c r="AJ13" s="716"/>
      <c r="AK13" s="716"/>
      <c r="AL13" s="681" t="s">
        <v>228</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84010</v>
      </c>
      <c r="BH13" s="679"/>
      <c r="BI13" s="679"/>
      <c r="BJ13" s="679"/>
      <c r="BK13" s="679"/>
      <c r="BL13" s="679"/>
      <c r="BM13" s="679"/>
      <c r="BN13" s="680"/>
      <c r="BO13" s="715">
        <v>50.1</v>
      </c>
      <c r="BP13" s="715"/>
      <c r="BQ13" s="715"/>
      <c r="BR13" s="715"/>
      <c r="BS13" s="684" t="s">
        <v>127</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172057</v>
      </c>
      <c r="CS13" s="679"/>
      <c r="CT13" s="679"/>
      <c r="CU13" s="679"/>
      <c r="CV13" s="679"/>
      <c r="CW13" s="679"/>
      <c r="CX13" s="679"/>
      <c r="CY13" s="680"/>
      <c r="CZ13" s="715">
        <v>7.3</v>
      </c>
      <c r="DA13" s="715"/>
      <c r="DB13" s="715"/>
      <c r="DC13" s="715"/>
      <c r="DD13" s="684">
        <v>66626</v>
      </c>
      <c r="DE13" s="679"/>
      <c r="DF13" s="679"/>
      <c r="DG13" s="679"/>
      <c r="DH13" s="679"/>
      <c r="DI13" s="679"/>
      <c r="DJ13" s="679"/>
      <c r="DK13" s="679"/>
      <c r="DL13" s="679"/>
      <c r="DM13" s="679"/>
      <c r="DN13" s="679"/>
      <c r="DO13" s="679"/>
      <c r="DP13" s="680"/>
      <c r="DQ13" s="684">
        <v>119775</v>
      </c>
      <c r="DR13" s="679"/>
      <c r="DS13" s="679"/>
      <c r="DT13" s="679"/>
      <c r="DU13" s="679"/>
      <c r="DV13" s="679"/>
      <c r="DW13" s="679"/>
      <c r="DX13" s="679"/>
      <c r="DY13" s="679"/>
      <c r="DZ13" s="679"/>
      <c r="EA13" s="679"/>
      <c r="EB13" s="679"/>
      <c r="EC13" s="722"/>
    </row>
    <row r="14" spans="2:143" ht="11.25" customHeight="1" x14ac:dyDescent="0.15">
      <c r="B14" s="675" t="s">
        <v>256</v>
      </c>
      <c r="C14" s="676"/>
      <c r="D14" s="676"/>
      <c r="E14" s="676"/>
      <c r="F14" s="676"/>
      <c r="G14" s="676"/>
      <c r="H14" s="676"/>
      <c r="I14" s="676"/>
      <c r="J14" s="676"/>
      <c r="K14" s="676"/>
      <c r="L14" s="676"/>
      <c r="M14" s="676"/>
      <c r="N14" s="676"/>
      <c r="O14" s="676"/>
      <c r="P14" s="676"/>
      <c r="Q14" s="677"/>
      <c r="R14" s="678">
        <v>1812</v>
      </c>
      <c r="S14" s="679"/>
      <c r="T14" s="679"/>
      <c r="U14" s="679"/>
      <c r="V14" s="679"/>
      <c r="W14" s="679"/>
      <c r="X14" s="679"/>
      <c r="Y14" s="680"/>
      <c r="Z14" s="715">
        <v>0.1</v>
      </c>
      <c r="AA14" s="715"/>
      <c r="AB14" s="715"/>
      <c r="AC14" s="715"/>
      <c r="AD14" s="716">
        <v>1812</v>
      </c>
      <c r="AE14" s="716"/>
      <c r="AF14" s="716"/>
      <c r="AG14" s="716"/>
      <c r="AH14" s="716"/>
      <c r="AI14" s="716"/>
      <c r="AJ14" s="716"/>
      <c r="AK14" s="716"/>
      <c r="AL14" s="681">
        <v>0.1</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5011</v>
      </c>
      <c r="BH14" s="679"/>
      <c r="BI14" s="679"/>
      <c r="BJ14" s="679"/>
      <c r="BK14" s="679"/>
      <c r="BL14" s="679"/>
      <c r="BM14" s="679"/>
      <c r="BN14" s="680"/>
      <c r="BO14" s="715">
        <v>3</v>
      </c>
      <c r="BP14" s="715"/>
      <c r="BQ14" s="715"/>
      <c r="BR14" s="715"/>
      <c r="BS14" s="684" t="s">
        <v>137</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217868</v>
      </c>
      <c r="CS14" s="679"/>
      <c r="CT14" s="679"/>
      <c r="CU14" s="679"/>
      <c r="CV14" s="679"/>
      <c r="CW14" s="679"/>
      <c r="CX14" s="679"/>
      <c r="CY14" s="680"/>
      <c r="CZ14" s="715">
        <v>9.3000000000000007</v>
      </c>
      <c r="DA14" s="715"/>
      <c r="DB14" s="715"/>
      <c r="DC14" s="715"/>
      <c r="DD14" s="684">
        <v>1277</v>
      </c>
      <c r="DE14" s="679"/>
      <c r="DF14" s="679"/>
      <c r="DG14" s="679"/>
      <c r="DH14" s="679"/>
      <c r="DI14" s="679"/>
      <c r="DJ14" s="679"/>
      <c r="DK14" s="679"/>
      <c r="DL14" s="679"/>
      <c r="DM14" s="679"/>
      <c r="DN14" s="679"/>
      <c r="DO14" s="679"/>
      <c r="DP14" s="680"/>
      <c r="DQ14" s="684">
        <v>127099</v>
      </c>
      <c r="DR14" s="679"/>
      <c r="DS14" s="679"/>
      <c r="DT14" s="679"/>
      <c r="DU14" s="679"/>
      <c r="DV14" s="679"/>
      <c r="DW14" s="679"/>
      <c r="DX14" s="679"/>
      <c r="DY14" s="679"/>
      <c r="DZ14" s="679"/>
      <c r="EA14" s="679"/>
      <c r="EB14" s="679"/>
      <c r="EC14" s="722"/>
    </row>
    <row r="15" spans="2:143" ht="11.25" customHeight="1" x14ac:dyDescent="0.15">
      <c r="B15" s="675" t="s">
        <v>259</v>
      </c>
      <c r="C15" s="676"/>
      <c r="D15" s="676"/>
      <c r="E15" s="676"/>
      <c r="F15" s="676"/>
      <c r="G15" s="676"/>
      <c r="H15" s="676"/>
      <c r="I15" s="676"/>
      <c r="J15" s="676"/>
      <c r="K15" s="676"/>
      <c r="L15" s="676"/>
      <c r="M15" s="676"/>
      <c r="N15" s="676"/>
      <c r="O15" s="676"/>
      <c r="P15" s="676"/>
      <c r="Q15" s="677"/>
      <c r="R15" s="678" t="s">
        <v>228</v>
      </c>
      <c r="S15" s="679"/>
      <c r="T15" s="679"/>
      <c r="U15" s="679"/>
      <c r="V15" s="679"/>
      <c r="W15" s="679"/>
      <c r="X15" s="679"/>
      <c r="Y15" s="680"/>
      <c r="Z15" s="715" t="s">
        <v>137</v>
      </c>
      <c r="AA15" s="715"/>
      <c r="AB15" s="715"/>
      <c r="AC15" s="715"/>
      <c r="AD15" s="716" t="s">
        <v>228</v>
      </c>
      <c r="AE15" s="716"/>
      <c r="AF15" s="716"/>
      <c r="AG15" s="716"/>
      <c r="AH15" s="716"/>
      <c r="AI15" s="716"/>
      <c r="AJ15" s="716"/>
      <c r="AK15" s="716"/>
      <c r="AL15" s="681" t="s">
        <v>127</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10238</v>
      </c>
      <c r="BH15" s="679"/>
      <c r="BI15" s="679"/>
      <c r="BJ15" s="679"/>
      <c r="BK15" s="679"/>
      <c r="BL15" s="679"/>
      <c r="BM15" s="679"/>
      <c r="BN15" s="680"/>
      <c r="BO15" s="715">
        <v>6.1</v>
      </c>
      <c r="BP15" s="715"/>
      <c r="BQ15" s="715"/>
      <c r="BR15" s="715"/>
      <c r="BS15" s="684" t="s">
        <v>137</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295608</v>
      </c>
      <c r="CS15" s="679"/>
      <c r="CT15" s="679"/>
      <c r="CU15" s="679"/>
      <c r="CV15" s="679"/>
      <c r="CW15" s="679"/>
      <c r="CX15" s="679"/>
      <c r="CY15" s="680"/>
      <c r="CZ15" s="715">
        <v>12.6</v>
      </c>
      <c r="DA15" s="715"/>
      <c r="DB15" s="715"/>
      <c r="DC15" s="715"/>
      <c r="DD15" s="684">
        <v>143408</v>
      </c>
      <c r="DE15" s="679"/>
      <c r="DF15" s="679"/>
      <c r="DG15" s="679"/>
      <c r="DH15" s="679"/>
      <c r="DI15" s="679"/>
      <c r="DJ15" s="679"/>
      <c r="DK15" s="679"/>
      <c r="DL15" s="679"/>
      <c r="DM15" s="679"/>
      <c r="DN15" s="679"/>
      <c r="DO15" s="679"/>
      <c r="DP15" s="680"/>
      <c r="DQ15" s="684">
        <v>144968</v>
      </c>
      <c r="DR15" s="679"/>
      <c r="DS15" s="679"/>
      <c r="DT15" s="679"/>
      <c r="DU15" s="679"/>
      <c r="DV15" s="679"/>
      <c r="DW15" s="679"/>
      <c r="DX15" s="679"/>
      <c r="DY15" s="679"/>
      <c r="DZ15" s="679"/>
      <c r="EA15" s="679"/>
      <c r="EB15" s="679"/>
      <c r="EC15" s="722"/>
    </row>
    <row r="16" spans="2:143" ht="11.25" customHeight="1" x14ac:dyDescent="0.15">
      <c r="B16" s="675" t="s">
        <v>262</v>
      </c>
      <c r="C16" s="676"/>
      <c r="D16" s="676"/>
      <c r="E16" s="676"/>
      <c r="F16" s="676"/>
      <c r="G16" s="676"/>
      <c r="H16" s="676"/>
      <c r="I16" s="676"/>
      <c r="J16" s="676"/>
      <c r="K16" s="676"/>
      <c r="L16" s="676"/>
      <c r="M16" s="676"/>
      <c r="N16" s="676"/>
      <c r="O16" s="676"/>
      <c r="P16" s="676"/>
      <c r="Q16" s="677"/>
      <c r="R16" s="678">
        <v>381</v>
      </c>
      <c r="S16" s="679"/>
      <c r="T16" s="679"/>
      <c r="U16" s="679"/>
      <c r="V16" s="679"/>
      <c r="W16" s="679"/>
      <c r="X16" s="679"/>
      <c r="Y16" s="680"/>
      <c r="Z16" s="715">
        <v>0</v>
      </c>
      <c r="AA16" s="715"/>
      <c r="AB16" s="715"/>
      <c r="AC16" s="715"/>
      <c r="AD16" s="716">
        <v>381</v>
      </c>
      <c r="AE16" s="716"/>
      <c r="AF16" s="716"/>
      <c r="AG16" s="716"/>
      <c r="AH16" s="716"/>
      <c r="AI16" s="716"/>
      <c r="AJ16" s="716"/>
      <c r="AK16" s="716"/>
      <c r="AL16" s="681">
        <v>0</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228</v>
      </c>
      <c r="BH16" s="679"/>
      <c r="BI16" s="679"/>
      <c r="BJ16" s="679"/>
      <c r="BK16" s="679"/>
      <c r="BL16" s="679"/>
      <c r="BM16" s="679"/>
      <c r="BN16" s="680"/>
      <c r="BO16" s="715" t="s">
        <v>228</v>
      </c>
      <c r="BP16" s="715"/>
      <c r="BQ16" s="715"/>
      <c r="BR16" s="715"/>
      <c r="BS16" s="684" t="s">
        <v>137</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v>1774</v>
      </c>
      <c r="CS16" s="679"/>
      <c r="CT16" s="679"/>
      <c r="CU16" s="679"/>
      <c r="CV16" s="679"/>
      <c r="CW16" s="679"/>
      <c r="CX16" s="679"/>
      <c r="CY16" s="680"/>
      <c r="CZ16" s="715">
        <v>0.1</v>
      </c>
      <c r="DA16" s="715"/>
      <c r="DB16" s="715"/>
      <c r="DC16" s="715"/>
      <c r="DD16" s="684" t="s">
        <v>228</v>
      </c>
      <c r="DE16" s="679"/>
      <c r="DF16" s="679"/>
      <c r="DG16" s="679"/>
      <c r="DH16" s="679"/>
      <c r="DI16" s="679"/>
      <c r="DJ16" s="679"/>
      <c r="DK16" s="679"/>
      <c r="DL16" s="679"/>
      <c r="DM16" s="679"/>
      <c r="DN16" s="679"/>
      <c r="DO16" s="679"/>
      <c r="DP16" s="680"/>
      <c r="DQ16" s="684">
        <v>924</v>
      </c>
      <c r="DR16" s="679"/>
      <c r="DS16" s="679"/>
      <c r="DT16" s="679"/>
      <c r="DU16" s="679"/>
      <c r="DV16" s="679"/>
      <c r="DW16" s="679"/>
      <c r="DX16" s="679"/>
      <c r="DY16" s="679"/>
      <c r="DZ16" s="679"/>
      <c r="EA16" s="679"/>
      <c r="EB16" s="679"/>
      <c r="EC16" s="722"/>
    </row>
    <row r="17" spans="2:133" ht="11.25" customHeight="1" x14ac:dyDescent="0.15">
      <c r="B17" s="675" t="s">
        <v>265</v>
      </c>
      <c r="C17" s="676"/>
      <c r="D17" s="676"/>
      <c r="E17" s="676"/>
      <c r="F17" s="676"/>
      <c r="G17" s="676"/>
      <c r="H17" s="676"/>
      <c r="I17" s="676"/>
      <c r="J17" s="676"/>
      <c r="K17" s="676"/>
      <c r="L17" s="676"/>
      <c r="M17" s="676"/>
      <c r="N17" s="676"/>
      <c r="O17" s="676"/>
      <c r="P17" s="676"/>
      <c r="Q17" s="677"/>
      <c r="R17" s="678">
        <v>1919</v>
      </c>
      <c r="S17" s="679"/>
      <c r="T17" s="679"/>
      <c r="U17" s="679"/>
      <c r="V17" s="679"/>
      <c r="W17" s="679"/>
      <c r="X17" s="679"/>
      <c r="Y17" s="680"/>
      <c r="Z17" s="715">
        <v>0.1</v>
      </c>
      <c r="AA17" s="715"/>
      <c r="AB17" s="715"/>
      <c r="AC17" s="715"/>
      <c r="AD17" s="716">
        <v>1919</v>
      </c>
      <c r="AE17" s="716"/>
      <c r="AF17" s="716"/>
      <c r="AG17" s="716"/>
      <c r="AH17" s="716"/>
      <c r="AI17" s="716"/>
      <c r="AJ17" s="716"/>
      <c r="AK17" s="716"/>
      <c r="AL17" s="681">
        <v>0.1</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228</v>
      </c>
      <c r="BH17" s="679"/>
      <c r="BI17" s="679"/>
      <c r="BJ17" s="679"/>
      <c r="BK17" s="679"/>
      <c r="BL17" s="679"/>
      <c r="BM17" s="679"/>
      <c r="BN17" s="680"/>
      <c r="BO17" s="715" t="s">
        <v>127</v>
      </c>
      <c r="BP17" s="715"/>
      <c r="BQ17" s="715"/>
      <c r="BR17" s="715"/>
      <c r="BS17" s="684" t="s">
        <v>228</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181241</v>
      </c>
      <c r="CS17" s="679"/>
      <c r="CT17" s="679"/>
      <c r="CU17" s="679"/>
      <c r="CV17" s="679"/>
      <c r="CW17" s="679"/>
      <c r="CX17" s="679"/>
      <c r="CY17" s="680"/>
      <c r="CZ17" s="715">
        <v>7.7</v>
      </c>
      <c r="DA17" s="715"/>
      <c r="DB17" s="715"/>
      <c r="DC17" s="715"/>
      <c r="DD17" s="684" t="s">
        <v>137</v>
      </c>
      <c r="DE17" s="679"/>
      <c r="DF17" s="679"/>
      <c r="DG17" s="679"/>
      <c r="DH17" s="679"/>
      <c r="DI17" s="679"/>
      <c r="DJ17" s="679"/>
      <c r="DK17" s="679"/>
      <c r="DL17" s="679"/>
      <c r="DM17" s="679"/>
      <c r="DN17" s="679"/>
      <c r="DO17" s="679"/>
      <c r="DP17" s="680"/>
      <c r="DQ17" s="684">
        <v>179694</v>
      </c>
      <c r="DR17" s="679"/>
      <c r="DS17" s="679"/>
      <c r="DT17" s="679"/>
      <c r="DU17" s="679"/>
      <c r="DV17" s="679"/>
      <c r="DW17" s="679"/>
      <c r="DX17" s="679"/>
      <c r="DY17" s="679"/>
      <c r="DZ17" s="679"/>
      <c r="EA17" s="679"/>
      <c r="EB17" s="679"/>
      <c r="EC17" s="722"/>
    </row>
    <row r="18" spans="2:133" ht="11.25" customHeight="1" x14ac:dyDescent="0.15">
      <c r="B18" s="675" t="s">
        <v>268</v>
      </c>
      <c r="C18" s="676"/>
      <c r="D18" s="676"/>
      <c r="E18" s="676"/>
      <c r="F18" s="676"/>
      <c r="G18" s="676"/>
      <c r="H18" s="676"/>
      <c r="I18" s="676"/>
      <c r="J18" s="676"/>
      <c r="K18" s="676"/>
      <c r="L18" s="676"/>
      <c r="M18" s="676"/>
      <c r="N18" s="676"/>
      <c r="O18" s="676"/>
      <c r="P18" s="676"/>
      <c r="Q18" s="677"/>
      <c r="R18" s="678">
        <v>424</v>
      </c>
      <c r="S18" s="679"/>
      <c r="T18" s="679"/>
      <c r="U18" s="679"/>
      <c r="V18" s="679"/>
      <c r="W18" s="679"/>
      <c r="X18" s="679"/>
      <c r="Y18" s="680"/>
      <c r="Z18" s="715">
        <v>0</v>
      </c>
      <c r="AA18" s="715"/>
      <c r="AB18" s="715"/>
      <c r="AC18" s="715"/>
      <c r="AD18" s="716">
        <v>424</v>
      </c>
      <c r="AE18" s="716"/>
      <c r="AF18" s="716"/>
      <c r="AG18" s="716"/>
      <c r="AH18" s="716"/>
      <c r="AI18" s="716"/>
      <c r="AJ18" s="716"/>
      <c r="AK18" s="716"/>
      <c r="AL18" s="681">
        <v>0</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127</v>
      </c>
      <c r="BH18" s="679"/>
      <c r="BI18" s="679"/>
      <c r="BJ18" s="679"/>
      <c r="BK18" s="679"/>
      <c r="BL18" s="679"/>
      <c r="BM18" s="679"/>
      <c r="BN18" s="680"/>
      <c r="BO18" s="715" t="s">
        <v>228</v>
      </c>
      <c r="BP18" s="715"/>
      <c r="BQ18" s="715"/>
      <c r="BR18" s="715"/>
      <c r="BS18" s="684" t="s">
        <v>127</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228</v>
      </c>
      <c r="CS18" s="679"/>
      <c r="CT18" s="679"/>
      <c r="CU18" s="679"/>
      <c r="CV18" s="679"/>
      <c r="CW18" s="679"/>
      <c r="CX18" s="679"/>
      <c r="CY18" s="680"/>
      <c r="CZ18" s="715" t="s">
        <v>228</v>
      </c>
      <c r="DA18" s="715"/>
      <c r="DB18" s="715"/>
      <c r="DC18" s="715"/>
      <c r="DD18" s="684" t="s">
        <v>137</v>
      </c>
      <c r="DE18" s="679"/>
      <c r="DF18" s="679"/>
      <c r="DG18" s="679"/>
      <c r="DH18" s="679"/>
      <c r="DI18" s="679"/>
      <c r="DJ18" s="679"/>
      <c r="DK18" s="679"/>
      <c r="DL18" s="679"/>
      <c r="DM18" s="679"/>
      <c r="DN18" s="679"/>
      <c r="DO18" s="679"/>
      <c r="DP18" s="680"/>
      <c r="DQ18" s="684" t="s">
        <v>127</v>
      </c>
      <c r="DR18" s="679"/>
      <c r="DS18" s="679"/>
      <c r="DT18" s="679"/>
      <c r="DU18" s="679"/>
      <c r="DV18" s="679"/>
      <c r="DW18" s="679"/>
      <c r="DX18" s="679"/>
      <c r="DY18" s="679"/>
      <c r="DZ18" s="679"/>
      <c r="EA18" s="679"/>
      <c r="EB18" s="679"/>
      <c r="EC18" s="722"/>
    </row>
    <row r="19" spans="2:133" ht="11.25" customHeight="1" x14ac:dyDescent="0.15">
      <c r="B19" s="675" t="s">
        <v>271</v>
      </c>
      <c r="C19" s="676"/>
      <c r="D19" s="676"/>
      <c r="E19" s="676"/>
      <c r="F19" s="676"/>
      <c r="G19" s="676"/>
      <c r="H19" s="676"/>
      <c r="I19" s="676"/>
      <c r="J19" s="676"/>
      <c r="K19" s="676"/>
      <c r="L19" s="676"/>
      <c r="M19" s="676"/>
      <c r="N19" s="676"/>
      <c r="O19" s="676"/>
      <c r="P19" s="676"/>
      <c r="Q19" s="677"/>
      <c r="R19" s="678">
        <v>194</v>
      </c>
      <c r="S19" s="679"/>
      <c r="T19" s="679"/>
      <c r="U19" s="679"/>
      <c r="V19" s="679"/>
      <c r="W19" s="679"/>
      <c r="X19" s="679"/>
      <c r="Y19" s="680"/>
      <c r="Z19" s="715">
        <v>0</v>
      </c>
      <c r="AA19" s="715"/>
      <c r="AB19" s="715"/>
      <c r="AC19" s="715"/>
      <c r="AD19" s="716">
        <v>194</v>
      </c>
      <c r="AE19" s="716"/>
      <c r="AF19" s="716"/>
      <c r="AG19" s="716"/>
      <c r="AH19" s="716"/>
      <c r="AI19" s="716"/>
      <c r="AJ19" s="716"/>
      <c r="AK19" s="716"/>
      <c r="AL19" s="681">
        <v>0</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t="s">
        <v>137</v>
      </c>
      <c r="BH19" s="679"/>
      <c r="BI19" s="679"/>
      <c r="BJ19" s="679"/>
      <c r="BK19" s="679"/>
      <c r="BL19" s="679"/>
      <c r="BM19" s="679"/>
      <c r="BN19" s="680"/>
      <c r="BO19" s="715" t="s">
        <v>127</v>
      </c>
      <c r="BP19" s="715"/>
      <c r="BQ19" s="715"/>
      <c r="BR19" s="715"/>
      <c r="BS19" s="684" t="s">
        <v>228</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228</v>
      </c>
      <c r="CS19" s="679"/>
      <c r="CT19" s="679"/>
      <c r="CU19" s="679"/>
      <c r="CV19" s="679"/>
      <c r="CW19" s="679"/>
      <c r="CX19" s="679"/>
      <c r="CY19" s="680"/>
      <c r="CZ19" s="715" t="s">
        <v>137</v>
      </c>
      <c r="DA19" s="715"/>
      <c r="DB19" s="715"/>
      <c r="DC19" s="715"/>
      <c r="DD19" s="684" t="s">
        <v>228</v>
      </c>
      <c r="DE19" s="679"/>
      <c r="DF19" s="679"/>
      <c r="DG19" s="679"/>
      <c r="DH19" s="679"/>
      <c r="DI19" s="679"/>
      <c r="DJ19" s="679"/>
      <c r="DK19" s="679"/>
      <c r="DL19" s="679"/>
      <c r="DM19" s="679"/>
      <c r="DN19" s="679"/>
      <c r="DO19" s="679"/>
      <c r="DP19" s="680"/>
      <c r="DQ19" s="684" t="s">
        <v>127</v>
      </c>
      <c r="DR19" s="679"/>
      <c r="DS19" s="679"/>
      <c r="DT19" s="679"/>
      <c r="DU19" s="679"/>
      <c r="DV19" s="679"/>
      <c r="DW19" s="679"/>
      <c r="DX19" s="679"/>
      <c r="DY19" s="679"/>
      <c r="DZ19" s="679"/>
      <c r="EA19" s="679"/>
      <c r="EB19" s="679"/>
      <c r="EC19" s="722"/>
    </row>
    <row r="20" spans="2:133" ht="11.25" customHeight="1" x14ac:dyDescent="0.15">
      <c r="B20" s="675" t="s">
        <v>274</v>
      </c>
      <c r="C20" s="676"/>
      <c r="D20" s="676"/>
      <c r="E20" s="676"/>
      <c r="F20" s="676"/>
      <c r="G20" s="676"/>
      <c r="H20" s="676"/>
      <c r="I20" s="676"/>
      <c r="J20" s="676"/>
      <c r="K20" s="676"/>
      <c r="L20" s="676"/>
      <c r="M20" s="676"/>
      <c r="N20" s="676"/>
      <c r="O20" s="676"/>
      <c r="P20" s="676"/>
      <c r="Q20" s="677"/>
      <c r="R20" s="678">
        <v>40</v>
      </c>
      <c r="S20" s="679"/>
      <c r="T20" s="679"/>
      <c r="U20" s="679"/>
      <c r="V20" s="679"/>
      <c r="W20" s="679"/>
      <c r="X20" s="679"/>
      <c r="Y20" s="680"/>
      <c r="Z20" s="715">
        <v>0</v>
      </c>
      <c r="AA20" s="715"/>
      <c r="AB20" s="715"/>
      <c r="AC20" s="715"/>
      <c r="AD20" s="716">
        <v>40</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t="s">
        <v>228</v>
      </c>
      <c r="BH20" s="679"/>
      <c r="BI20" s="679"/>
      <c r="BJ20" s="679"/>
      <c r="BK20" s="679"/>
      <c r="BL20" s="679"/>
      <c r="BM20" s="679"/>
      <c r="BN20" s="680"/>
      <c r="BO20" s="715" t="s">
        <v>228</v>
      </c>
      <c r="BP20" s="715"/>
      <c r="BQ20" s="715"/>
      <c r="BR20" s="715"/>
      <c r="BS20" s="684" t="s">
        <v>137</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2343770</v>
      </c>
      <c r="CS20" s="679"/>
      <c r="CT20" s="679"/>
      <c r="CU20" s="679"/>
      <c r="CV20" s="679"/>
      <c r="CW20" s="679"/>
      <c r="CX20" s="679"/>
      <c r="CY20" s="680"/>
      <c r="CZ20" s="715">
        <v>100</v>
      </c>
      <c r="DA20" s="715"/>
      <c r="DB20" s="715"/>
      <c r="DC20" s="715"/>
      <c r="DD20" s="684">
        <v>321719</v>
      </c>
      <c r="DE20" s="679"/>
      <c r="DF20" s="679"/>
      <c r="DG20" s="679"/>
      <c r="DH20" s="679"/>
      <c r="DI20" s="679"/>
      <c r="DJ20" s="679"/>
      <c r="DK20" s="679"/>
      <c r="DL20" s="679"/>
      <c r="DM20" s="679"/>
      <c r="DN20" s="679"/>
      <c r="DO20" s="679"/>
      <c r="DP20" s="680"/>
      <c r="DQ20" s="684">
        <v>1709430</v>
      </c>
      <c r="DR20" s="679"/>
      <c r="DS20" s="679"/>
      <c r="DT20" s="679"/>
      <c r="DU20" s="679"/>
      <c r="DV20" s="679"/>
      <c r="DW20" s="679"/>
      <c r="DX20" s="679"/>
      <c r="DY20" s="679"/>
      <c r="DZ20" s="679"/>
      <c r="EA20" s="679"/>
      <c r="EB20" s="679"/>
      <c r="EC20" s="722"/>
    </row>
    <row r="21" spans="2:133" ht="11.25" customHeight="1" x14ac:dyDescent="0.15">
      <c r="B21" s="675" t="s">
        <v>277</v>
      </c>
      <c r="C21" s="676"/>
      <c r="D21" s="676"/>
      <c r="E21" s="676"/>
      <c r="F21" s="676"/>
      <c r="G21" s="676"/>
      <c r="H21" s="676"/>
      <c r="I21" s="676"/>
      <c r="J21" s="676"/>
      <c r="K21" s="676"/>
      <c r="L21" s="676"/>
      <c r="M21" s="676"/>
      <c r="N21" s="676"/>
      <c r="O21" s="676"/>
      <c r="P21" s="676"/>
      <c r="Q21" s="677"/>
      <c r="R21" s="678">
        <v>1261</v>
      </c>
      <c r="S21" s="679"/>
      <c r="T21" s="679"/>
      <c r="U21" s="679"/>
      <c r="V21" s="679"/>
      <c r="W21" s="679"/>
      <c r="X21" s="679"/>
      <c r="Y21" s="680"/>
      <c r="Z21" s="715">
        <v>0.1</v>
      </c>
      <c r="AA21" s="715"/>
      <c r="AB21" s="715"/>
      <c r="AC21" s="715"/>
      <c r="AD21" s="716">
        <v>1261</v>
      </c>
      <c r="AE21" s="716"/>
      <c r="AF21" s="716"/>
      <c r="AG21" s="716"/>
      <c r="AH21" s="716"/>
      <c r="AI21" s="716"/>
      <c r="AJ21" s="716"/>
      <c r="AK21" s="716"/>
      <c r="AL21" s="681">
        <v>0.1</v>
      </c>
      <c r="AM21" s="682"/>
      <c r="AN21" s="682"/>
      <c r="AO21" s="717"/>
      <c r="AP21" s="772" t="s">
        <v>278</v>
      </c>
      <c r="AQ21" s="780"/>
      <c r="AR21" s="780"/>
      <c r="AS21" s="780"/>
      <c r="AT21" s="780"/>
      <c r="AU21" s="780"/>
      <c r="AV21" s="780"/>
      <c r="AW21" s="780"/>
      <c r="AX21" s="780"/>
      <c r="AY21" s="780"/>
      <c r="AZ21" s="780"/>
      <c r="BA21" s="780"/>
      <c r="BB21" s="780"/>
      <c r="BC21" s="780"/>
      <c r="BD21" s="780"/>
      <c r="BE21" s="780"/>
      <c r="BF21" s="774"/>
      <c r="BG21" s="678" t="s">
        <v>127</v>
      </c>
      <c r="BH21" s="679"/>
      <c r="BI21" s="679"/>
      <c r="BJ21" s="679"/>
      <c r="BK21" s="679"/>
      <c r="BL21" s="679"/>
      <c r="BM21" s="679"/>
      <c r="BN21" s="680"/>
      <c r="BO21" s="715" t="s">
        <v>228</v>
      </c>
      <c r="BP21" s="715"/>
      <c r="BQ21" s="715"/>
      <c r="BR21" s="715"/>
      <c r="BS21" s="684" t="s">
        <v>127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279</v>
      </c>
      <c r="C22" s="676"/>
      <c r="D22" s="676"/>
      <c r="E22" s="676"/>
      <c r="F22" s="676"/>
      <c r="G22" s="676"/>
      <c r="H22" s="676"/>
      <c r="I22" s="676"/>
      <c r="J22" s="676"/>
      <c r="K22" s="676"/>
      <c r="L22" s="676"/>
      <c r="M22" s="676"/>
      <c r="N22" s="676"/>
      <c r="O22" s="676"/>
      <c r="P22" s="676"/>
      <c r="Q22" s="677"/>
      <c r="R22" s="678">
        <v>1392079</v>
      </c>
      <c r="S22" s="679"/>
      <c r="T22" s="679"/>
      <c r="U22" s="679"/>
      <c r="V22" s="679"/>
      <c r="W22" s="679"/>
      <c r="X22" s="679"/>
      <c r="Y22" s="680"/>
      <c r="Z22" s="715">
        <v>58.1</v>
      </c>
      <c r="AA22" s="715"/>
      <c r="AB22" s="715"/>
      <c r="AC22" s="715"/>
      <c r="AD22" s="716">
        <v>1240682</v>
      </c>
      <c r="AE22" s="716"/>
      <c r="AF22" s="716"/>
      <c r="AG22" s="716"/>
      <c r="AH22" s="716"/>
      <c r="AI22" s="716"/>
      <c r="AJ22" s="716"/>
      <c r="AK22" s="716"/>
      <c r="AL22" s="681">
        <v>84.8</v>
      </c>
      <c r="AM22" s="682"/>
      <c r="AN22" s="682"/>
      <c r="AO22" s="717"/>
      <c r="AP22" s="772" t="s">
        <v>280</v>
      </c>
      <c r="AQ22" s="780"/>
      <c r="AR22" s="780"/>
      <c r="AS22" s="780"/>
      <c r="AT22" s="780"/>
      <c r="AU22" s="780"/>
      <c r="AV22" s="780"/>
      <c r="AW22" s="780"/>
      <c r="AX22" s="780"/>
      <c r="AY22" s="780"/>
      <c r="AZ22" s="780"/>
      <c r="BA22" s="780"/>
      <c r="BB22" s="780"/>
      <c r="BC22" s="780"/>
      <c r="BD22" s="780"/>
      <c r="BE22" s="780"/>
      <c r="BF22" s="774"/>
      <c r="BG22" s="678" t="s">
        <v>127</v>
      </c>
      <c r="BH22" s="679"/>
      <c r="BI22" s="679"/>
      <c r="BJ22" s="679"/>
      <c r="BK22" s="679"/>
      <c r="BL22" s="679"/>
      <c r="BM22" s="679"/>
      <c r="BN22" s="680"/>
      <c r="BO22" s="715" t="s">
        <v>127</v>
      </c>
      <c r="BP22" s="715"/>
      <c r="BQ22" s="715"/>
      <c r="BR22" s="715"/>
      <c r="BS22" s="684" t="s">
        <v>228</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282</v>
      </c>
      <c r="C23" s="676"/>
      <c r="D23" s="676"/>
      <c r="E23" s="676"/>
      <c r="F23" s="676"/>
      <c r="G23" s="676"/>
      <c r="H23" s="676"/>
      <c r="I23" s="676"/>
      <c r="J23" s="676"/>
      <c r="K23" s="676"/>
      <c r="L23" s="676"/>
      <c r="M23" s="676"/>
      <c r="N23" s="676"/>
      <c r="O23" s="676"/>
      <c r="P23" s="676"/>
      <c r="Q23" s="677"/>
      <c r="R23" s="678">
        <v>1240682</v>
      </c>
      <c r="S23" s="679"/>
      <c r="T23" s="679"/>
      <c r="U23" s="679"/>
      <c r="V23" s="679"/>
      <c r="W23" s="679"/>
      <c r="X23" s="679"/>
      <c r="Y23" s="680"/>
      <c r="Z23" s="715">
        <v>51.8</v>
      </c>
      <c r="AA23" s="715"/>
      <c r="AB23" s="715"/>
      <c r="AC23" s="715"/>
      <c r="AD23" s="716">
        <v>1240682</v>
      </c>
      <c r="AE23" s="716"/>
      <c r="AF23" s="716"/>
      <c r="AG23" s="716"/>
      <c r="AH23" s="716"/>
      <c r="AI23" s="716"/>
      <c r="AJ23" s="716"/>
      <c r="AK23" s="716"/>
      <c r="AL23" s="681">
        <v>84.8</v>
      </c>
      <c r="AM23" s="682"/>
      <c r="AN23" s="682"/>
      <c r="AO23" s="717"/>
      <c r="AP23" s="772" t="s">
        <v>283</v>
      </c>
      <c r="AQ23" s="780"/>
      <c r="AR23" s="780"/>
      <c r="AS23" s="780"/>
      <c r="AT23" s="780"/>
      <c r="AU23" s="780"/>
      <c r="AV23" s="780"/>
      <c r="AW23" s="780"/>
      <c r="AX23" s="780"/>
      <c r="AY23" s="780"/>
      <c r="AZ23" s="780"/>
      <c r="BA23" s="780"/>
      <c r="BB23" s="780"/>
      <c r="BC23" s="780"/>
      <c r="BD23" s="780"/>
      <c r="BE23" s="780"/>
      <c r="BF23" s="774"/>
      <c r="BG23" s="678" t="s">
        <v>127</v>
      </c>
      <c r="BH23" s="679"/>
      <c r="BI23" s="679"/>
      <c r="BJ23" s="679"/>
      <c r="BK23" s="679"/>
      <c r="BL23" s="679"/>
      <c r="BM23" s="679"/>
      <c r="BN23" s="680"/>
      <c r="BO23" s="715" t="s">
        <v>228</v>
      </c>
      <c r="BP23" s="715"/>
      <c r="BQ23" s="715"/>
      <c r="BR23" s="715"/>
      <c r="BS23" s="684" t="s">
        <v>137</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x14ac:dyDescent="0.15">
      <c r="B24" s="675" t="s">
        <v>289</v>
      </c>
      <c r="C24" s="676"/>
      <c r="D24" s="676"/>
      <c r="E24" s="676"/>
      <c r="F24" s="676"/>
      <c r="G24" s="676"/>
      <c r="H24" s="676"/>
      <c r="I24" s="676"/>
      <c r="J24" s="676"/>
      <c r="K24" s="676"/>
      <c r="L24" s="676"/>
      <c r="M24" s="676"/>
      <c r="N24" s="676"/>
      <c r="O24" s="676"/>
      <c r="P24" s="676"/>
      <c r="Q24" s="677"/>
      <c r="R24" s="678">
        <v>151397</v>
      </c>
      <c r="S24" s="679"/>
      <c r="T24" s="679"/>
      <c r="U24" s="679"/>
      <c r="V24" s="679"/>
      <c r="W24" s="679"/>
      <c r="X24" s="679"/>
      <c r="Y24" s="680"/>
      <c r="Z24" s="715">
        <v>6.3</v>
      </c>
      <c r="AA24" s="715"/>
      <c r="AB24" s="715"/>
      <c r="AC24" s="715"/>
      <c r="AD24" s="716" t="s">
        <v>127</v>
      </c>
      <c r="AE24" s="716"/>
      <c r="AF24" s="716"/>
      <c r="AG24" s="716"/>
      <c r="AH24" s="716"/>
      <c r="AI24" s="716"/>
      <c r="AJ24" s="716"/>
      <c r="AK24" s="716"/>
      <c r="AL24" s="681" t="s">
        <v>127</v>
      </c>
      <c r="AM24" s="682"/>
      <c r="AN24" s="682"/>
      <c r="AO24" s="717"/>
      <c r="AP24" s="772" t="s">
        <v>290</v>
      </c>
      <c r="AQ24" s="780"/>
      <c r="AR24" s="780"/>
      <c r="AS24" s="780"/>
      <c r="AT24" s="780"/>
      <c r="AU24" s="780"/>
      <c r="AV24" s="780"/>
      <c r="AW24" s="780"/>
      <c r="AX24" s="780"/>
      <c r="AY24" s="780"/>
      <c r="AZ24" s="780"/>
      <c r="BA24" s="780"/>
      <c r="BB24" s="780"/>
      <c r="BC24" s="780"/>
      <c r="BD24" s="780"/>
      <c r="BE24" s="780"/>
      <c r="BF24" s="774"/>
      <c r="BG24" s="678" t="s">
        <v>228</v>
      </c>
      <c r="BH24" s="679"/>
      <c r="BI24" s="679"/>
      <c r="BJ24" s="679"/>
      <c r="BK24" s="679"/>
      <c r="BL24" s="679"/>
      <c r="BM24" s="679"/>
      <c r="BN24" s="680"/>
      <c r="BO24" s="715" t="s">
        <v>228</v>
      </c>
      <c r="BP24" s="715"/>
      <c r="BQ24" s="715"/>
      <c r="BR24" s="715"/>
      <c r="BS24" s="684" t="s">
        <v>127</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655185</v>
      </c>
      <c r="CS24" s="734"/>
      <c r="CT24" s="734"/>
      <c r="CU24" s="734"/>
      <c r="CV24" s="734"/>
      <c r="CW24" s="734"/>
      <c r="CX24" s="734"/>
      <c r="CY24" s="777"/>
      <c r="CZ24" s="778">
        <v>28</v>
      </c>
      <c r="DA24" s="749"/>
      <c r="DB24" s="749"/>
      <c r="DC24" s="781"/>
      <c r="DD24" s="776">
        <v>559210</v>
      </c>
      <c r="DE24" s="734"/>
      <c r="DF24" s="734"/>
      <c r="DG24" s="734"/>
      <c r="DH24" s="734"/>
      <c r="DI24" s="734"/>
      <c r="DJ24" s="734"/>
      <c r="DK24" s="777"/>
      <c r="DL24" s="776">
        <v>542041</v>
      </c>
      <c r="DM24" s="734"/>
      <c r="DN24" s="734"/>
      <c r="DO24" s="734"/>
      <c r="DP24" s="734"/>
      <c r="DQ24" s="734"/>
      <c r="DR24" s="734"/>
      <c r="DS24" s="734"/>
      <c r="DT24" s="734"/>
      <c r="DU24" s="734"/>
      <c r="DV24" s="777"/>
      <c r="DW24" s="778">
        <v>36.1</v>
      </c>
      <c r="DX24" s="749"/>
      <c r="DY24" s="749"/>
      <c r="DZ24" s="749"/>
      <c r="EA24" s="749"/>
      <c r="EB24" s="749"/>
      <c r="EC24" s="779"/>
    </row>
    <row r="25" spans="2:133" ht="11.25" customHeight="1" x14ac:dyDescent="0.15">
      <c r="B25" s="675" t="s">
        <v>292</v>
      </c>
      <c r="C25" s="676"/>
      <c r="D25" s="676"/>
      <c r="E25" s="676"/>
      <c r="F25" s="676"/>
      <c r="G25" s="676"/>
      <c r="H25" s="676"/>
      <c r="I25" s="676"/>
      <c r="J25" s="676"/>
      <c r="K25" s="676"/>
      <c r="L25" s="676"/>
      <c r="M25" s="676"/>
      <c r="N25" s="676"/>
      <c r="O25" s="676"/>
      <c r="P25" s="676"/>
      <c r="Q25" s="677"/>
      <c r="R25" s="678" t="s">
        <v>228</v>
      </c>
      <c r="S25" s="679"/>
      <c r="T25" s="679"/>
      <c r="U25" s="679"/>
      <c r="V25" s="679"/>
      <c r="W25" s="679"/>
      <c r="X25" s="679"/>
      <c r="Y25" s="680"/>
      <c r="Z25" s="715" t="s">
        <v>137</v>
      </c>
      <c r="AA25" s="715"/>
      <c r="AB25" s="715"/>
      <c r="AC25" s="715"/>
      <c r="AD25" s="716" t="s">
        <v>137</v>
      </c>
      <c r="AE25" s="716"/>
      <c r="AF25" s="716"/>
      <c r="AG25" s="716"/>
      <c r="AH25" s="716"/>
      <c r="AI25" s="716"/>
      <c r="AJ25" s="716"/>
      <c r="AK25" s="716"/>
      <c r="AL25" s="681" t="s">
        <v>228</v>
      </c>
      <c r="AM25" s="682"/>
      <c r="AN25" s="682"/>
      <c r="AO25" s="717"/>
      <c r="AP25" s="772" t="s">
        <v>293</v>
      </c>
      <c r="AQ25" s="780"/>
      <c r="AR25" s="780"/>
      <c r="AS25" s="780"/>
      <c r="AT25" s="780"/>
      <c r="AU25" s="780"/>
      <c r="AV25" s="780"/>
      <c r="AW25" s="780"/>
      <c r="AX25" s="780"/>
      <c r="AY25" s="780"/>
      <c r="AZ25" s="780"/>
      <c r="BA25" s="780"/>
      <c r="BB25" s="780"/>
      <c r="BC25" s="780"/>
      <c r="BD25" s="780"/>
      <c r="BE25" s="780"/>
      <c r="BF25" s="774"/>
      <c r="BG25" s="678" t="s">
        <v>228</v>
      </c>
      <c r="BH25" s="679"/>
      <c r="BI25" s="679"/>
      <c r="BJ25" s="679"/>
      <c r="BK25" s="679"/>
      <c r="BL25" s="679"/>
      <c r="BM25" s="679"/>
      <c r="BN25" s="680"/>
      <c r="BO25" s="715" t="s">
        <v>228</v>
      </c>
      <c r="BP25" s="715"/>
      <c r="BQ25" s="715"/>
      <c r="BR25" s="715"/>
      <c r="BS25" s="684" t="s">
        <v>228</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361724</v>
      </c>
      <c r="CS25" s="697"/>
      <c r="CT25" s="697"/>
      <c r="CU25" s="697"/>
      <c r="CV25" s="697"/>
      <c r="CW25" s="697"/>
      <c r="CX25" s="697"/>
      <c r="CY25" s="698"/>
      <c r="CZ25" s="681">
        <v>15.4</v>
      </c>
      <c r="DA25" s="699"/>
      <c r="DB25" s="699"/>
      <c r="DC25" s="700"/>
      <c r="DD25" s="684">
        <v>346726</v>
      </c>
      <c r="DE25" s="697"/>
      <c r="DF25" s="697"/>
      <c r="DG25" s="697"/>
      <c r="DH25" s="697"/>
      <c r="DI25" s="697"/>
      <c r="DJ25" s="697"/>
      <c r="DK25" s="698"/>
      <c r="DL25" s="684">
        <v>330329</v>
      </c>
      <c r="DM25" s="697"/>
      <c r="DN25" s="697"/>
      <c r="DO25" s="697"/>
      <c r="DP25" s="697"/>
      <c r="DQ25" s="697"/>
      <c r="DR25" s="697"/>
      <c r="DS25" s="697"/>
      <c r="DT25" s="697"/>
      <c r="DU25" s="697"/>
      <c r="DV25" s="698"/>
      <c r="DW25" s="681">
        <v>22</v>
      </c>
      <c r="DX25" s="699"/>
      <c r="DY25" s="699"/>
      <c r="DZ25" s="699"/>
      <c r="EA25" s="699"/>
      <c r="EB25" s="699"/>
      <c r="EC25" s="714"/>
    </row>
    <row r="26" spans="2:133" ht="11.25" customHeight="1" x14ac:dyDescent="0.15">
      <c r="B26" s="675" t="s">
        <v>295</v>
      </c>
      <c r="C26" s="676"/>
      <c r="D26" s="676"/>
      <c r="E26" s="676"/>
      <c r="F26" s="676"/>
      <c r="G26" s="676"/>
      <c r="H26" s="676"/>
      <c r="I26" s="676"/>
      <c r="J26" s="676"/>
      <c r="K26" s="676"/>
      <c r="L26" s="676"/>
      <c r="M26" s="676"/>
      <c r="N26" s="676"/>
      <c r="O26" s="676"/>
      <c r="P26" s="676"/>
      <c r="Q26" s="677"/>
      <c r="R26" s="678">
        <v>1613524</v>
      </c>
      <c r="S26" s="679"/>
      <c r="T26" s="679"/>
      <c r="U26" s="679"/>
      <c r="V26" s="679"/>
      <c r="W26" s="679"/>
      <c r="X26" s="679"/>
      <c r="Y26" s="680"/>
      <c r="Z26" s="715">
        <v>67.400000000000006</v>
      </c>
      <c r="AA26" s="715"/>
      <c r="AB26" s="715"/>
      <c r="AC26" s="715"/>
      <c r="AD26" s="716">
        <v>1462127</v>
      </c>
      <c r="AE26" s="716"/>
      <c r="AF26" s="716"/>
      <c r="AG26" s="716"/>
      <c r="AH26" s="716"/>
      <c r="AI26" s="716"/>
      <c r="AJ26" s="716"/>
      <c r="AK26" s="716"/>
      <c r="AL26" s="681">
        <v>100</v>
      </c>
      <c r="AM26" s="682"/>
      <c r="AN26" s="682"/>
      <c r="AO26" s="717"/>
      <c r="AP26" s="772" t="s">
        <v>296</v>
      </c>
      <c r="AQ26" s="773"/>
      <c r="AR26" s="773"/>
      <c r="AS26" s="773"/>
      <c r="AT26" s="773"/>
      <c r="AU26" s="773"/>
      <c r="AV26" s="773"/>
      <c r="AW26" s="773"/>
      <c r="AX26" s="773"/>
      <c r="AY26" s="773"/>
      <c r="AZ26" s="773"/>
      <c r="BA26" s="773"/>
      <c r="BB26" s="773"/>
      <c r="BC26" s="773"/>
      <c r="BD26" s="773"/>
      <c r="BE26" s="773"/>
      <c r="BF26" s="774"/>
      <c r="BG26" s="678" t="s">
        <v>228</v>
      </c>
      <c r="BH26" s="679"/>
      <c r="BI26" s="679"/>
      <c r="BJ26" s="679"/>
      <c r="BK26" s="679"/>
      <c r="BL26" s="679"/>
      <c r="BM26" s="679"/>
      <c r="BN26" s="680"/>
      <c r="BO26" s="715" t="s">
        <v>228</v>
      </c>
      <c r="BP26" s="715"/>
      <c r="BQ26" s="715"/>
      <c r="BR26" s="715"/>
      <c r="BS26" s="684" t="s">
        <v>228</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206644</v>
      </c>
      <c r="CS26" s="679"/>
      <c r="CT26" s="679"/>
      <c r="CU26" s="679"/>
      <c r="CV26" s="679"/>
      <c r="CW26" s="679"/>
      <c r="CX26" s="679"/>
      <c r="CY26" s="680"/>
      <c r="CZ26" s="681">
        <v>8.8000000000000007</v>
      </c>
      <c r="DA26" s="699"/>
      <c r="DB26" s="699"/>
      <c r="DC26" s="700"/>
      <c r="DD26" s="684">
        <v>196172</v>
      </c>
      <c r="DE26" s="679"/>
      <c r="DF26" s="679"/>
      <c r="DG26" s="679"/>
      <c r="DH26" s="679"/>
      <c r="DI26" s="679"/>
      <c r="DJ26" s="679"/>
      <c r="DK26" s="680"/>
      <c r="DL26" s="684" t="s">
        <v>137</v>
      </c>
      <c r="DM26" s="679"/>
      <c r="DN26" s="679"/>
      <c r="DO26" s="679"/>
      <c r="DP26" s="679"/>
      <c r="DQ26" s="679"/>
      <c r="DR26" s="679"/>
      <c r="DS26" s="679"/>
      <c r="DT26" s="679"/>
      <c r="DU26" s="679"/>
      <c r="DV26" s="680"/>
      <c r="DW26" s="681" t="s">
        <v>228</v>
      </c>
      <c r="DX26" s="699"/>
      <c r="DY26" s="699"/>
      <c r="DZ26" s="699"/>
      <c r="EA26" s="699"/>
      <c r="EB26" s="699"/>
      <c r="EC26" s="714"/>
    </row>
    <row r="27" spans="2:133" ht="11.25" customHeight="1" x14ac:dyDescent="0.15">
      <c r="B27" s="675" t="s">
        <v>298</v>
      </c>
      <c r="C27" s="676"/>
      <c r="D27" s="676"/>
      <c r="E27" s="676"/>
      <c r="F27" s="676"/>
      <c r="G27" s="676"/>
      <c r="H27" s="676"/>
      <c r="I27" s="676"/>
      <c r="J27" s="676"/>
      <c r="K27" s="676"/>
      <c r="L27" s="676"/>
      <c r="M27" s="676"/>
      <c r="N27" s="676"/>
      <c r="O27" s="676"/>
      <c r="P27" s="676"/>
      <c r="Q27" s="677"/>
      <c r="R27" s="678" t="s">
        <v>127</v>
      </c>
      <c r="S27" s="679"/>
      <c r="T27" s="679"/>
      <c r="U27" s="679"/>
      <c r="V27" s="679"/>
      <c r="W27" s="679"/>
      <c r="X27" s="679"/>
      <c r="Y27" s="680"/>
      <c r="Z27" s="715" t="s">
        <v>228</v>
      </c>
      <c r="AA27" s="715"/>
      <c r="AB27" s="715"/>
      <c r="AC27" s="715"/>
      <c r="AD27" s="716" t="s">
        <v>127</v>
      </c>
      <c r="AE27" s="716"/>
      <c r="AF27" s="716"/>
      <c r="AG27" s="716"/>
      <c r="AH27" s="716"/>
      <c r="AI27" s="716"/>
      <c r="AJ27" s="716"/>
      <c r="AK27" s="716"/>
      <c r="AL27" s="681" t="s">
        <v>137</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167652</v>
      </c>
      <c r="BH27" s="679"/>
      <c r="BI27" s="679"/>
      <c r="BJ27" s="679"/>
      <c r="BK27" s="679"/>
      <c r="BL27" s="679"/>
      <c r="BM27" s="679"/>
      <c r="BN27" s="680"/>
      <c r="BO27" s="715">
        <v>100</v>
      </c>
      <c r="BP27" s="715"/>
      <c r="BQ27" s="715"/>
      <c r="BR27" s="715"/>
      <c r="BS27" s="684" t="s">
        <v>228</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112220</v>
      </c>
      <c r="CS27" s="697"/>
      <c r="CT27" s="697"/>
      <c r="CU27" s="697"/>
      <c r="CV27" s="697"/>
      <c r="CW27" s="697"/>
      <c r="CX27" s="697"/>
      <c r="CY27" s="698"/>
      <c r="CZ27" s="681">
        <v>4.8</v>
      </c>
      <c r="DA27" s="699"/>
      <c r="DB27" s="699"/>
      <c r="DC27" s="700"/>
      <c r="DD27" s="684">
        <v>32790</v>
      </c>
      <c r="DE27" s="697"/>
      <c r="DF27" s="697"/>
      <c r="DG27" s="697"/>
      <c r="DH27" s="697"/>
      <c r="DI27" s="697"/>
      <c r="DJ27" s="697"/>
      <c r="DK27" s="698"/>
      <c r="DL27" s="684">
        <v>32018</v>
      </c>
      <c r="DM27" s="697"/>
      <c r="DN27" s="697"/>
      <c r="DO27" s="697"/>
      <c r="DP27" s="697"/>
      <c r="DQ27" s="697"/>
      <c r="DR27" s="697"/>
      <c r="DS27" s="697"/>
      <c r="DT27" s="697"/>
      <c r="DU27" s="697"/>
      <c r="DV27" s="698"/>
      <c r="DW27" s="681">
        <v>2.1</v>
      </c>
      <c r="DX27" s="699"/>
      <c r="DY27" s="699"/>
      <c r="DZ27" s="699"/>
      <c r="EA27" s="699"/>
      <c r="EB27" s="699"/>
      <c r="EC27" s="714"/>
    </row>
    <row r="28" spans="2:133" ht="11.25" customHeight="1" x14ac:dyDescent="0.15">
      <c r="B28" s="675" t="s">
        <v>301</v>
      </c>
      <c r="C28" s="676"/>
      <c r="D28" s="676"/>
      <c r="E28" s="676"/>
      <c r="F28" s="676"/>
      <c r="G28" s="676"/>
      <c r="H28" s="676"/>
      <c r="I28" s="676"/>
      <c r="J28" s="676"/>
      <c r="K28" s="676"/>
      <c r="L28" s="676"/>
      <c r="M28" s="676"/>
      <c r="N28" s="676"/>
      <c r="O28" s="676"/>
      <c r="P28" s="676"/>
      <c r="Q28" s="677"/>
      <c r="R28" s="678">
        <v>4004</v>
      </c>
      <c r="S28" s="679"/>
      <c r="T28" s="679"/>
      <c r="U28" s="679"/>
      <c r="V28" s="679"/>
      <c r="W28" s="679"/>
      <c r="X28" s="679"/>
      <c r="Y28" s="680"/>
      <c r="Z28" s="715">
        <v>0.2</v>
      </c>
      <c r="AA28" s="715"/>
      <c r="AB28" s="715"/>
      <c r="AC28" s="715"/>
      <c r="AD28" s="716" t="s">
        <v>127</v>
      </c>
      <c r="AE28" s="716"/>
      <c r="AF28" s="716"/>
      <c r="AG28" s="716"/>
      <c r="AH28" s="716"/>
      <c r="AI28" s="716"/>
      <c r="AJ28" s="716"/>
      <c r="AK28" s="716"/>
      <c r="AL28" s="681" t="s">
        <v>228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181241</v>
      </c>
      <c r="CS28" s="679"/>
      <c r="CT28" s="679"/>
      <c r="CU28" s="679"/>
      <c r="CV28" s="679"/>
      <c r="CW28" s="679"/>
      <c r="CX28" s="679"/>
      <c r="CY28" s="680"/>
      <c r="CZ28" s="681">
        <v>7.7</v>
      </c>
      <c r="DA28" s="699"/>
      <c r="DB28" s="699"/>
      <c r="DC28" s="700"/>
      <c r="DD28" s="684">
        <v>179694</v>
      </c>
      <c r="DE28" s="679"/>
      <c r="DF28" s="679"/>
      <c r="DG28" s="679"/>
      <c r="DH28" s="679"/>
      <c r="DI28" s="679"/>
      <c r="DJ28" s="679"/>
      <c r="DK28" s="680"/>
      <c r="DL28" s="684">
        <v>179694</v>
      </c>
      <c r="DM28" s="679"/>
      <c r="DN28" s="679"/>
      <c r="DO28" s="679"/>
      <c r="DP28" s="679"/>
      <c r="DQ28" s="679"/>
      <c r="DR28" s="679"/>
      <c r="DS28" s="679"/>
      <c r="DT28" s="679"/>
      <c r="DU28" s="679"/>
      <c r="DV28" s="680"/>
      <c r="DW28" s="681">
        <v>12</v>
      </c>
      <c r="DX28" s="699"/>
      <c r="DY28" s="699"/>
      <c r="DZ28" s="699"/>
      <c r="EA28" s="699"/>
      <c r="EB28" s="699"/>
      <c r="EC28" s="714"/>
    </row>
    <row r="29" spans="2:133" ht="11.25" customHeight="1" x14ac:dyDescent="0.15">
      <c r="B29" s="675" t="s">
        <v>303</v>
      </c>
      <c r="C29" s="676"/>
      <c r="D29" s="676"/>
      <c r="E29" s="676"/>
      <c r="F29" s="676"/>
      <c r="G29" s="676"/>
      <c r="H29" s="676"/>
      <c r="I29" s="676"/>
      <c r="J29" s="676"/>
      <c r="K29" s="676"/>
      <c r="L29" s="676"/>
      <c r="M29" s="676"/>
      <c r="N29" s="676"/>
      <c r="O29" s="676"/>
      <c r="P29" s="676"/>
      <c r="Q29" s="677"/>
      <c r="R29" s="678">
        <v>4843</v>
      </c>
      <c r="S29" s="679"/>
      <c r="T29" s="679"/>
      <c r="U29" s="679"/>
      <c r="V29" s="679"/>
      <c r="W29" s="679"/>
      <c r="X29" s="679"/>
      <c r="Y29" s="680"/>
      <c r="Z29" s="715">
        <v>0.2</v>
      </c>
      <c r="AA29" s="715"/>
      <c r="AB29" s="715"/>
      <c r="AC29" s="715"/>
      <c r="AD29" s="716">
        <v>172</v>
      </c>
      <c r="AE29" s="716"/>
      <c r="AF29" s="716"/>
      <c r="AG29" s="716"/>
      <c r="AH29" s="716"/>
      <c r="AI29" s="716"/>
      <c r="AJ29" s="716"/>
      <c r="AK29" s="716"/>
      <c r="AL29" s="681">
        <v>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304</v>
      </c>
      <c r="CE29" s="764"/>
      <c r="CF29" s="711" t="s">
        <v>69</v>
      </c>
      <c r="CG29" s="712"/>
      <c r="CH29" s="712"/>
      <c r="CI29" s="712"/>
      <c r="CJ29" s="712"/>
      <c r="CK29" s="712"/>
      <c r="CL29" s="712"/>
      <c r="CM29" s="712"/>
      <c r="CN29" s="712"/>
      <c r="CO29" s="712"/>
      <c r="CP29" s="712"/>
      <c r="CQ29" s="713"/>
      <c r="CR29" s="678">
        <v>180348</v>
      </c>
      <c r="CS29" s="697"/>
      <c r="CT29" s="697"/>
      <c r="CU29" s="697"/>
      <c r="CV29" s="697"/>
      <c r="CW29" s="697"/>
      <c r="CX29" s="697"/>
      <c r="CY29" s="698"/>
      <c r="CZ29" s="681">
        <v>7.7</v>
      </c>
      <c r="DA29" s="699"/>
      <c r="DB29" s="699"/>
      <c r="DC29" s="700"/>
      <c r="DD29" s="684">
        <v>178801</v>
      </c>
      <c r="DE29" s="697"/>
      <c r="DF29" s="697"/>
      <c r="DG29" s="697"/>
      <c r="DH29" s="697"/>
      <c r="DI29" s="697"/>
      <c r="DJ29" s="697"/>
      <c r="DK29" s="698"/>
      <c r="DL29" s="684">
        <v>178801</v>
      </c>
      <c r="DM29" s="697"/>
      <c r="DN29" s="697"/>
      <c r="DO29" s="697"/>
      <c r="DP29" s="697"/>
      <c r="DQ29" s="697"/>
      <c r="DR29" s="697"/>
      <c r="DS29" s="697"/>
      <c r="DT29" s="697"/>
      <c r="DU29" s="697"/>
      <c r="DV29" s="698"/>
      <c r="DW29" s="681">
        <v>11.9</v>
      </c>
      <c r="DX29" s="699"/>
      <c r="DY29" s="699"/>
      <c r="DZ29" s="699"/>
      <c r="EA29" s="699"/>
      <c r="EB29" s="699"/>
      <c r="EC29" s="714"/>
    </row>
    <row r="30" spans="2:133" ht="11.25" customHeight="1" x14ac:dyDescent="0.15">
      <c r="B30" s="675" t="s">
        <v>305</v>
      </c>
      <c r="C30" s="676"/>
      <c r="D30" s="676"/>
      <c r="E30" s="676"/>
      <c r="F30" s="676"/>
      <c r="G30" s="676"/>
      <c r="H30" s="676"/>
      <c r="I30" s="676"/>
      <c r="J30" s="676"/>
      <c r="K30" s="676"/>
      <c r="L30" s="676"/>
      <c r="M30" s="676"/>
      <c r="N30" s="676"/>
      <c r="O30" s="676"/>
      <c r="P30" s="676"/>
      <c r="Q30" s="677"/>
      <c r="R30" s="678">
        <v>4881</v>
      </c>
      <c r="S30" s="679"/>
      <c r="T30" s="679"/>
      <c r="U30" s="679"/>
      <c r="V30" s="679"/>
      <c r="W30" s="679"/>
      <c r="X30" s="679"/>
      <c r="Y30" s="680"/>
      <c r="Z30" s="715">
        <v>0.2</v>
      </c>
      <c r="AA30" s="715"/>
      <c r="AB30" s="715"/>
      <c r="AC30" s="715"/>
      <c r="AD30" s="716" t="s">
        <v>228</v>
      </c>
      <c r="AE30" s="716"/>
      <c r="AF30" s="716"/>
      <c r="AG30" s="716"/>
      <c r="AH30" s="716"/>
      <c r="AI30" s="716"/>
      <c r="AJ30" s="716"/>
      <c r="AK30" s="716"/>
      <c r="AL30" s="681" t="s">
        <v>127</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306</v>
      </c>
      <c r="BH30" s="752"/>
      <c r="BI30" s="752"/>
      <c r="BJ30" s="752"/>
      <c r="BK30" s="752"/>
      <c r="BL30" s="752"/>
      <c r="BM30" s="752"/>
      <c r="BN30" s="752"/>
      <c r="BO30" s="752"/>
      <c r="BP30" s="752"/>
      <c r="BQ30" s="753"/>
      <c r="BR30" s="739" t="s">
        <v>307</v>
      </c>
      <c r="BS30" s="752"/>
      <c r="BT30" s="752"/>
      <c r="BU30" s="752"/>
      <c r="BV30" s="752"/>
      <c r="BW30" s="752"/>
      <c r="BX30" s="752"/>
      <c r="BY30" s="752"/>
      <c r="BZ30" s="752"/>
      <c r="CA30" s="752"/>
      <c r="CB30" s="753"/>
      <c r="CD30" s="765"/>
      <c r="CE30" s="766"/>
      <c r="CF30" s="711" t="s">
        <v>308</v>
      </c>
      <c r="CG30" s="712"/>
      <c r="CH30" s="712"/>
      <c r="CI30" s="712"/>
      <c r="CJ30" s="712"/>
      <c r="CK30" s="712"/>
      <c r="CL30" s="712"/>
      <c r="CM30" s="712"/>
      <c r="CN30" s="712"/>
      <c r="CO30" s="712"/>
      <c r="CP30" s="712"/>
      <c r="CQ30" s="713"/>
      <c r="CR30" s="678">
        <v>171455</v>
      </c>
      <c r="CS30" s="679"/>
      <c r="CT30" s="679"/>
      <c r="CU30" s="679"/>
      <c r="CV30" s="679"/>
      <c r="CW30" s="679"/>
      <c r="CX30" s="679"/>
      <c r="CY30" s="680"/>
      <c r="CZ30" s="681">
        <v>7.3</v>
      </c>
      <c r="DA30" s="699"/>
      <c r="DB30" s="699"/>
      <c r="DC30" s="700"/>
      <c r="DD30" s="684">
        <v>169908</v>
      </c>
      <c r="DE30" s="679"/>
      <c r="DF30" s="679"/>
      <c r="DG30" s="679"/>
      <c r="DH30" s="679"/>
      <c r="DI30" s="679"/>
      <c r="DJ30" s="679"/>
      <c r="DK30" s="680"/>
      <c r="DL30" s="684">
        <v>169908</v>
      </c>
      <c r="DM30" s="679"/>
      <c r="DN30" s="679"/>
      <c r="DO30" s="679"/>
      <c r="DP30" s="679"/>
      <c r="DQ30" s="679"/>
      <c r="DR30" s="679"/>
      <c r="DS30" s="679"/>
      <c r="DT30" s="679"/>
      <c r="DU30" s="679"/>
      <c r="DV30" s="680"/>
      <c r="DW30" s="681">
        <v>11.3</v>
      </c>
      <c r="DX30" s="699"/>
      <c r="DY30" s="699"/>
      <c r="DZ30" s="699"/>
      <c r="EA30" s="699"/>
      <c r="EB30" s="699"/>
      <c r="EC30" s="714"/>
    </row>
    <row r="31" spans="2:133" ht="11.25" customHeight="1" x14ac:dyDescent="0.15">
      <c r="B31" s="675" t="s">
        <v>309</v>
      </c>
      <c r="C31" s="676"/>
      <c r="D31" s="676"/>
      <c r="E31" s="676"/>
      <c r="F31" s="676"/>
      <c r="G31" s="676"/>
      <c r="H31" s="676"/>
      <c r="I31" s="676"/>
      <c r="J31" s="676"/>
      <c r="K31" s="676"/>
      <c r="L31" s="676"/>
      <c r="M31" s="676"/>
      <c r="N31" s="676"/>
      <c r="O31" s="676"/>
      <c r="P31" s="676"/>
      <c r="Q31" s="677"/>
      <c r="R31" s="678">
        <v>105261</v>
      </c>
      <c r="S31" s="679"/>
      <c r="T31" s="679"/>
      <c r="U31" s="679"/>
      <c r="V31" s="679"/>
      <c r="W31" s="679"/>
      <c r="X31" s="679"/>
      <c r="Y31" s="680"/>
      <c r="Z31" s="715">
        <v>4.4000000000000004</v>
      </c>
      <c r="AA31" s="715"/>
      <c r="AB31" s="715"/>
      <c r="AC31" s="715"/>
      <c r="AD31" s="716" t="s">
        <v>137</v>
      </c>
      <c r="AE31" s="716"/>
      <c r="AF31" s="716"/>
      <c r="AG31" s="716"/>
      <c r="AH31" s="716"/>
      <c r="AI31" s="716"/>
      <c r="AJ31" s="716"/>
      <c r="AK31" s="716"/>
      <c r="AL31" s="681" t="s">
        <v>137</v>
      </c>
      <c r="AM31" s="682"/>
      <c r="AN31" s="682"/>
      <c r="AO31" s="717"/>
      <c r="AP31" s="754" t="s">
        <v>310</v>
      </c>
      <c r="AQ31" s="755"/>
      <c r="AR31" s="755"/>
      <c r="AS31" s="755"/>
      <c r="AT31" s="760" t="s">
        <v>311</v>
      </c>
      <c r="AU31" s="231"/>
      <c r="AV31" s="231"/>
      <c r="AW31" s="231"/>
      <c r="AX31" s="744" t="s">
        <v>187</v>
      </c>
      <c r="AY31" s="745"/>
      <c r="AZ31" s="745"/>
      <c r="BA31" s="745"/>
      <c r="BB31" s="745"/>
      <c r="BC31" s="745"/>
      <c r="BD31" s="745"/>
      <c r="BE31" s="745"/>
      <c r="BF31" s="746"/>
      <c r="BG31" s="747">
        <v>98.8</v>
      </c>
      <c r="BH31" s="748"/>
      <c r="BI31" s="748"/>
      <c r="BJ31" s="748"/>
      <c r="BK31" s="748"/>
      <c r="BL31" s="748"/>
      <c r="BM31" s="749">
        <v>94.1</v>
      </c>
      <c r="BN31" s="748"/>
      <c r="BO31" s="748"/>
      <c r="BP31" s="748"/>
      <c r="BQ31" s="750"/>
      <c r="BR31" s="747">
        <v>99</v>
      </c>
      <c r="BS31" s="748"/>
      <c r="BT31" s="748"/>
      <c r="BU31" s="748"/>
      <c r="BV31" s="748"/>
      <c r="BW31" s="748"/>
      <c r="BX31" s="749">
        <v>94.5</v>
      </c>
      <c r="BY31" s="748"/>
      <c r="BZ31" s="748"/>
      <c r="CA31" s="748"/>
      <c r="CB31" s="750"/>
      <c r="CD31" s="765"/>
      <c r="CE31" s="766"/>
      <c r="CF31" s="711" t="s">
        <v>312</v>
      </c>
      <c r="CG31" s="712"/>
      <c r="CH31" s="712"/>
      <c r="CI31" s="712"/>
      <c r="CJ31" s="712"/>
      <c r="CK31" s="712"/>
      <c r="CL31" s="712"/>
      <c r="CM31" s="712"/>
      <c r="CN31" s="712"/>
      <c r="CO31" s="712"/>
      <c r="CP31" s="712"/>
      <c r="CQ31" s="713"/>
      <c r="CR31" s="678">
        <v>8893</v>
      </c>
      <c r="CS31" s="697"/>
      <c r="CT31" s="697"/>
      <c r="CU31" s="697"/>
      <c r="CV31" s="697"/>
      <c r="CW31" s="697"/>
      <c r="CX31" s="697"/>
      <c r="CY31" s="698"/>
      <c r="CZ31" s="681">
        <v>0.4</v>
      </c>
      <c r="DA31" s="699"/>
      <c r="DB31" s="699"/>
      <c r="DC31" s="700"/>
      <c r="DD31" s="684">
        <v>8893</v>
      </c>
      <c r="DE31" s="697"/>
      <c r="DF31" s="697"/>
      <c r="DG31" s="697"/>
      <c r="DH31" s="697"/>
      <c r="DI31" s="697"/>
      <c r="DJ31" s="697"/>
      <c r="DK31" s="698"/>
      <c r="DL31" s="684">
        <v>8893</v>
      </c>
      <c r="DM31" s="697"/>
      <c r="DN31" s="697"/>
      <c r="DO31" s="697"/>
      <c r="DP31" s="697"/>
      <c r="DQ31" s="697"/>
      <c r="DR31" s="697"/>
      <c r="DS31" s="697"/>
      <c r="DT31" s="697"/>
      <c r="DU31" s="697"/>
      <c r="DV31" s="698"/>
      <c r="DW31" s="681">
        <v>0.6</v>
      </c>
      <c r="DX31" s="699"/>
      <c r="DY31" s="699"/>
      <c r="DZ31" s="699"/>
      <c r="EA31" s="699"/>
      <c r="EB31" s="699"/>
      <c r="EC31" s="714"/>
    </row>
    <row r="32" spans="2:133" ht="11.25" customHeight="1" x14ac:dyDescent="0.15">
      <c r="B32" s="769" t="s">
        <v>313</v>
      </c>
      <c r="C32" s="770"/>
      <c r="D32" s="770"/>
      <c r="E32" s="770"/>
      <c r="F32" s="770"/>
      <c r="G32" s="770"/>
      <c r="H32" s="770"/>
      <c r="I32" s="770"/>
      <c r="J32" s="770"/>
      <c r="K32" s="770"/>
      <c r="L32" s="770"/>
      <c r="M32" s="770"/>
      <c r="N32" s="770"/>
      <c r="O32" s="770"/>
      <c r="P32" s="770"/>
      <c r="Q32" s="771"/>
      <c r="R32" s="678" t="s">
        <v>137</v>
      </c>
      <c r="S32" s="679"/>
      <c r="T32" s="679"/>
      <c r="U32" s="679"/>
      <c r="V32" s="679"/>
      <c r="W32" s="679"/>
      <c r="X32" s="679"/>
      <c r="Y32" s="680"/>
      <c r="Z32" s="715" t="s">
        <v>228</v>
      </c>
      <c r="AA32" s="715"/>
      <c r="AB32" s="715"/>
      <c r="AC32" s="715"/>
      <c r="AD32" s="716" t="s">
        <v>228</v>
      </c>
      <c r="AE32" s="716"/>
      <c r="AF32" s="716"/>
      <c r="AG32" s="716"/>
      <c r="AH32" s="716"/>
      <c r="AI32" s="716"/>
      <c r="AJ32" s="716"/>
      <c r="AK32" s="716"/>
      <c r="AL32" s="681" t="s">
        <v>137</v>
      </c>
      <c r="AM32" s="682"/>
      <c r="AN32" s="682"/>
      <c r="AO32" s="717"/>
      <c r="AP32" s="756"/>
      <c r="AQ32" s="757"/>
      <c r="AR32" s="757"/>
      <c r="AS32" s="757"/>
      <c r="AT32" s="761"/>
      <c r="AU32" s="230" t="s">
        <v>314</v>
      </c>
      <c r="AV32" s="230"/>
      <c r="AW32" s="230"/>
      <c r="AX32" s="675" t="s">
        <v>315</v>
      </c>
      <c r="AY32" s="676"/>
      <c r="AZ32" s="676"/>
      <c r="BA32" s="676"/>
      <c r="BB32" s="676"/>
      <c r="BC32" s="676"/>
      <c r="BD32" s="676"/>
      <c r="BE32" s="676"/>
      <c r="BF32" s="677"/>
      <c r="BG32" s="751">
        <v>98.6</v>
      </c>
      <c r="BH32" s="697"/>
      <c r="BI32" s="697"/>
      <c r="BJ32" s="697"/>
      <c r="BK32" s="697"/>
      <c r="BL32" s="697"/>
      <c r="BM32" s="682">
        <v>94.2</v>
      </c>
      <c r="BN32" s="743"/>
      <c r="BO32" s="743"/>
      <c r="BP32" s="743"/>
      <c r="BQ32" s="721"/>
      <c r="BR32" s="751">
        <v>99.2</v>
      </c>
      <c r="BS32" s="697"/>
      <c r="BT32" s="697"/>
      <c r="BU32" s="697"/>
      <c r="BV32" s="697"/>
      <c r="BW32" s="697"/>
      <c r="BX32" s="682">
        <v>94.4</v>
      </c>
      <c r="BY32" s="743"/>
      <c r="BZ32" s="743"/>
      <c r="CA32" s="743"/>
      <c r="CB32" s="721"/>
      <c r="CD32" s="767"/>
      <c r="CE32" s="768"/>
      <c r="CF32" s="711" t="s">
        <v>316</v>
      </c>
      <c r="CG32" s="712"/>
      <c r="CH32" s="712"/>
      <c r="CI32" s="712"/>
      <c r="CJ32" s="712"/>
      <c r="CK32" s="712"/>
      <c r="CL32" s="712"/>
      <c r="CM32" s="712"/>
      <c r="CN32" s="712"/>
      <c r="CO32" s="712"/>
      <c r="CP32" s="712"/>
      <c r="CQ32" s="713"/>
      <c r="CR32" s="678">
        <v>893</v>
      </c>
      <c r="CS32" s="679"/>
      <c r="CT32" s="679"/>
      <c r="CU32" s="679"/>
      <c r="CV32" s="679"/>
      <c r="CW32" s="679"/>
      <c r="CX32" s="679"/>
      <c r="CY32" s="680"/>
      <c r="CZ32" s="681">
        <v>0</v>
      </c>
      <c r="DA32" s="699"/>
      <c r="DB32" s="699"/>
      <c r="DC32" s="700"/>
      <c r="DD32" s="684">
        <v>893</v>
      </c>
      <c r="DE32" s="679"/>
      <c r="DF32" s="679"/>
      <c r="DG32" s="679"/>
      <c r="DH32" s="679"/>
      <c r="DI32" s="679"/>
      <c r="DJ32" s="679"/>
      <c r="DK32" s="680"/>
      <c r="DL32" s="684">
        <v>893</v>
      </c>
      <c r="DM32" s="679"/>
      <c r="DN32" s="679"/>
      <c r="DO32" s="679"/>
      <c r="DP32" s="679"/>
      <c r="DQ32" s="679"/>
      <c r="DR32" s="679"/>
      <c r="DS32" s="679"/>
      <c r="DT32" s="679"/>
      <c r="DU32" s="679"/>
      <c r="DV32" s="680"/>
      <c r="DW32" s="681">
        <v>0.1</v>
      </c>
      <c r="DX32" s="699"/>
      <c r="DY32" s="699"/>
      <c r="DZ32" s="699"/>
      <c r="EA32" s="699"/>
      <c r="EB32" s="699"/>
      <c r="EC32" s="714"/>
    </row>
    <row r="33" spans="2:133" ht="11.25" customHeight="1" x14ac:dyDescent="0.15">
      <c r="B33" s="675" t="s">
        <v>317</v>
      </c>
      <c r="C33" s="676"/>
      <c r="D33" s="676"/>
      <c r="E33" s="676"/>
      <c r="F33" s="676"/>
      <c r="G33" s="676"/>
      <c r="H33" s="676"/>
      <c r="I33" s="676"/>
      <c r="J33" s="676"/>
      <c r="K33" s="676"/>
      <c r="L33" s="676"/>
      <c r="M33" s="676"/>
      <c r="N33" s="676"/>
      <c r="O33" s="676"/>
      <c r="P33" s="676"/>
      <c r="Q33" s="677"/>
      <c r="R33" s="678">
        <v>284764</v>
      </c>
      <c r="S33" s="679"/>
      <c r="T33" s="679"/>
      <c r="U33" s="679"/>
      <c r="V33" s="679"/>
      <c r="W33" s="679"/>
      <c r="X33" s="679"/>
      <c r="Y33" s="680"/>
      <c r="Z33" s="715">
        <v>11.9</v>
      </c>
      <c r="AA33" s="715"/>
      <c r="AB33" s="715"/>
      <c r="AC33" s="715"/>
      <c r="AD33" s="716" t="s">
        <v>127</v>
      </c>
      <c r="AE33" s="716"/>
      <c r="AF33" s="716"/>
      <c r="AG33" s="716"/>
      <c r="AH33" s="716"/>
      <c r="AI33" s="716"/>
      <c r="AJ33" s="716"/>
      <c r="AK33" s="716"/>
      <c r="AL33" s="681" t="s">
        <v>137</v>
      </c>
      <c r="AM33" s="682"/>
      <c r="AN33" s="682"/>
      <c r="AO33" s="717"/>
      <c r="AP33" s="758"/>
      <c r="AQ33" s="759"/>
      <c r="AR33" s="759"/>
      <c r="AS33" s="759"/>
      <c r="AT33" s="762"/>
      <c r="AU33" s="232"/>
      <c r="AV33" s="232"/>
      <c r="AW33" s="232"/>
      <c r="AX33" s="659" t="s">
        <v>318</v>
      </c>
      <c r="AY33" s="660"/>
      <c r="AZ33" s="660"/>
      <c r="BA33" s="660"/>
      <c r="BB33" s="660"/>
      <c r="BC33" s="660"/>
      <c r="BD33" s="660"/>
      <c r="BE33" s="660"/>
      <c r="BF33" s="661"/>
      <c r="BG33" s="742">
        <v>98.5</v>
      </c>
      <c r="BH33" s="663"/>
      <c r="BI33" s="663"/>
      <c r="BJ33" s="663"/>
      <c r="BK33" s="663"/>
      <c r="BL33" s="663"/>
      <c r="BM33" s="706">
        <v>92.5</v>
      </c>
      <c r="BN33" s="663"/>
      <c r="BO33" s="663"/>
      <c r="BP33" s="663"/>
      <c r="BQ33" s="727"/>
      <c r="BR33" s="742">
        <v>98.7</v>
      </c>
      <c r="BS33" s="663"/>
      <c r="BT33" s="663"/>
      <c r="BU33" s="663"/>
      <c r="BV33" s="663"/>
      <c r="BW33" s="663"/>
      <c r="BX33" s="706">
        <v>93.3</v>
      </c>
      <c r="BY33" s="663"/>
      <c r="BZ33" s="663"/>
      <c r="CA33" s="663"/>
      <c r="CB33" s="727"/>
      <c r="CD33" s="711" t="s">
        <v>319</v>
      </c>
      <c r="CE33" s="712"/>
      <c r="CF33" s="712"/>
      <c r="CG33" s="712"/>
      <c r="CH33" s="712"/>
      <c r="CI33" s="712"/>
      <c r="CJ33" s="712"/>
      <c r="CK33" s="712"/>
      <c r="CL33" s="712"/>
      <c r="CM33" s="712"/>
      <c r="CN33" s="712"/>
      <c r="CO33" s="712"/>
      <c r="CP33" s="712"/>
      <c r="CQ33" s="713"/>
      <c r="CR33" s="678">
        <v>1365092</v>
      </c>
      <c r="CS33" s="697"/>
      <c r="CT33" s="697"/>
      <c r="CU33" s="697"/>
      <c r="CV33" s="697"/>
      <c r="CW33" s="697"/>
      <c r="CX33" s="697"/>
      <c r="CY33" s="698"/>
      <c r="CZ33" s="681">
        <v>58.2</v>
      </c>
      <c r="DA33" s="699"/>
      <c r="DB33" s="699"/>
      <c r="DC33" s="700"/>
      <c r="DD33" s="684">
        <v>1044294</v>
      </c>
      <c r="DE33" s="697"/>
      <c r="DF33" s="697"/>
      <c r="DG33" s="697"/>
      <c r="DH33" s="697"/>
      <c r="DI33" s="697"/>
      <c r="DJ33" s="697"/>
      <c r="DK33" s="698"/>
      <c r="DL33" s="684">
        <v>728788</v>
      </c>
      <c r="DM33" s="697"/>
      <c r="DN33" s="697"/>
      <c r="DO33" s="697"/>
      <c r="DP33" s="697"/>
      <c r="DQ33" s="697"/>
      <c r="DR33" s="697"/>
      <c r="DS33" s="697"/>
      <c r="DT33" s="697"/>
      <c r="DU33" s="697"/>
      <c r="DV33" s="698"/>
      <c r="DW33" s="681">
        <v>48.6</v>
      </c>
      <c r="DX33" s="699"/>
      <c r="DY33" s="699"/>
      <c r="DZ33" s="699"/>
      <c r="EA33" s="699"/>
      <c r="EB33" s="699"/>
      <c r="EC33" s="714"/>
    </row>
    <row r="34" spans="2:133" ht="11.25" customHeight="1" x14ac:dyDescent="0.15">
      <c r="B34" s="675" t="s">
        <v>320</v>
      </c>
      <c r="C34" s="676"/>
      <c r="D34" s="676"/>
      <c r="E34" s="676"/>
      <c r="F34" s="676"/>
      <c r="G34" s="676"/>
      <c r="H34" s="676"/>
      <c r="I34" s="676"/>
      <c r="J34" s="676"/>
      <c r="K34" s="676"/>
      <c r="L34" s="676"/>
      <c r="M34" s="676"/>
      <c r="N34" s="676"/>
      <c r="O34" s="676"/>
      <c r="P34" s="676"/>
      <c r="Q34" s="677"/>
      <c r="R34" s="678">
        <v>9192</v>
      </c>
      <c r="S34" s="679"/>
      <c r="T34" s="679"/>
      <c r="U34" s="679"/>
      <c r="V34" s="679"/>
      <c r="W34" s="679"/>
      <c r="X34" s="679"/>
      <c r="Y34" s="680"/>
      <c r="Z34" s="715">
        <v>0.4</v>
      </c>
      <c r="AA34" s="715"/>
      <c r="AB34" s="715"/>
      <c r="AC34" s="715"/>
      <c r="AD34" s="716" t="s">
        <v>127</v>
      </c>
      <c r="AE34" s="716"/>
      <c r="AF34" s="716"/>
      <c r="AG34" s="716"/>
      <c r="AH34" s="716"/>
      <c r="AI34" s="716"/>
      <c r="AJ34" s="716"/>
      <c r="AK34" s="716"/>
      <c r="AL34" s="681" t="s">
        <v>137</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454545</v>
      </c>
      <c r="CS34" s="679"/>
      <c r="CT34" s="679"/>
      <c r="CU34" s="679"/>
      <c r="CV34" s="679"/>
      <c r="CW34" s="679"/>
      <c r="CX34" s="679"/>
      <c r="CY34" s="680"/>
      <c r="CZ34" s="681">
        <v>19.399999999999999</v>
      </c>
      <c r="DA34" s="699"/>
      <c r="DB34" s="699"/>
      <c r="DC34" s="700"/>
      <c r="DD34" s="684">
        <v>358956</v>
      </c>
      <c r="DE34" s="679"/>
      <c r="DF34" s="679"/>
      <c r="DG34" s="679"/>
      <c r="DH34" s="679"/>
      <c r="DI34" s="679"/>
      <c r="DJ34" s="679"/>
      <c r="DK34" s="680"/>
      <c r="DL34" s="684">
        <v>258188</v>
      </c>
      <c r="DM34" s="679"/>
      <c r="DN34" s="679"/>
      <c r="DO34" s="679"/>
      <c r="DP34" s="679"/>
      <c r="DQ34" s="679"/>
      <c r="DR34" s="679"/>
      <c r="DS34" s="679"/>
      <c r="DT34" s="679"/>
      <c r="DU34" s="679"/>
      <c r="DV34" s="680"/>
      <c r="DW34" s="681">
        <v>17.2</v>
      </c>
      <c r="DX34" s="699"/>
      <c r="DY34" s="699"/>
      <c r="DZ34" s="699"/>
      <c r="EA34" s="699"/>
      <c r="EB34" s="699"/>
      <c r="EC34" s="714"/>
    </row>
    <row r="35" spans="2:133" ht="11.25" customHeight="1" x14ac:dyDescent="0.15">
      <c r="B35" s="675" t="s">
        <v>322</v>
      </c>
      <c r="C35" s="676"/>
      <c r="D35" s="676"/>
      <c r="E35" s="676"/>
      <c r="F35" s="676"/>
      <c r="G35" s="676"/>
      <c r="H35" s="676"/>
      <c r="I35" s="676"/>
      <c r="J35" s="676"/>
      <c r="K35" s="676"/>
      <c r="L35" s="676"/>
      <c r="M35" s="676"/>
      <c r="N35" s="676"/>
      <c r="O35" s="676"/>
      <c r="P35" s="676"/>
      <c r="Q35" s="677"/>
      <c r="R35" s="678">
        <v>12489</v>
      </c>
      <c r="S35" s="679"/>
      <c r="T35" s="679"/>
      <c r="U35" s="679"/>
      <c r="V35" s="679"/>
      <c r="W35" s="679"/>
      <c r="X35" s="679"/>
      <c r="Y35" s="680"/>
      <c r="Z35" s="715">
        <v>0.5</v>
      </c>
      <c r="AA35" s="715"/>
      <c r="AB35" s="715"/>
      <c r="AC35" s="715"/>
      <c r="AD35" s="716" t="s">
        <v>127</v>
      </c>
      <c r="AE35" s="716"/>
      <c r="AF35" s="716"/>
      <c r="AG35" s="716"/>
      <c r="AH35" s="716"/>
      <c r="AI35" s="716"/>
      <c r="AJ35" s="716"/>
      <c r="AK35" s="716"/>
      <c r="AL35" s="681" t="s">
        <v>228</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20920</v>
      </c>
      <c r="CS35" s="697"/>
      <c r="CT35" s="697"/>
      <c r="CU35" s="697"/>
      <c r="CV35" s="697"/>
      <c r="CW35" s="697"/>
      <c r="CX35" s="697"/>
      <c r="CY35" s="698"/>
      <c r="CZ35" s="681">
        <v>0.9</v>
      </c>
      <c r="DA35" s="699"/>
      <c r="DB35" s="699"/>
      <c r="DC35" s="700"/>
      <c r="DD35" s="684">
        <v>12197</v>
      </c>
      <c r="DE35" s="697"/>
      <c r="DF35" s="697"/>
      <c r="DG35" s="697"/>
      <c r="DH35" s="697"/>
      <c r="DI35" s="697"/>
      <c r="DJ35" s="697"/>
      <c r="DK35" s="698"/>
      <c r="DL35" s="684">
        <v>6507</v>
      </c>
      <c r="DM35" s="697"/>
      <c r="DN35" s="697"/>
      <c r="DO35" s="697"/>
      <c r="DP35" s="697"/>
      <c r="DQ35" s="697"/>
      <c r="DR35" s="697"/>
      <c r="DS35" s="697"/>
      <c r="DT35" s="697"/>
      <c r="DU35" s="697"/>
      <c r="DV35" s="698"/>
      <c r="DW35" s="681">
        <v>0.4</v>
      </c>
      <c r="DX35" s="699"/>
      <c r="DY35" s="699"/>
      <c r="DZ35" s="699"/>
      <c r="EA35" s="699"/>
      <c r="EB35" s="699"/>
      <c r="EC35" s="714"/>
    </row>
    <row r="36" spans="2:133" ht="11.25" customHeight="1" x14ac:dyDescent="0.15">
      <c r="B36" s="675" t="s">
        <v>326</v>
      </c>
      <c r="C36" s="676"/>
      <c r="D36" s="676"/>
      <c r="E36" s="676"/>
      <c r="F36" s="676"/>
      <c r="G36" s="676"/>
      <c r="H36" s="676"/>
      <c r="I36" s="676"/>
      <c r="J36" s="676"/>
      <c r="K36" s="676"/>
      <c r="L36" s="676"/>
      <c r="M36" s="676"/>
      <c r="N36" s="676"/>
      <c r="O36" s="676"/>
      <c r="P36" s="676"/>
      <c r="Q36" s="677"/>
      <c r="R36" s="678">
        <v>128113</v>
      </c>
      <c r="S36" s="679"/>
      <c r="T36" s="679"/>
      <c r="U36" s="679"/>
      <c r="V36" s="679"/>
      <c r="W36" s="679"/>
      <c r="X36" s="679"/>
      <c r="Y36" s="680"/>
      <c r="Z36" s="715">
        <v>5.3</v>
      </c>
      <c r="AA36" s="715"/>
      <c r="AB36" s="715"/>
      <c r="AC36" s="715"/>
      <c r="AD36" s="716" t="s">
        <v>228</v>
      </c>
      <c r="AE36" s="716"/>
      <c r="AF36" s="716"/>
      <c r="AG36" s="716"/>
      <c r="AH36" s="716"/>
      <c r="AI36" s="716"/>
      <c r="AJ36" s="716"/>
      <c r="AK36" s="716"/>
      <c r="AL36" s="681" t="s">
        <v>228</v>
      </c>
      <c r="AM36" s="682"/>
      <c r="AN36" s="682"/>
      <c r="AO36" s="717"/>
      <c r="AP36" s="235"/>
      <c r="AQ36" s="730" t="s">
        <v>327</v>
      </c>
      <c r="AR36" s="731"/>
      <c r="AS36" s="731"/>
      <c r="AT36" s="731"/>
      <c r="AU36" s="731"/>
      <c r="AV36" s="731"/>
      <c r="AW36" s="731"/>
      <c r="AX36" s="731"/>
      <c r="AY36" s="732"/>
      <c r="AZ36" s="733">
        <v>322650</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7439</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467543</v>
      </c>
      <c r="CS36" s="679"/>
      <c r="CT36" s="679"/>
      <c r="CU36" s="679"/>
      <c r="CV36" s="679"/>
      <c r="CW36" s="679"/>
      <c r="CX36" s="679"/>
      <c r="CY36" s="680"/>
      <c r="CZ36" s="681">
        <v>19.899999999999999</v>
      </c>
      <c r="DA36" s="699"/>
      <c r="DB36" s="699"/>
      <c r="DC36" s="700"/>
      <c r="DD36" s="684">
        <v>345155</v>
      </c>
      <c r="DE36" s="679"/>
      <c r="DF36" s="679"/>
      <c r="DG36" s="679"/>
      <c r="DH36" s="679"/>
      <c r="DI36" s="679"/>
      <c r="DJ36" s="679"/>
      <c r="DK36" s="680"/>
      <c r="DL36" s="684">
        <v>311396</v>
      </c>
      <c r="DM36" s="679"/>
      <c r="DN36" s="679"/>
      <c r="DO36" s="679"/>
      <c r="DP36" s="679"/>
      <c r="DQ36" s="679"/>
      <c r="DR36" s="679"/>
      <c r="DS36" s="679"/>
      <c r="DT36" s="679"/>
      <c r="DU36" s="679"/>
      <c r="DV36" s="680"/>
      <c r="DW36" s="681">
        <v>20.7</v>
      </c>
      <c r="DX36" s="699"/>
      <c r="DY36" s="699"/>
      <c r="DZ36" s="699"/>
      <c r="EA36" s="699"/>
      <c r="EB36" s="699"/>
      <c r="EC36" s="714"/>
    </row>
    <row r="37" spans="2:133" ht="11.25" customHeight="1" x14ac:dyDescent="0.15">
      <c r="B37" s="675" t="s">
        <v>330</v>
      </c>
      <c r="C37" s="676"/>
      <c r="D37" s="676"/>
      <c r="E37" s="676"/>
      <c r="F37" s="676"/>
      <c r="G37" s="676"/>
      <c r="H37" s="676"/>
      <c r="I37" s="676"/>
      <c r="J37" s="676"/>
      <c r="K37" s="676"/>
      <c r="L37" s="676"/>
      <c r="M37" s="676"/>
      <c r="N37" s="676"/>
      <c r="O37" s="676"/>
      <c r="P37" s="676"/>
      <c r="Q37" s="677"/>
      <c r="R37" s="678">
        <v>43161</v>
      </c>
      <c r="S37" s="679"/>
      <c r="T37" s="679"/>
      <c r="U37" s="679"/>
      <c r="V37" s="679"/>
      <c r="W37" s="679"/>
      <c r="X37" s="679"/>
      <c r="Y37" s="680"/>
      <c r="Z37" s="715">
        <v>1.8</v>
      </c>
      <c r="AA37" s="715"/>
      <c r="AB37" s="715"/>
      <c r="AC37" s="715"/>
      <c r="AD37" s="716" t="s">
        <v>228</v>
      </c>
      <c r="AE37" s="716"/>
      <c r="AF37" s="716"/>
      <c r="AG37" s="716"/>
      <c r="AH37" s="716"/>
      <c r="AI37" s="716"/>
      <c r="AJ37" s="716"/>
      <c r="AK37" s="716"/>
      <c r="AL37" s="681" t="s">
        <v>137</v>
      </c>
      <c r="AM37" s="682"/>
      <c r="AN37" s="682"/>
      <c r="AO37" s="717"/>
      <c r="AQ37" s="718" t="s">
        <v>331</v>
      </c>
      <c r="AR37" s="719"/>
      <c r="AS37" s="719"/>
      <c r="AT37" s="719"/>
      <c r="AU37" s="719"/>
      <c r="AV37" s="719"/>
      <c r="AW37" s="719"/>
      <c r="AX37" s="719"/>
      <c r="AY37" s="720"/>
      <c r="AZ37" s="678">
        <v>127466</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1644</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310908</v>
      </c>
      <c r="CS37" s="697"/>
      <c r="CT37" s="697"/>
      <c r="CU37" s="697"/>
      <c r="CV37" s="697"/>
      <c r="CW37" s="697"/>
      <c r="CX37" s="697"/>
      <c r="CY37" s="698"/>
      <c r="CZ37" s="681">
        <v>13.3</v>
      </c>
      <c r="DA37" s="699"/>
      <c r="DB37" s="699"/>
      <c r="DC37" s="700"/>
      <c r="DD37" s="684">
        <v>226106</v>
      </c>
      <c r="DE37" s="697"/>
      <c r="DF37" s="697"/>
      <c r="DG37" s="697"/>
      <c r="DH37" s="697"/>
      <c r="DI37" s="697"/>
      <c r="DJ37" s="697"/>
      <c r="DK37" s="698"/>
      <c r="DL37" s="684">
        <v>217129</v>
      </c>
      <c r="DM37" s="697"/>
      <c r="DN37" s="697"/>
      <c r="DO37" s="697"/>
      <c r="DP37" s="697"/>
      <c r="DQ37" s="697"/>
      <c r="DR37" s="697"/>
      <c r="DS37" s="697"/>
      <c r="DT37" s="697"/>
      <c r="DU37" s="697"/>
      <c r="DV37" s="698"/>
      <c r="DW37" s="681">
        <v>14.5</v>
      </c>
      <c r="DX37" s="699"/>
      <c r="DY37" s="699"/>
      <c r="DZ37" s="699"/>
      <c r="EA37" s="699"/>
      <c r="EB37" s="699"/>
      <c r="EC37" s="714"/>
    </row>
    <row r="38" spans="2:133" ht="11.25" customHeight="1" x14ac:dyDescent="0.15">
      <c r="B38" s="675" t="s">
        <v>334</v>
      </c>
      <c r="C38" s="676"/>
      <c r="D38" s="676"/>
      <c r="E38" s="676"/>
      <c r="F38" s="676"/>
      <c r="G38" s="676"/>
      <c r="H38" s="676"/>
      <c r="I38" s="676"/>
      <c r="J38" s="676"/>
      <c r="K38" s="676"/>
      <c r="L38" s="676"/>
      <c r="M38" s="676"/>
      <c r="N38" s="676"/>
      <c r="O38" s="676"/>
      <c r="P38" s="676"/>
      <c r="Q38" s="677"/>
      <c r="R38" s="678">
        <v>81882</v>
      </c>
      <c r="S38" s="679"/>
      <c r="T38" s="679"/>
      <c r="U38" s="679"/>
      <c r="V38" s="679"/>
      <c r="W38" s="679"/>
      <c r="X38" s="679"/>
      <c r="Y38" s="680"/>
      <c r="Z38" s="715">
        <v>3.4</v>
      </c>
      <c r="AA38" s="715"/>
      <c r="AB38" s="715"/>
      <c r="AC38" s="715"/>
      <c r="AD38" s="716">
        <v>4</v>
      </c>
      <c r="AE38" s="716"/>
      <c r="AF38" s="716"/>
      <c r="AG38" s="716"/>
      <c r="AH38" s="716"/>
      <c r="AI38" s="716"/>
      <c r="AJ38" s="716"/>
      <c r="AK38" s="716"/>
      <c r="AL38" s="681">
        <v>0</v>
      </c>
      <c r="AM38" s="682"/>
      <c r="AN38" s="682"/>
      <c r="AO38" s="717"/>
      <c r="AQ38" s="718" t="s">
        <v>335</v>
      </c>
      <c r="AR38" s="719"/>
      <c r="AS38" s="719"/>
      <c r="AT38" s="719"/>
      <c r="AU38" s="719"/>
      <c r="AV38" s="719"/>
      <c r="AW38" s="719"/>
      <c r="AX38" s="719"/>
      <c r="AY38" s="720"/>
      <c r="AZ38" s="678">
        <v>24779</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377</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297871</v>
      </c>
      <c r="CS38" s="679"/>
      <c r="CT38" s="679"/>
      <c r="CU38" s="679"/>
      <c r="CV38" s="679"/>
      <c r="CW38" s="679"/>
      <c r="CX38" s="679"/>
      <c r="CY38" s="680"/>
      <c r="CZ38" s="681">
        <v>12.7</v>
      </c>
      <c r="DA38" s="699"/>
      <c r="DB38" s="699"/>
      <c r="DC38" s="700"/>
      <c r="DD38" s="684">
        <v>269631</v>
      </c>
      <c r="DE38" s="679"/>
      <c r="DF38" s="679"/>
      <c r="DG38" s="679"/>
      <c r="DH38" s="679"/>
      <c r="DI38" s="679"/>
      <c r="DJ38" s="679"/>
      <c r="DK38" s="680"/>
      <c r="DL38" s="684">
        <v>152697</v>
      </c>
      <c r="DM38" s="679"/>
      <c r="DN38" s="679"/>
      <c r="DO38" s="679"/>
      <c r="DP38" s="679"/>
      <c r="DQ38" s="679"/>
      <c r="DR38" s="679"/>
      <c r="DS38" s="679"/>
      <c r="DT38" s="679"/>
      <c r="DU38" s="679"/>
      <c r="DV38" s="680"/>
      <c r="DW38" s="681">
        <v>10.199999999999999</v>
      </c>
      <c r="DX38" s="699"/>
      <c r="DY38" s="699"/>
      <c r="DZ38" s="699"/>
      <c r="EA38" s="699"/>
      <c r="EB38" s="699"/>
      <c r="EC38" s="714"/>
    </row>
    <row r="39" spans="2:133" ht="11.25" customHeight="1" x14ac:dyDescent="0.15">
      <c r="B39" s="675" t="s">
        <v>338</v>
      </c>
      <c r="C39" s="676"/>
      <c r="D39" s="676"/>
      <c r="E39" s="676"/>
      <c r="F39" s="676"/>
      <c r="G39" s="676"/>
      <c r="H39" s="676"/>
      <c r="I39" s="676"/>
      <c r="J39" s="676"/>
      <c r="K39" s="676"/>
      <c r="L39" s="676"/>
      <c r="M39" s="676"/>
      <c r="N39" s="676"/>
      <c r="O39" s="676"/>
      <c r="P39" s="676"/>
      <c r="Q39" s="677"/>
      <c r="R39" s="678">
        <v>103500</v>
      </c>
      <c r="S39" s="679"/>
      <c r="T39" s="679"/>
      <c r="U39" s="679"/>
      <c r="V39" s="679"/>
      <c r="W39" s="679"/>
      <c r="X39" s="679"/>
      <c r="Y39" s="680"/>
      <c r="Z39" s="715">
        <v>4.3</v>
      </c>
      <c r="AA39" s="715"/>
      <c r="AB39" s="715"/>
      <c r="AC39" s="715"/>
      <c r="AD39" s="716" t="s">
        <v>127</v>
      </c>
      <c r="AE39" s="716"/>
      <c r="AF39" s="716"/>
      <c r="AG39" s="716"/>
      <c r="AH39" s="716"/>
      <c r="AI39" s="716"/>
      <c r="AJ39" s="716"/>
      <c r="AK39" s="716"/>
      <c r="AL39" s="681" t="s">
        <v>228</v>
      </c>
      <c r="AM39" s="682"/>
      <c r="AN39" s="682"/>
      <c r="AO39" s="717"/>
      <c r="AQ39" s="718" t="s">
        <v>339</v>
      </c>
      <c r="AR39" s="719"/>
      <c r="AS39" s="719"/>
      <c r="AT39" s="719"/>
      <c r="AU39" s="719"/>
      <c r="AV39" s="719"/>
      <c r="AW39" s="719"/>
      <c r="AX39" s="719"/>
      <c r="AY39" s="720"/>
      <c r="AZ39" s="678">
        <v>23973</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602</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105433</v>
      </c>
      <c r="CS39" s="697"/>
      <c r="CT39" s="697"/>
      <c r="CU39" s="697"/>
      <c r="CV39" s="697"/>
      <c r="CW39" s="697"/>
      <c r="CX39" s="697"/>
      <c r="CY39" s="698"/>
      <c r="CZ39" s="681">
        <v>4.5</v>
      </c>
      <c r="DA39" s="699"/>
      <c r="DB39" s="699"/>
      <c r="DC39" s="700"/>
      <c r="DD39" s="684">
        <v>58175</v>
      </c>
      <c r="DE39" s="697"/>
      <c r="DF39" s="697"/>
      <c r="DG39" s="697"/>
      <c r="DH39" s="697"/>
      <c r="DI39" s="697"/>
      <c r="DJ39" s="697"/>
      <c r="DK39" s="698"/>
      <c r="DL39" s="684" t="s">
        <v>127</v>
      </c>
      <c r="DM39" s="697"/>
      <c r="DN39" s="697"/>
      <c r="DO39" s="697"/>
      <c r="DP39" s="697"/>
      <c r="DQ39" s="697"/>
      <c r="DR39" s="697"/>
      <c r="DS39" s="697"/>
      <c r="DT39" s="697"/>
      <c r="DU39" s="697"/>
      <c r="DV39" s="698"/>
      <c r="DW39" s="681" t="s">
        <v>137</v>
      </c>
      <c r="DX39" s="699"/>
      <c r="DY39" s="699"/>
      <c r="DZ39" s="699"/>
      <c r="EA39" s="699"/>
      <c r="EB39" s="699"/>
      <c r="EC39" s="714"/>
    </row>
    <row r="40" spans="2:133" ht="11.25" customHeight="1" x14ac:dyDescent="0.15">
      <c r="B40" s="675" t="s">
        <v>342</v>
      </c>
      <c r="C40" s="676"/>
      <c r="D40" s="676"/>
      <c r="E40" s="676"/>
      <c r="F40" s="676"/>
      <c r="G40" s="676"/>
      <c r="H40" s="676"/>
      <c r="I40" s="676"/>
      <c r="J40" s="676"/>
      <c r="K40" s="676"/>
      <c r="L40" s="676"/>
      <c r="M40" s="676"/>
      <c r="N40" s="676"/>
      <c r="O40" s="676"/>
      <c r="P40" s="676"/>
      <c r="Q40" s="677"/>
      <c r="R40" s="678" t="s">
        <v>127</v>
      </c>
      <c r="S40" s="679"/>
      <c r="T40" s="679"/>
      <c r="U40" s="679"/>
      <c r="V40" s="679"/>
      <c r="W40" s="679"/>
      <c r="X40" s="679"/>
      <c r="Y40" s="680"/>
      <c r="Z40" s="715" t="s">
        <v>127</v>
      </c>
      <c r="AA40" s="715"/>
      <c r="AB40" s="715"/>
      <c r="AC40" s="715"/>
      <c r="AD40" s="716" t="s">
        <v>228</v>
      </c>
      <c r="AE40" s="716"/>
      <c r="AF40" s="716"/>
      <c r="AG40" s="716"/>
      <c r="AH40" s="716"/>
      <c r="AI40" s="716"/>
      <c r="AJ40" s="716"/>
      <c r="AK40" s="716"/>
      <c r="AL40" s="681" t="s">
        <v>228</v>
      </c>
      <c r="AM40" s="682"/>
      <c r="AN40" s="682"/>
      <c r="AO40" s="717"/>
      <c r="AQ40" s="718" t="s">
        <v>343</v>
      </c>
      <c r="AR40" s="719"/>
      <c r="AS40" s="719"/>
      <c r="AT40" s="719"/>
      <c r="AU40" s="719"/>
      <c r="AV40" s="719"/>
      <c r="AW40" s="719"/>
      <c r="AX40" s="719"/>
      <c r="AY40" s="720"/>
      <c r="AZ40" s="678" t="s">
        <v>127</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97</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v>18780</v>
      </c>
      <c r="CS40" s="679"/>
      <c r="CT40" s="679"/>
      <c r="CU40" s="679"/>
      <c r="CV40" s="679"/>
      <c r="CW40" s="679"/>
      <c r="CX40" s="679"/>
      <c r="CY40" s="680"/>
      <c r="CZ40" s="681">
        <v>0.8</v>
      </c>
      <c r="DA40" s="699"/>
      <c r="DB40" s="699"/>
      <c r="DC40" s="700"/>
      <c r="DD40" s="684">
        <v>180</v>
      </c>
      <c r="DE40" s="679"/>
      <c r="DF40" s="679"/>
      <c r="DG40" s="679"/>
      <c r="DH40" s="679"/>
      <c r="DI40" s="679"/>
      <c r="DJ40" s="679"/>
      <c r="DK40" s="680"/>
      <c r="DL40" s="684" t="s">
        <v>228</v>
      </c>
      <c r="DM40" s="679"/>
      <c r="DN40" s="679"/>
      <c r="DO40" s="679"/>
      <c r="DP40" s="679"/>
      <c r="DQ40" s="679"/>
      <c r="DR40" s="679"/>
      <c r="DS40" s="679"/>
      <c r="DT40" s="679"/>
      <c r="DU40" s="679"/>
      <c r="DV40" s="680"/>
      <c r="DW40" s="681" t="s">
        <v>228</v>
      </c>
      <c r="DX40" s="699"/>
      <c r="DY40" s="699"/>
      <c r="DZ40" s="699"/>
      <c r="EA40" s="699"/>
      <c r="EB40" s="699"/>
      <c r="EC40" s="714"/>
    </row>
    <row r="41" spans="2:133" ht="11.25" customHeight="1" x14ac:dyDescent="0.15">
      <c r="B41" s="675" t="s">
        <v>347</v>
      </c>
      <c r="C41" s="676"/>
      <c r="D41" s="676"/>
      <c r="E41" s="676"/>
      <c r="F41" s="676"/>
      <c r="G41" s="676"/>
      <c r="H41" s="676"/>
      <c r="I41" s="676"/>
      <c r="J41" s="676"/>
      <c r="K41" s="676"/>
      <c r="L41" s="676"/>
      <c r="M41" s="676"/>
      <c r="N41" s="676"/>
      <c r="O41" s="676"/>
      <c r="P41" s="676"/>
      <c r="Q41" s="677"/>
      <c r="R41" s="678">
        <v>38500</v>
      </c>
      <c r="S41" s="679"/>
      <c r="T41" s="679"/>
      <c r="U41" s="679"/>
      <c r="V41" s="679"/>
      <c r="W41" s="679"/>
      <c r="X41" s="679"/>
      <c r="Y41" s="680"/>
      <c r="Z41" s="715">
        <v>1.6</v>
      </c>
      <c r="AA41" s="715"/>
      <c r="AB41" s="715"/>
      <c r="AC41" s="715"/>
      <c r="AD41" s="716" t="s">
        <v>137</v>
      </c>
      <c r="AE41" s="716"/>
      <c r="AF41" s="716"/>
      <c r="AG41" s="716"/>
      <c r="AH41" s="716"/>
      <c r="AI41" s="716"/>
      <c r="AJ41" s="716"/>
      <c r="AK41" s="716"/>
      <c r="AL41" s="681" t="s">
        <v>127</v>
      </c>
      <c r="AM41" s="682"/>
      <c r="AN41" s="682"/>
      <c r="AO41" s="717"/>
      <c r="AQ41" s="718" t="s">
        <v>348</v>
      </c>
      <c r="AR41" s="719"/>
      <c r="AS41" s="719"/>
      <c r="AT41" s="719"/>
      <c r="AU41" s="719"/>
      <c r="AV41" s="719"/>
      <c r="AW41" s="719"/>
      <c r="AX41" s="719"/>
      <c r="AY41" s="720"/>
      <c r="AZ41" s="678">
        <v>42826</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v>1</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228</v>
      </c>
      <c r="CS41" s="697"/>
      <c r="CT41" s="697"/>
      <c r="CU41" s="697"/>
      <c r="CV41" s="697"/>
      <c r="CW41" s="697"/>
      <c r="CX41" s="697"/>
      <c r="CY41" s="698"/>
      <c r="CZ41" s="681" t="s">
        <v>127</v>
      </c>
      <c r="DA41" s="699"/>
      <c r="DB41" s="699"/>
      <c r="DC41" s="700"/>
      <c r="DD41" s="684" t="s">
        <v>137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351</v>
      </c>
      <c r="C42" s="660"/>
      <c r="D42" s="660"/>
      <c r="E42" s="660"/>
      <c r="F42" s="660"/>
      <c r="G42" s="660"/>
      <c r="H42" s="660"/>
      <c r="I42" s="660"/>
      <c r="J42" s="660"/>
      <c r="K42" s="660"/>
      <c r="L42" s="660"/>
      <c r="M42" s="660"/>
      <c r="N42" s="660"/>
      <c r="O42" s="660"/>
      <c r="P42" s="660"/>
      <c r="Q42" s="661"/>
      <c r="R42" s="662">
        <v>2395614</v>
      </c>
      <c r="S42" s="701"/>
      <c r="T42" s="701"/>
      <c r="U42" s="701"/>
      <c r="V42" s="701"/>
      <c r="W42" s="701"/>
      <c r="X42" s="701"/>
      <c r="Y42" s="703"/>
      <c r="Z42" s="704">
        <v>100</v>
      </c>
      <c r="AA42" s="704"/>
      <c r="AB42" s="704"/>
      <c r="AC42" s="704"/>
      <c r="AD42" s="705">
        <v>1462303</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103606</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365</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323493</v>
      </c>
      <c r="CS42" s="679"/>
      <c r="CT42" s="679"/>
      <c r="CU42" s="679"/>
      <c r="CV42" s="679"/>
      <c r="CW42" s="679"/>
      <c r="CX42" s="679"/>
      <c r="CY42" s="680"/>
      <c r="CZ42" s="681">
        <v>13.8</v>
      </c>
      <c r="DA42" s="682"/>
      <c r="DB42" s="682"/>
      <c r="DC42" s="683"/>
      <c r="DD42" s="684">
        <v>105926</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v>15073</v>
      </c>
      <c r="CS43" s="697"/>
      <c r="CT43" s="697"/>
      <c r="CU43" s="697"/>
      <c r="CV43" s="697"/>
      <c r="CW43" s="697"/>
      <c r="CX43" s="697"/>
      <c r="CY43" s="698"/>
      <c r="CZ43" s="681">
        <v>0.6</v>
      </c>
      <c r="DA43" s="699"/>
      <c r="DB43" s="699"/>
      <c r="DC43" s="700"/>
      <c r="DD43" s="684">
        <v>15073</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304</v>
      </c>
      <c r="CE44" s="692"/>
      <c r="CF44" s="675" t="s">
        <v>356</v>
      </c>
      <c r="CG44" s="676"/>
      <c r="CH44" s="676"/>
      <c r="CI44" s="676"/>
      <c r="CJ44" s="676"/>
      <c r="CK44" s="676"/>
      <c r="CL44" s="676"/>
      <c r="CM44" s="676"/>
      <c r="CN44" s="676"/>
      <c r="CO44" s="676"/>
      <c r="CP44" s="676"/>
      <c r="CQ44" s="677"/>
      <c r="CR44" s="678">
        <v>321719</v>
      </c>
      <c r="CS44" s="679"/>
      <c r="CT44" s="679"/>
      <c r="CU44" s="679"/>
      <c r="CV44" s="679"/>
      <c r="CW44" s="679"/>
      <c r="CX44" s="679"/>
      <c r="CY44" s="680"/>
      <c r="CZ44" s="681">
        <v>13.7</v>
      </c>
      <c r="DA44" s="682"/>
      <c r="DB44" s="682"/>
      <c r="DC44" s="683"/>
      <c r="DD44" s="684">
        <v>105002</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357</v>
      </c>
      <c r="CG45" s="676"/>
      <c r="CH45" s="676"/>
      <c r="CI45" s="676"/>
      <c r="CJ45" s="676"/>
      <c r="CK45" s="676"/>
      <c r="CL45" s="676"/>
      <c r="CM45" s="676"/>
      <c r="CN45" s="676"/>
      <c r="CO45" s="676"/>
      <c r="CP45" s="676"/>
      <c r="CQ45" s="677"/>
      <c r="CR45" s="678">
        <v>85378</v>
      </c>
      <c r="CS45" s="697"/>
      <c r="CT45" s="697"/>
      <c r="CU45" s="697"/>
      <c r="CV45" s="697"/>
      <c r="CW45" s="697"/>
      <c r="CX45" s="697"/>
      <c r="CY45" s="698"/>
      <c r="CZ45" s="681">
        <v>3.6</v>
      </c>
      <c r="DA45" s="699"/>
      <c r="DB45" s="699"/>
      <c r="DC45" s="700"/>
      <c r="DD45" s="684">
        <v>8770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222747</v>
      </c>
      <c r="CS46" s="679"/>
      <c r="CT46" s="679"/>
      <c r="CU46" s="679"/>
      <c r="CV46" s="679"/>
      <c r="CW46" s="679"/>
      <c r="CX46" s="679"/>
      <c r="CY46" s="680"/>
      <c r="CZ46" s="681">
        <v>9.5</v>
      </c>
      <c r="DA46" s="682"/>
      <c r="DB46" s="682"/>
      <c r="DC46" s="683"/>
      <c r="DD46" s="684">
        <v>96138</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v>1774</v>
      </c>
      <c r="CS47" s="697"/>
      <c r="CT47" s="697"/>
      <c r="CU47" s="697"/>
      <c r="CV47" s="697"/>
      <c r="CW47" s="697"/>
      <c r="CX47" s="697"/>
      <c r="CY47" s="698"/>
      <c r="CZ47" s="681">
        <v>0.1</v>
      </c>
      <c r="DA47" s="699"/>
      <c r="DB47" s="699"/>
      <c r="DC47" s="700"/>
      <c r="DD47" s="684">
        <v>924</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362</v>
      </c>
      <c r="CD48" s="695"/>
      <c r="CE48" s="696"/>
      <c r="CF48" s="675" t="s">
        <v>363</v>
      </c>
      <c r="CG48" s="676"/>
      <c r="CH48" s="676"/>
      <c r="CI48" s="676"/>
      <c r="CJ48" s="676"/>
      <c r="CK48" s="676"/>
      <c r="CL48" s="676"/>
      <c r="CM48" s="676"/>
      <c r="CN48" s="676"/>
      <c r="CO48" s="676"/>
      <c r="CP48" s="676"/>
      <c r="CQ48" s="677"/>
      <c r="CR48" s="678" t="s">
        <v>228</v>
      </c>
      <c r="CS48" s="679"/>
      <c r="CT48" s="679"/>
      <c r="CU48" s="679"/>
      <c r="CV48" s="679"/>
      <c r="CW48" s="679"/>
      <c r="CX48" s="679"/>
      <c r="CY48" s="680"/>
      <c r="CZ48" s="681" t="s">
        <v>127</v>
      </c>
      <c r="DA48" s="682"/>
      <c r="DB48" s="682"/>
      <c r="DC48" s="683"/>
      <c r="DD48" s="684" t="s">
        <v>127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364</v>
      </c>
      <c r="CE49" s="660"/>
      <c r="CF49" s="660"/>
      <c r="CG49" s="660"/>
      <c r="CH49" s="660"/>
      <c r="CI49" s="660"/>
      <c r="CJ49" s="660"/>
      <c r="CK49" s="660"/>
      <c r="CL49" s="660"/>
      <c r="CM49" s="660"/>
      <c r="CN49" s="660"/>
      <c r="CO49" s="660"/>
      <c r="CP49" s="660"/>
      <c r="CQ49" s="661"/>
      <c r="CR49" s="662">
        <v>2343770</v>
      </c>
      <c r="CS49" s="663"/>
      <c r="CT49" s="663"/>
      <c r="CU49" s="663"/>
      <c r="CV49" s="663"/>
      <c r="CW49" s="663"/>
      <c r="CX49" s="663"/>
      <c r="CY49" s="664"/>
      <c r="CZ49" s="665">
        <v>100</v>
      </c>
      <c r="DA49" s="666"/>
      <c r="DB49" s="666"/>
      <c r="DC49" s="667"/>
      <c r="DD49" s="668">
        <v>1709430</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mPQxbv+25HT0XneHeX7GToamE6zum+b3yCBEGqpYiJoLJ8SjYa51fvLrj1mNg24T5GigQpL1YhQ+g6lAs9tvag==" saltValue="Xx6D3X0taW1Qd1BmnNryD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6"/>
  <sheetViews>
    <sheetView zoomScale="70" zoomScaleNormal="25" zoomScaleSheetLayoutView="70" workbookViewId="0">
      <selection activeCell="H63" sqref="H63"/>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5" t="s">
        <v>366</v>
      </c>
      <c r="DK2" s="1206"/>
      <c r="DL2" s="1206"/>
      <c r="DM2" s="1206"/>
      <c r="DN2" s="1206"/>
      <c r="DO2" s="1207"/>
      <c r="DP2" s="250"/>
      <c r="DQ2" s="1205" t="s">
        <v>367</v>
      </c>
      <c r="DR2" s="1206"/>
      <c r="DS2" s="1206"/>
      <c r="DT2" s="1206"/>
      <c r="DU2" s="1206"/>
      <c r="DV2" s="1206"/>
      <c r="DW2" s="1206"/>
      <c r="DX2" s="1206"/>
      <c r="DY2" s="1206"/>
      <c r="DZ2" s="120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8" t="s">
        <v>368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08"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93" t="s">
        <v>384</v>
      </c>
      <c r="DH5" s="1194"/>
      <c r="DI5" s="1194"/>
      <c r="DJ5" s="1194"/>
      <c r="DK5" s="1195"/>
      <c r="DL5" s="1193" t="s">
        <v>385</v>
      </c>
      <c r="DM5" s="1194"/>
      <c r="DN5" s="1194"/>
      <c r="DO5" s="1194"/>
      <c r="DP5" s="1195"/>
      <c r="DQ5" s="1094" t="s">
        <v>386</v>
      </c>
      <c r="DR5" s="1095"/>
      <c r="DS5" s="1095"/>
      <c r="DT5" s="1095"/>
      <c r="DU5" s="1096"/>
      <c r="DV5" s="1094" t="s">
        <v>377</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9"/>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6"/>
      <c r="DH6" s="1197"/>
      <c r="DI6" s="1197"/>
      <c r="DJ6" s="1197"/>
      <c r="DK6" s="1198"/>
      <c r="DL6" s="1196"/>
      <c r="DM6" s="1197"/>
      <c r="DN6" s="1197"/>
      <c r="DO6" s="1197"/>
      <c r="DP6" s="1198"/>
      <c r="DQ6" s="1097"/>
      <c r="DR6" s="1098"/>
      <c r="DS6" s="1098"/>
      <c r="DT6" s="1098"/>
      <c r="DU6" s="1099"/>
      <c r="DV6" s="1097"/>
      <c r="DW6" s="1098"/>
      <c r="DX6" s="1098"/>
      <c r="DY6" s="1098"/>
      <c r="DZ6" s="1111"/>
      <c r="EA6" s="255"/>
    </row>
    <row r="7" spans="1:131" s="256" customFormat="1" ht="26.25" customHeight="1" thickTop="1" x14ac:dyDescent="0.15">
      <c r="A7" s="259">
        <v>1</v>
      </c>
      <c r="B7" s="1145" t="s">
        <v>387</v>
      </c>
      <c r="C7" s="1146"/>
      <c r="D7" s="1146"/>
      <c r="E7" s="1146"/>
      <c r="F7" s="1146"/>
      <c r="G7" s="1146"/>
      <c r="H7" s="1146"/>
      <c r="I7" s="1146"/>
      <c r="J7" s="1146"/>
      <c r="K7" s="1146"/>
      <c r="L7" s="1146"/>
      <c r="M7" s="1146"/>
      <c r="N7" s="1146"/>
      <c r="O7" s="1146"/>
      <c r="P7" s="1147"/>
      <c r="Q7" s="1199">
        <v>2396</v>
      </c>
      <c r="R7" s="1200"/>
      <c r="S7" s="1200"/>
      <c r="T7" s="1200"/>
      <c r="U7" s="1200"/>
      <c r="V7" s="1200">
        <v>2344</v>
      </c>
      <c r="W7" s="1200"/>
      <c r="X7" s="1200"/>
      <c r="Y7" s="1200"/>
      <c r="Z7" s="1200"/>
      <c r="AA7" s="1200">
        <v>52</v>
      </c>
      <c r="AB7" s="1200"/>
      <c r="AC7" s="1200"/>
      <c r="AD7" s="1200"/>
      <c r="AE7" s="1201"/>
      <c r="AF7" s="1202">
        <v>50</v>
      </c>
      <c r="AG7" s="1203"/>
      <c r="AH7" s="1203"/>
      <c r="AI7" s="1203"/>
      <c r="AJ7" s="1204"/>
      <c r="AK7" s="1186">
        <v>126</v>
      </c>
      <c r="AL7" s="1187"/>
      <c r="AM7" s="1187"/>
      <c r="AN7" s="1187"/>
      <c r="AO7" s="1187"/>
      <c r="AP7" s="1187">
        <v>1269</v>
      </c>
      <c r="AQ7" s="1187"/>
      <c r="AR7" s="1187"/>
      <c r="AS7" s="1187"/>
      <c r="AT7" s="1187"/>
      <c r="AU7" s="1188"/>
      <c r="AV7" s="1188"/>
      <c r="AW7" s="1188"/>
      <c r="AX7" s="1188"/>
      <c r="AY7" s="1189"/>
      <c r="AZ7" s="253"/>
      <c r="BA7" s="253"/>
      <c r="BB7" s="253"/>
      <c r="BC7" s="253"/>
      <c r="BD7" s="253"/>
      <c r="BE7" s="254"/>
      <c r="BF7" s="254"/>
      <c r="BG7" s="254"/>
      <c r="BH7" s="254"/>
      <c r="BI7" s="254"/>
      <c r="BJ7" s="254"/>
      <c r="BK7" s="254"/>
      <c r="BL7" s="254"/>
      <c r="BM7" s="254"/>
      <c r="BN7" s="254"/>
      <c r="BO7" s="254"/>
      <c r="BP7" s="254"/>
      <c r="BQ7" s="260">
        <v>1</v>
      </c>
      <c r="BR7" s="261"/>
      <c r="BS7" s="1190" t="s">
        <v>587</v>
      </c>
      <c r="BT7" s="1191"/>
      <c r="BU7" s="1191"/>
      <c r="BV7" s="1191"/>
      <c r="BW7" s="1191"/>
      <c r="BX7" s="1191"/>
      <c r="BY7" s="1191"/>
      <c r="BZ7" s="1191"/>
      <c r="CA7" s="1191"/>
      <c r="CB7" s="1191"/>
      <c r="CC7" s="1191"/>
      <c r="CD7" s="1191"/>
      <c r="CE7" s="1191"/>
      <c r="CF7" s="1191"/>
      <c r="CG7" s="1192"/>
      <c r="CH7" s="1183">
        <v>-6</v>
      </c>
      <c r="CI7" s="1184"/>
      <c r="CJ7" s="1184"/>
      <c r="CK7" s="1184"/>
      <c r="CL7" s="1185"/>
      <c r="CM7" s="1183">
        <v>21</v>
      </c>
      <c r="CN7" s="1184"/>
      <c r="CO7" s="1184"/>
      <c r="CP7" s="1184"/>
      <c r="CQ7" s="1185"/>
      <c r="CR7" s="1183">
        <v>128</v>
      </c>
      <c r="CS7" s="1184"/>
      <c r="CT7" s="1184"/>
      <c r="CU7" s="1184"/>
      <c r="CV7" s="1185"/>
      <c r="CW7" s="1183" t="s">
        <v>575</v>
      </c>
      <c r="CX7" s="1184"/>
      <c r="CY7" s="1184"/>
      <c r="CZ7" s="1184"/>
      <c r="DA7" s="1185"/>
      <c r="DB7" s="1183" t="s">
        <v>575</v>
      </c>
      <c r="DC7" s="1184"/>
      <c r="DD7" s="1184"/>
      <c r="DE7" s="1184"/>
      <c r="DF7" s="1185"/>
      <c r="DG7" s="1183" t="s">
        <v>575</v>
      </c>
      <c r="DH7" s="1184"/>
      <c r="DI7" s="1184"/>
      <c r="DJ7" s="1184"/>
      <c r="DK7" s="1185"/>
      <c r="DL7" s="1183" t="s">
        <v>575</v>
      </c>
      <c r="DM7" s="1184"/>
      <c r="DN7" s="1184"/>
      <c r="DO7" s="1184"/>
      <c r="DP7" s="1185"/>
      <c r="DQ7" s="1183" t="s">
        <v>584</v>
      </c>
      <c r="DR7" s="1184"/>
      <c r="DS7" s="1184"/>
      <c r="DT7" s="1184"/>
      <c r="DU7" s="1185"/>
      <c r="DV7" s="1210"/>
      <c r="DW7" s="1211"/>
      <c r="DX7" s="1211"/>
      <c r="DY7" s="1211"/>
      <c r="DZ7" s="1212"/>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81"/>
      <c r="AL8" s="1182"/>
      <c r="AM8" s="1182"/>
      <c r="AN8" s="1182"/>
      <c r="AO8" s="1182"/>
      <c r="AP8" s="1182"/>
      <c r="AQ8" s="1182"/>
      <c r="AR8" s="1182"/>
      <c r="AS8" s="1182"/>
      <c r="AT8" s="1182"/>
      <c r="AU8" s="1179"/>
      <c r="AV8" s="1179"/>
      <c r="AW8" s="1179"/>
      <c r="AX8" s="1179"/>
      <c r="AY8" s="1180"/>
      <c r="AZ8" s="253"/>
      <c r="BA8" s="253"/>
      <c r="BB8" s="253"/>
      <c r="BC8" s="253"/>
      <c r="BD8" s="253"/>
      <c r="BE8" s="254"/>
      <c r="BF8" s="254"/>
      <c r="BG8" s="254"/>
      <c r="BH8" s="254"/>
      <c r="BI8" s="254"/>
      <c r="BJ8" s="254"/>
      <c r="BK8" s="254"/>
      <c r="BL8" s="254"/>
      <c r="BM8" s="254"/>
      <c r="BN8" s="254"/>
      <c r="BO8" s="254"/>
      <c r="BP8" s="254"/>
      <c r="BQ8" s="263">
        <v>2</v>
      </c>
      <c r="BR8" s="264"/>
      <c r="BS8" s="1107" t="s">
        <v>588</v>
      </c>
      <c r="BT8" s="1108"/>
      <c r="BU8" s="1108"/>
      <c r="BV8" s="1108"/>
      <c r="BW8" s="1108"/>
      <c r="BX8" s="1108"/>
      <c r="BY8" s="1108"/>
      <c r="BZ8" s="1108"/>
      <c r="CA8" s="1108"/>
      <c r="CB8" s="1108"/>
      <c r="CC8" s="1108"/>
      <c r="CD8" s="1108"/>
      <c r="CE8" s="1108"/>
      <c r="CF8" s="1108"/>
      <c r="CG8" s="1109"/>
      <c r="CH8" s="1082">
        <v>-202</v>
      </c>
      <c r="CI8" s="1083"/>
      <c r="CJ8" s="1083"/>
      <c r="CK8" s="1083"/>
      <c r="CL8" s="1084"/>
      <c r="CM8" s="1082">
        <v>53</v>
      </c>
      <c r="CN8" s="1083"/>
      <c r="CO8" s="1083"/>
      <c r="CP8" s="1083"/>
      <c r="CQ8" s="1084"/>
      <c r="CR8" s="1082">
        <v>2</v>
      </c>
      <c r="CS8" s="1083"/>
      <c r="CT8" s="1083"/>
      <c r="CU8" s="1083"/>
      <c r="CV8" s="1084"/>
      <c r="CW8" s="1082">
        <v>24</v>
      </c>
      <c r="CX8" s="1083"/>
      <c r="CY8" s="1083"/>
      <c r="CZ8" s="1083"/>
      <c r="DA8" s="1084"/>
      <c r="DB8" s="1082" t="s">
        <v>575</v>
      </c>
      <c r="DC8" s="1083"/>
      <c r="DD8" s="1083"/>
      <c r="DE8" s="1083"/>
      <c r="DF8" s="1084"/>
      <c r="DG8" s="1082" t="s">
        <v>575</v>
      </c>
      <c r="DH8" s="1083"/>
      <c r="DI8" s="1083"/>
      <c r="DJ8" s="1083"/>
      <c r="DK8" s="1084"/>
      <c r="DL8" s="1082" t="s">
        <v>573</v>
      </c>
      <c r="DM8" s="1083"/>
      <c r="DN8" s="1083"/>
      <c r="DO8" s="1083"/>
      <c r="DP8" s="1084"/>
      <c r="DQ8" s="1082" t="s">
        <v>575</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81"/>
      <c r="AL9" s="1182"/>
      <c r="AM9" s="1182"/>
      <c r="AN9" s="1182"/>
      <c r="AO9" s="1182"/>
      <c r="AP9" s="1182"/>
      <c r="AQ9" s="1182"/>
      <c r="AR9" s="1182"/>
      <c r="AS9" s="1182"/>
      <c r="AT9" s="1182"/>
      <c r="AU9" s="1179"/>
      <c r="AV9" s="1179"/>
      <c r="AW9" s="1179"/>
      <c r="AX9" s="1179"/>
      <c r="AY9" s="1180"/>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81"/>
      <c r="AL10" s="1182"/>
      <c r="AM10" s="1182"/>
      <c r="AN10" s="1182"/>
      <c r="AO10" s="1182"/>
      <c r="AP10" s="1182"/>
      <c r="AQ10" s="1182"/>
      <c r="AR10" s="1182"/>
      <c r="AS10" s="1182"/>
      <c r="AT10" s="1182"/>
      <c r="AU10" s="1179"/>
      <c r="AV10" s="1179"/>
      <c r="AW10" s="1179"/>
      <c r="AX10" s="1179"/>
      <c r="AY10" s="1180"/>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81"/>
      <c r="AL11" s="1182"/>
      <c r="AM11" s="1182"/>
      <c r="AN11" s="1182"/>
      <c r="AO11" s="1182"/>
      <c r="AP11" s="1182"/>
      <c r="AQ11" s="1182"/>
      <c r="AR11" s="1182"/>
      <c r="AS11" s="1182"/>
      <c r="AT11" s="1182"/>
      <c r="AU11" s="1179"/>
      <c r="AV11" s="1179"/>
      <c r="AW11" s="1179"/>
      <c r="AX11" s="1179"/>
      <c r="AY11" s="1180"/>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81"/>
      <c r="AL12" s="1182"/>
      <c r="AM12" s="1182"/>
      <c r="AN12" s="1182"/>
      <c r="AO12" s="1182"/>
      <c r="AP12" s="1182"/>
      <c r="AQ12" s="1182"/>
      <c r="AR12" s="1182"/>
      <c r="AS12" s="1182"/>
      <c r="AT12" s="1182"/>
      <c r="AU12" s="1179"/>
      <c r="AV12" s="1179"/>
      <c r="AW12" s="1179"/>
      <c r="AX12" s="1179"/>
      <c r="AY12" s="1180"/>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81"/>
      <c r="AL13" s="1182"/>
      <c r="AM13" s="1182"/>
      <c r="AN13" s="1182"/>
      <c r="AO13" s="1182"/>
      <c r="AP13" s="1182"/>
      <c r="AQ13" s="1182"/>
      <c r="AR13" s="1182"/>
      <c r="AS13" s="1182"/>
      <c r="AT13" s="1182"/>
      <c r="AU13" s="1179"/>
      <c r="AV13" s="1179"/>
      <c r="AW13" s="1179"/>
      <c r="AX13" s="1179"/>
      <c r="AY13" s="1180"/>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81"/>
      <c r="AL14" s="1182"/>
      <c r="AM14" s="1182"/>
      <c r="AN14" s="1182"/>
      <c r="AO14" s="1182"/>
      <c r="AP14" s="1182"/>
      <c r="AQ14" s="1182"/>
      <c r="AR14" s="1182"/>
      <c r="AS14" s="1182"/>
      <c r="AT14" s="1182"/>
      <c r="AU14" s="1179"/>
      <c r="AV14" s="1179"/>
      <c r="AW14" s="1179"/>
      <c r="AX14" s="1179"/>
      <c r="AY14" s="1180"/>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81"/>
      <c r="AL15" s="1182"/>
      <c r="AM15" s="1182"/>
      <c r="AN15" s="1182"/>
      <c r="AO15" s="1182"/>
      <c r="AP15" s="1182"/>
      <c r="AQ15" s="1182"/>
      <c r="AR15" s="1182"/>
      <c r="AS15" s="1182"/>
      <c r="AT15" s="1182"/>
      <c r="AU15" s="1179"/>
      <c r="AV15" s="1179"/>
      <c r="AW15" s="1179"/>
      <c r="AX15" s="1179"/>
      <c r="AY15" s="1180"/>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81"/>
      <c r="AL16" s="1182"/>
      <c r="AM16" s="1182"/>
      <c r="AN16" s="1182"/>
      <c r="AO16" s="1182"/>
      <c r="AP16" s="1182"/>
      <c r="AQ16" s="1182"/>
      <c r="AR16" s="1182"/>
      <c r="AS16" s="1182"/>
      <c r="AT16" s="1182"/>
      <c r="AU16" s="1179"/>
      <c r="AV16" s="1179"/>
      <c r="AW16" s="1179"/>
      <c r="AX16" s="1179"/>
      <c r="AY16" s="1180"/>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81"/>
      <c r="AL17" s="1182"/>
      <c r="AM17" s="1182"/>
      <c r="AN17" s="1182"/>
      <c r="AO17" s="1182"/>
      <c r="AP17" s="1182"/>
      <c r="AQ17" s="1182"/>
      <c r="AR17" s="1182"/>
      <c r="AS17" s="1182"/>
      <c r="AT17" s="1182"/>
      <c r="AU17" s="1179"/>
      <c r="AV17" s="1179"/>
      <c r="AW17" s="1179"/>
      <c r="AX17" s="1179"/>
      <c r="AY17" s="1180"/>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81"/>
      <c r="AL18" s="1182"/>
      <c r="AM18" s="1182"/>
      <c r="AN18" s="1182"/>
      <c r="AO18" s="1182"/>
      <c r="AP18" s="1182"/>
      <c r="AQ18" s="1182"/>
      <c r="AR18" s="1182"/>
      <c r="AS18" s="1182"/>
      <c r="AT18" s="1182"/>
      <c r="AU18" s="1179"/>
      <c r="AV18" s="1179"/>
      <c r="AW18" s="1179"/>
      <c r="AX18" s="1179"/>
      <c r="AY18" s="1180"/>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81"/>
      <c r="AL19" s="1182"/>
      <c r="AM19" s="1182"/>
      <c r="AN19" s="1182"/>
      <c r="AO19" s="1182"/>
      <c r="AP19" s="1182"/>
      <c r="AQ19" s="1182"/>
      <c r="AR19" s="1182"/>
      <c r="AS19" s="1182"/>
      <c r="AT19" s="1182"/>
      <c r="AU19" s="1179"/>
      <c r="AV19" s="1179"/>
      <c r="AW19" s="1179"/>
      <c r="AX19" s="1179"/>
      <c r="AY19" s="1180"/>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81"/>
      <c r="AL20" s="1182"/>
      <c r="AM20" s="1182"/>
      <c r="AN20" s="1182"/>
      <c r="AO20" s="1182"/>
      <c r="AP20" s="1182"/>
      <c r="AQ20" s="1182"/>
      <c r="AR20" s="1182"/>
      <c r="AS20" s="1182"/>
      <c r="AT20" s="1182"/>
      <c r="AU20" s="1179"/>
      <c r="AV20" s="1179"/>
      <c r="AW20" s="1179"/>
      <c r="AX20" s="1179"/>
      <c r="AY20" s="1180"/>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81"/>
      <c r="AL21" s="1182"/>
      <c r="AM21" s="1182"/>
      <c r="AN21" s="1182"/>
      <c r="AO21" s="1182"/>
      <c r="AP21" s="1182"/>
      <c r="AQ21" s="1182"/>
      <c r="AR21" s="1182"/>
      <c r="AS21" s="1182"/>
      <c r="AT21" s="1182"/>
      <c r="AU21" s="1179"/>
      <c r="AV21" s="1179"/>
      <c r="AW21" s="1179"/>
      <c r="AX21" s="1179"/>
      <c r="AY21" s="1180"/>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6"/>
      <c r="R22" s="1177"/>
      <c r="S22" s="1177"/>
      <c r="T22" s="1177"/>
      <c r="U22" s="1177"/>
      <c r="V22" s="1177"/>
      <c r="W22" s="1177"/>
      <c r="X22" s="1177"/>
      <c r="Y22" s="1177"/>
      <c r="Z22" s="1177"/>
      <c r="AA22" s="1177"/>
      <c r="AB22" s="1177"/>
      <c r="AC22" s="1177"/>
      <c r="AD22" s="1177"/>
      <c r="AE22" s="1178"/>
      <c r="AF22" s="1112"/>
      <c r="AG22" s="1113"/>
      <c r="AH22" s="1113"/>
      <c r="AI22" s="1113"/>
      <c r="AJ22" s="1114"/>
      <c r="AK22" s="1172"/>
      <c r="AL22" s="1173"/>
      <c r="AM22" s="1173"/>
      <c r="AN22" s="1173"/>
      <c r="AO22" s="1173"/>
      <c r="AP22" s="1173"/>
      <c r="AQ22" s="1173"/>
      <c r="AR22" s="1173"/>
      <c r="AS22" s="1173"/>
      <c r="AT22" s="1173"/>
      <c r="AU22" s="1174"/>
      <c r="AV22" s="1174"/>
      <c r="AW22" s="1174"/>
      <c r="AX22" s="1174"/>
      <c r="AY22" s="1175"/>
      <c r="AZ22" s="1128" t="s">
        <v>388</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389</v>
      </c>
      <c r="B23" s="1037" t="s">
        <v>390</v>
      </c>
      <c r="C23" s="1038"/>
      <c r="D23" s="1038"/>
      <c r="E23" s="1038"/>
      <c r="F23" s="1038"/>
      <c r="G23" s="1038"/>
      <c r="H23" s="1038"/>
      <c r="I23" s="1038"/>
      <c r="J23" s="1038"/>
      <c r="K23" s="1038"/>
      <c r="L23" s="1038"/>
      <c r="M23" s="1038"/>
      <c r="N23" s="1038"/>
      <c r="O23" s="1038"/>
      <c r="P23" s="1039"/>
      <c r="Q23" s="1163">
        <v>2396</v>
      </c>
      <c r="R23" s="1164"/>
      <c r="S23" s="1164"/>
      <c r="T23" s="1164"/>
      <c r="U23" s="1164"/>
      <c r="V23" s="1164">
        <v>2344</v>
      </c>
      <c r="W23" s="1164"/>
      <c r="X23" s="1164"/>
      <c r="Y23" s="1164"/>
      <c r="Z23" s="1164"/>
      <c r="AA23" s="1164">
        <v>52</v>
      </c>
      <c r="AB23" s="1164"/>
      <c r="AC23" s="1164"/>
      <c r="AD23" s="1164"/>
      <c r="AE23" s="1165"/>
      <c r="AF23" s="1166">
        <v>50</v>
      </c>
      <c r="AG23" s="1164"/>
      <c r="AH23" s="1164"/>
      <c r="AI23" s="1164"/>
      <c r="AJ23" s="1167"/>
      <c r="AK23" s="1168"/>
      <c r="AL23" s="1169"/>
      <c r="AM23" s="1169"/>
      <c r="AN23" s="1169"/>
      <c r="AO23" s="1169"/>
      <c r="AP23" s="1164">
        <v>1269</v>
      </c>
      <c r="AQ23" s="1164"/>
      <c r="AR23" s="1164"/>
      <c r="AS23" s="1164"/>
      <c r="AT23" s="1164"/>
      <c r="AU23" s="1170"/>
      <c r="AV23" s="1170"/>
      <c r="AW23" s="1170"/>
      <c r="AX23" s="1170"/>
      <c r="AY23" s="1171"/>
      <c r="AZ23" s="1160" t="s">
        <v>391</v>
      </c>
      <c r="BA23" s="1161"/>
      <c r="BB23" s="1161"/>
      <c r="BC23" s="1161"/>
      <c r="BD23" s="1162"/>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9" t="s">
        <v>392</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8" t="s">
        <v>393</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370</v>
      </c>
      <c r="B26" s="1089"/>
      <c r="C26" s="1089"/>
      <c r="D26" s="1089"/>
      <c r="E26" s="1089"/>
      <c r="F26" s="1089"/>
      <c r="G26" s="1089"/>
      <c r="H26" s="1089"/>
      <c r="I26" s="1089"/>
      <c r="J26" s="1089"/>
      <c r="K26" s="1089"/>
      <c r="L26" s="1089"/>
      <c r="M26" s="1089"/>
      <c r="N26" s="1089"/>
      <c r="O26" s="1089"/>
      <c r="P26" s="1090"/>
      <c r="Q26" s="1094" t="s">
        <v>394</v>
      </c>
      <c r="R26" s="1095"/>
      <c r="S26" s="1095"/>
      <c r="T26" s="1095"/>
      <c r="U26" s="1096"/>
      <c r="V26" s="1094" t="s">
        <v>395</v>
      </c>
      <c r="W26" s="1095"/>
      <c r="X26" s="1095"/>
      <c r="Y26" s="1095"/>
      <c r="Z26" s="1096"/>
      <c r="AA26" s="1094" t="s">
        <v>396</v>
      </c>
      <c r="AB26" s="1095"/>
      <c r="AC26" s="1095"/>
      <c r="AD26" s="1095"/>
      <c r="AE26" s="1095"/>
      <c r="AF26" s="1154" t="s">
        <v>397</v>
      </c>
      <c r="AG26" s="1101"/>
      <c r="AH26" s="1101"/>
      <c r="AI26" s="1101"/>
      <c r="AJ26" s="1155"/>
      <c r="AK26" s="1095" t="s">
        <v>398</v>
      </c>
      <c r="AL26" s="1095"/>
      <c r="AM26" s="1095"/>
      <c r="AN26" s="1095"/>
      <c r="AO26" s="1096"/>
      <c r="AP26" s="1094" t="s">
        <v>399</v>
      </c>
      <c r="AQ26" s="1095"/>
      <c r="AR26" s="1095"/>
      <c r="AS26" s="1095"/>
      <c r="AT26" s="1096"/>
      <c r="AU26" s="1094" t="s">
        <v>400</v>
      </c>
      <c r="AV26" s="1095"/>
      <c r="AW26" s="1095"/>
      <c r="AX26" s="1095"/>
      <c r="AY26" s="1096"/>
      <c r="AZ26" s="1094" t="s">
        <v>401</v>
      </c>
      <c r="BA26" s="1095"/>
      <c r="BB26" s="1095"/>
      <c r="BC26" s="1095"/>
      <c r="BD26" s="1096"/>
      <c r="BE26" s="1094" t="s">
        <v>377</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6"/>
      <c r="AG27" s="1104"/>
      <c r="AH27" s="1104"/>
      <c r="AI27" s="1104"/>
      <c r="AJ27" s="1157"/>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5" t="s">
        <v>402</v>
      </c>
      <c r="C28" s="1146"/>
      <c r="D28" s="1146"/>
      <c r="E28" s="1146"/>
      <c r="F28" s="1146"/>
      <c r="G28" s="1146"/>
      <c r="H28" s="1146"/>
      <c r="I28" s="1146"/>
      <c r="J28" s="1146"/>
      <c r="K28" s="1146"/>
      <c r="L28" s="1146"/>
      <c r="M28" s="1146"/>
      <c r="N28" s="1146"/>
      <c r="O28" s="1146"/>
      <c r="P28" s="1147"/>
      <c r="Q28" s="1148">
        <v>353</v>
      </c>
      <c r="R28" s="1149"/>
      <c r="S28" s="1149"/>
      <c r="T28" s="1149"/>
      <c r="U28" s="1149"/>
      <c r="V28" s="1149">
        <v>346</v>
      </c>
      <c r="W28" s="1149"/>
      <c r="X28" s="1149"/>
      <c r="Y28" s="1149"/>
      <c r="Z28" s="1149"/>
      <c r="AA28" s="1149">
        <v>7</v>
      </c>
      <c r="AB28" s="1149"/>
      <c r="AC28" s="1149"/>
      <c r="AD28" s="1149"/>
      <c r="AE28" s="1150"/>
      <c r="AF28" s="1151">
        <v>7</v>
      </c>
      <c r="AG28" s="1149"/>
      <c r="AH28" s="1149"/>
      <c r="AI28" s="1149"/>
      <c r="AJ28" s="1152"/>
      <c r="AK28" s="1153">
        <v>31</v>
      </c>
      <c r="AL28" s="1140"/>
      <c r="AM28" s="1140"/>
      <c r="AN28" s="1140"/>
      <c r="AO28" s="1140"/>
      <c r="AP28" s="1140" t="s">
        <v>573</v>
      </c>
      <c r="AQ28" s="1140"/>
      <c r="AR28" s="1140"/>
      <c r="AS28" s="1140"/>
      <c r="AT28" s="1140"/>
      <c r="AU28" s="1140" t="s">
        <v>575</v>
      </c>
      <c r="AV28" s="1140"/>
      <c r="AW28" s="1140"/>
      <c r="AX28" s="1140"/>
      <c r="AY28" s="1140"/>
      <c r="AZ28" s="1141" t="s">
        <v>575</v>
      </c>
      <c r="BA28" s="1142"/>
      <c r="BB28" s="1142"/>
      <c r="BC28" s="1142"/>
      <c r="BD28" s="1142"/>
      <c r="BE28" s="1143"/>
      <c r="BF28" s="1143"/>
      <c r="BG28" s="1143"/>
      <c r="BH28" s="1143"/>
      <c r="BI28" s="1144"/>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403</v>
      </c>
      <c r="C29" s="1131"/>
      <c r="D29" s="1131"/>
      <c r="E29" s="1131"/>
      <c r="F29" s="1131"/>
      <c r="G29" s="1131"/>
      <c r="H29" s="1131"/>
      <c r="I29" s="1131"/>
      <c r="J29" s="1131"/>
      <c r="K29" s="1131"/>
      <c r="L29" s="1131"/>
      <c r="M29" s="1131"/>
      <c r="N29" s="1131"/>
      <c r="O29" s="1131"/>
      <c r="P29" s="1132"/>
      <c r="Q29" s="1136">
        <v>342</v>
      </c>
      <c r="R29" s="1137"/>
      <c r="S29" s="1137"/>
      <c r="T29" s="1137"/>
      <c r="U29" s="1137"/>
      <c r="V29" s="1137">
        <v>321</v>
      </c>
      <c r="W29" s="1137"/>
      <c r="X29" s="1137"/>
      <c r="Y29" s="1137"/>
      <c r="Z29" s="1137"/>
      <c r="AA29" s="1137">
        <v>21</v>
      </c>
      <c r="AB29" s="1137"/>
      <c r="AC29" s="1137"/>
      <c r="AD29" s="1137"/>
      <c r="AE29" s="1138"/>
      <c r="AF29" s="1112">
        <v>21</v>
      </c>
      <c r="AG29" s="1113"/>
      <c r="AH29" s="1113"/>
      <c r="AI29" s="1113"/>
      <c r="AJ29" s="1114"/>
      <c r="AK29" s="1073">
        <v>48</v>
      </c>
      <c r="AL29" s="1064"/>
      <c r="AM29" s="1064"/>
      <c r="AN29" s="1064"/>
      <c r="AO29" s="1064"/>
      <c r="AP29" s="1064" t="s">
        <v>574</v>
      </c>
      <c r="AQ29" s="1064"/>
      <c r="AR29" s="1064"/>
      <c r="AS29" s="1064"/>
      <c r="AT29" s="1064"/>
      <c r="AU29" s="1064" t="s">
        <v>575</v>
      </c>
      <c r="AV29" s="1064"/>
      <c r="AW29" s="1064"/>
      <c r="AX29" s="1064"/>
      <c r="AY29" s="1064"/>
      <c r="AZ29" s="1135" t="s">
        <v>575</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404</v>
      </c>
      <c r="C30" s="1131"/>
      <c r="D30" s="1131"/>
      <c r="E30" s="1131"/>
      <c r="F30" s="1131"/>
      <c r="G30" s="1131"/>
      <c r="H30" s="1131"/>
      <c r="I30" s="1131"/>
      <c r="J30" s="1131"/>
      <c r="K30" s="1131"/>
      <c r="L30" s="1131"/>
      <c r="M30" s="1131"/>
      <c r="N30" s="1131"/>
      <c r="O30" s="1131"/>
      <c r="P30" s="1132"/>
      <c r="Q30" s="1136">
        <v>32</v>
      </c>
      <c r="R30" s="1137"/>
      <c r="S30" s="1137"/>
      <c r="T30" s="1137"/>
      <c r="U30" s="1137"/>
      <c r="V30" s="1137">
        <v>32</v>
      </c>
      <c r="W30" s="1137"/>
      <c r="X30" s="1137"/>
      <c r="Y30" s="1137"/>
      <c r="Z30" s="1137"/>
      <c r="AA30" s="1137">
        <v>0</v>
      </c>
      <c r="AB30" s="1137"/>
      <c r="AC30" s="1137"/>
      <c r="AD30" s="1137"/>
      <c r="AE30" s="1138"/>
      <c r="AF30" s="1112" t="s">
        <v>391</v>
      </c>
      <c r="AG30" s="1113"/>
      <c r="AH30" s="1113"/>
      <c r="AI30" s="1113"/>
      <c r="AJ30" s="1114"/>
      <c r="AK30" s="1073">
        <v>9</v>
      </c>
      <c r="AL30" s="1064"/>
      <c r="AM30" s="1064"/>
      <c r="AN30" s="1064"/>
      <c r="AO30" s="1064"/>
      <c r="AP30" s="1064" t="s">
        <v>575</v>
      </c>
      <c r="AQ30" s="1064"/>
      <c r="AR30" s="1064"/>
      <c r="AS30" s="1064"/>
      <c r="AT30" s="1064"/>
      <c r="AU30" s="1064" t="s">
        <v>575</v>
      </c>
      <c r="AV30" s="1064"/>
      <c r="AW30" s="1064"/>
      <c r="AX30" s="1064"/>
      <c r="AY30" s="1064"/>
      <c r="AZ30" s="1135" t="s">
        <v>576</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571</v>
      </c>
      <c r="C31" s="1131"/>
      <c r="D31" s="1131"/>
      <c r="E31" s="1131"/>
      <c r="F31" s="1131"/>
      <c r="G31" s="1131"/>
      <c r="H31" s="1131"/>
      <c r="I31" s="1131"/>
      <c r="J31" s="1131"/>
      <c r="K31" s="1131"/>
      <c r="L31" s="1131"/>
      <c r="M31" s="1131"/>
      <c r="N31" s="1131"/>
      <c r="O31" s="1131"/>
      <c r="P31" s="1132"/>
      <c r="Q31" s="1136">
        <v>70</v>
      </c>
      <c r="R31" s="1137"/>
      <c r="S31" s="1137"/>
      <c r="T31" s="1137"/>
      <c r="U31" s="1137"/>
      <c r="V31" s="1137">
        <v>70</v>
      </c>
      <c r="W31" s="1137"/>
      <c r="X31" s="1137"/>
      <c r="Y31" s="1137"/>
      <c r="Z31" s="1137"/>
      <c r="AA31" s="1139" t="s">
        <v>575</v>
      </c>
      <c r="AB31" s="1137"/>
      <c r="AC31" s="1137"/>
      <c r="AD31" s="1137"/>
      <c r="AE31" s="1138"/>
      <c r="AF31" s="1112" t="s">
        <v>575</v>
      </c>
      <c r="AG31" s="1113"/>
      <c r="AH31" s="1113"/>
      <c r="AI31" s="1113"/>
      <c r="AJ31" s="1114"/>
      <c r="AK31" s="1073">
        <v>24</v>
      </c>
      <c r="AL31" s="1064"/>
      <c r="AM31" s="1064"/>
      <c r="AN31" s="1064"/>
      <c r="AO31" s="1064"/>
      <c r="AP31" s="1064">
        <v>171</v>
      </c>
      <c r="AQ31" s="1064"/>
      <c r="AR31" s="1064"/>
      <c r="AS31" s="1064"/>
      <c r="AT31" s="1064"/>
      <c r="AU31" s="1064">
        <v>103</v>
      </c>
      <c r="AV31" s="1064"/>
      <c r="AW31" s="1064"/>
      <c r="AX31" s="1064"/>
      <c r="AY31" s="1064"/>
      <c r="AZ31" s="1135" t="s">
        <v>575</v>
      </c>
      <c r="BA31" s="1135"/>
      <c r="BB31" s="1135"/>
      <c r="BC31" s="1135"/>
      <c r="BD31" s="1135"/>
      <c r="BE31" s="1125" t="s">
        <v>594</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572</v>
      </c>
      <c r="C32" s="1131"/>
      <c r="D32" s="1131"/>
      <c r="E32" s="1131"/>
      <c r="F32" s="1131"/>
      <c r="G32" s="1131"/>
      <c r="H32" s="1131"/>
      <c r="I32" s="1131"/>
      <c r="J32" s="1131"/>
      <c r="K32" s="1131"/>
      <c r="L32" s="1131"/>
      <c r="M32" s="1131"/>
      <c r="N32" s="1131"/>
      <c r="O32" s="1131"/>
      <c r="P32" s="1132"/>
      <c r="Q32" s="1136">
        <v>155</v>
      </c>
      <c r="R32" s="1137"/>
      <c r="S32" s="1137"/>
      <c r="T32" s="1137"/>
      <c r="U32" s="1137"/>
      <c r="V32" s="1137">
        <v>155</v>
      </c>
      <c r="W32" s="1137"/>
      <c r="X32" s="1137"/>
      <c r="Y32" s="1137"/>
      <c r="Z32" s="1137"/>
      <c r="AA32" s="1137" t="s">
        <v>576</v>
      </c>
      <c r="AB32" s="1137"/>
      <c r="AC32" s="1137"/>
      <c r="AD32" s="1137"/>
      <c r="AE32" s="1138"/>
      <c r="AF32" s="1112" t="s">
        <v>575</v>
      </c>
      <c r="AG32" s="1113"/>
      <c r="AH32" s="1113"/>
      <c r="AI32" s="1113"/>
      <c r="AJ32" s="1114"/>
      <c r="AK32" s="1073">
        <v>127</v>
      </c>
      <c r="AL32" s="1064"/>
      <c r="AM32" s="1064"/>
      <c r="AN32" s="1064"/>
      <c r="AO32" s="1064"/>
      <c r="AP32" s="1064">
        <v>782</v>
      </c>
      <c r="AQ32" s="1064"/>
      <c r="AR32" s="1064"/>
      <c r="AS32" s="1064"/>
      <c r="AT32" s="1064"/>
      <c r="AU32" s="1064">
        <v>330</v>
      </c>
      <c r="AV32" s="1064"/>
      <c r="AW32" s="1064"/>
      <c r="AX32" s="1064"/>
      <c r="AY32" s="1064"/>
      <c r="AZ32" s="1135" t="s">
        <v>575</v>
      </c>
      <c r="BA32" s="1135"/>
      <c r="BB32" s="1135"/>
      <c r="BC32" s="1135"/>
      <c r="BD32" s="1135"/>
      <c r="BE32" s="1125" t="s">
        <v>594</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405</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389</v>
      </c>
      <c r="B63" s="1037" t="s">
        <v>406</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28</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391</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407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408</v>
      </c>
      <c r="B66" s="1089"/>
      <c r="C66" s="1089"/>
      <c r="D66" s="1089"/>
      <c r="E66" s="1089"/>
      <c r="F66" s="1089"/>
      <c r="G66" s="1089"/>
      <c r="H66" s="1089"/>
      <c r="I66" s="1089"/>
      <c r="J66" s="1089"/>
      <c r="K66" s="1089"/>
      <c r="L66" s="1089"/>
      <c r="M66" s="1089"/>
      <c r="N66" s="1089"/>
      <c r="O66" s="1089"/>
      <c r="P66" s="1090"/>
      <c r="Q66" s="1094" t="s">
        <v>394</v>
      </c>
      <c r="R66" s="1095"/>
      <c r="S66" s="1095"/>
      <c r="T66" s="1095"/>
      <c r="U66" s="1096"/>
      <c r="V66" s="1094" t="s">
        <v>409</v>
      </c>
      <c r="W66" s="1095"/>
      <c r="X66" s="1095"/>
      <c r="Y66" s="1095"/>
      <c r="Z66" s="1096"/>
      <c r="AA66" s="1094" t="s">
        <v>396</v>
      </c>
      <c r="AB66" s="1095"/>
      <c r="AC66" s="1095"/>
      <c r="AD66" s="1095"/>
      <c r="AE66" s="1096"/>
      <c r="AF66" s="1100" t="s">
        <v>410</v>
      </c>
      <c r="AG66" s="1101"/>
      <c r="AH66" s="1101"/>
      <c r="AI66" s="1101"/>
      <c r="AJ66" s="1102"/>
      <c r="AK66" s="1094" t="s">
        <v>411</v>
      </c>
      <c r="AL66" s="1089"/>
      <c r="AM66" s="1089"/>
      <c r="AN66" s="1089"/>
      <c r="AO66" s="1090"/>
      <c r="AP66" s="1094" t="s">
        <v>412</v>
      </c>
      <c r="AQ66" s="1095"/>
      <c r="AR66" s="1095"/>
      <c r="AS66" s="1095"/>
      <c r="AT66" s="1096"/>
      <c r="AU66" s="1094" t="s">
        <v>413</v>
      </c>
      <c r="AV66" s="1095"/>
      <c r="AW66" s="1095"/>
      <c r="AX66" s="1095"/>
      <c r="AY66" s="1096"/>
      <c r="AZ66" s="1094" t="s">
        <v>377</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577</v>
      </c>
      <c r="C68" s="1079"/>
      <c r="D68" s="1079"/>
      <c r="E68" s="1079"/>
      <c r="F68" s="1079"/>
      <c r="G68" s="1079"/>
      <c r="H68" s="1079"/>
      <c r="I68" s="1079"/>
      <c r="J68" s="1079"/>
      <c r="K68" s="1079"/>
      <c r="L68" s="1079"/>
      <c r="M68" s="1079"/>
      <c r="N68" s="1079"/>
      <c r="O68" s="1079"/>
      <c r="P68" s="1080"/>
      <c r="Q68" s="1081">
        <v>12309</v>
      </c>
      <c r="R68" s="1075"/>
      <c r="S68" s="1075"/>
      <c r="T68" s="1075"/>
      <c r="U68" s="1075"/>
      <c r="V68" s="1075">
        <v>12008</v>
      </c>
      <c r="W68" s="1075"/>
      <c r="X68" s="1075"/>
      <c r="Y68" s="1075"/>
      <c r="Z68" s="1075"/>
      <c r="AA68" s="1075">
        <v>302</v>
      </c>
      <c r="AB68" s="1075"/>
      <c r="AC68" s="1075"/>
      <c r="AD68" s="1075"/>
      <c r="AE68" s="1075"/>
      <c r="AF68" s="1075">
        <v>870</v>
      </c>
      <c r="AG68" s="1075"/>
      <c r="AH68" s="1075"/>
      <c r="AI68" s="1075"/>
      <c r="AJ68" s="1075"/>
      <c r="AK68" s="1075">
        <v>1837</v>
      </c>
      <c r="AL68" s="1075"/>
      <c r="AM68" s="1075"/>
      <c r="AN68" s="1075"/>
      <c r="AO68" s="1075"/>
      <c r="AP68" s="1075">
        <v>5365</v>
      </c>
      <c r="AQ68" s="1075"/>
      <c r="AR68" s="1075"/>
      <c r="AS68" s="1075"/>
      <c r="AT68" s="1075"/>
      <c r="AU68" s="1075">
        <v>8</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578</v>
      </c>
      <c r="C69" s="1068"/>
      <c r="D69" s="1068"/>
      <c r="E69" s="1068"/>
      <c r="F69" s="1068"/>
      <c r="G69" s="1068"/>
      <c r="H69" s="1068"/>
      <c r="I69" s="1068"/>
      <c r="J69" s="1068"/>
      <c r="K69" s="1068"/>
      <c r="L69" s="1068"/>
      <c r="M69" s="1068"/>
      <c r="N69" s="1068"/>
      <c r="O69" s="1068"/>
      <c r="P69" s="1069"/>
      <c r="Q69" s="1070">
        <v>6447</v>
      </c>
      <c r="R69" s="1064"/>
      <c r="S69" s="1064"/>
      <c r="T69" s="1064"/>
      <c r="U69" s="1064"/>
      <c r="V69" s="1064">
        <v>6406</v>
      </c>
      <c r="W69" s="1064"/>
      <c r="X69" s="1064"/>
      <c r="Y69" s="1064"/>
      <c r="Z69" s="1064"/>
      <c r="AA69" s="1064">
        <v>42</v>
      </c>
      <c r="AB69" s="1064"/>
      <c r="AC69" s="1064"/>
      <c r="AD69" s="1064"/>
      <c r="AE69" s="1064"/>
      <c r="AF69" s="1064">
        <v>42</v>
      </c>
      <c r="AG69" s="1064"/>
      <c r="AH69" s="1064"/>
      <c r="AI69" s="1064"/>
      <c r="AJ69" s="1064"/>
      <c r="AK69" s="1064">
        <v>23</v>
      </c>
      <c r="AL69" s="1064"/>
      <c r="AM69" s="1064"/>
      <c r="AN69" s="1064"/>
      <c r="AO69" s="1064"/>
      <c r="AP69" s="1064">
        <v>1896</v>
      </c>
      <c r="AQ69" s="1064"/>
      <c r="AR69" s="1064"/>
      <c r="AS69" s="1064"/>
      <c r="AT69" s="1064"/>
      <c r="AU69" s="1064">
        <v>114</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580</v>
      </c>
      <c r="C70" s="1068"/>
      <c r="D70" s="1068"/>
      <c r="E70" s="1068"/>
      <c r="F70" s="1068"/>
      <c r="G70" s="1068"/>
      <c r="H70" s="1068"/>
      <c r="I70" s="1068"/>
      <c r="J70" s="1068"/>
      <c r="K70" s="1068"/>
      <c r="L70" s="1068"/>
      <c r="M70" s="1068"/>
      <c r="N70" s="1068"/>
      <c r="O70" s="1068"/>
      <c r="P70" s="1069"/>
      <c r="Q70" s="1070">
        <v>565</v>
      </c>
      <c r="R70" s="1064"/>
      <c r="S70" s="1064"/>
      <c r="T70" s="1064"/>
      <c r="U70" s="1064"/>
      <c r="V70" s="1064">
        <v>535</v>
      </c>
      <c r="W70" s="1064"/>
      <c r="X70" s="1064"/>
      <c r="Y70" s="1064"/>
      <c r="Z70" s="1064"/>
      <c r="AA70" s="1064">
        <v>30</v>
      </c>
      <c r="AB70" s="1064"/>
      <c r="AC70" s="1064"/>
      <c r="AD70" s="1064"/>
      <c r="AE70" s="1064"/>
      <c r="AF70" s="1064">
        <v>30</v>
      </c>
      <c r="AG70" s="1064"/>
      <c r="AH70" s="1064"/>
      <c r="AI70" s="1064"/>
      <c r="AJ70" s="1064"/>
      <c r="AK70" s="1064">
        <v>24</v>
      </c>
      <c r="AL70" s="1064"/>
      <c r="AM70" s="1064"/>
      <c r="AN70" s="1064"/>
      <c r="AO70" s="1064"/>
      <c r="AP70" s="1064" t="s">
        <v>575</v>
      </c>
      <c r="AQ70" s="1064"/>
      <c r="AR70" s="1064"/>
      <c r="AS70" s="1064"/>
      <c r="AT70" s="1064"/>
      <c r="AU70" s="1064" t="s">
        <v>585</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581</v>
      </c>
      <c r="C71" s="1068"/>
      <c r="D71" s="1068"/>
      <c r="E71" s="1068"/>
      <c r="F71" s="1068"/>
      <c r="G71" s="1068"/>
      <c r="H71" s="1068"/>
      <c r="I71" s="1068"/>
      <c r="J71" s="1068"/>
      <c r="K71" s="1068"/>
      <c r="L71" s="1068"/>
      <c r="M71" s="1068"/>
      <c r="N71" s="1068"/>
      <c r="O71" s="1068"/>
      <c r="P71" s="1069"/>
      <c r="Q71" s="1070">
        <v>171813</v>
      </c>
      <c r="R71" s="1064"/>
      <c r="S71" s="1064"/>
      <c r="T71" s="1064"/>
      <c r="U71" s="1064"/>
      <c r="V71" s="1064">
        <v>167384</v>
      </c>
      <c r="W71" s="1064"/>
      <c r="X71" s="1064"/>
      <c r="Y71" s="1064"/>
      <c r="Z71" s="1064"/>
      <c r="AA71" s="1064">
        <v>4429</v>
      </c>
      <c r="AB71" s="1064"/>
      <c r="AC71" s="1064"/>
      <c r="AD71" s="1064"/>
      <c r="AE71" s="1064"/>
      <c r="AF71" s="1064">
        <v>4426</v>
      </c>
      <c r="AG71" s="1064"/>
      <c r="AH71" s="1064"/>
      <c r="AI71" s="1064"/>
      <c r="AJ71" s="1064"/>
      <c r="AK71" s="1064">
        <v>6995</v>
      </c>
      <c r="AL71" s="1064"/>
      <c r="AM71" s="1064"/>
      <c r="AN71" s="1064"/>
      <c r="AO71" s="1064"/>
      <c r="AP71" s="1064" t="s">
        <v>575</v>
      </c>
      <c r="AQ71" s="1064"/>
      <c r="AR71" s="1064"/>
      <c r="AS71" s="1064"/>
      <c r="AT71" s="1064"/>
      <c r="AU71" s="1064" t="s">
        <v>575</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579</v>
      </c>
      <c r="C72" s="1068"/>
      <c r="D72" s="1068"/>
      <c r="E72" s="1068"/>
      <c r="F72" s="1068"/>
      <c r="G72" s="1068"/>
      <c r="H72" s="1068"/>
      <c r="I72" s="1068"/>
      <c r="J72" s="1068"/>
      <c r="K72" s="1068"/>
      <c r="L72" s="1068"/>
      <c r="M72" s="1068"/>
      <c r="N72" s="1068"/>
      <c r="O72" s="1068"/>
      <c r="P72" s="1069"/>
      <c r="Q72" s="1070">
        <v>849</v>
      </c>
      <c r="R72" s="1064"/>
      <c r="S72" s="1064"/>
      <c r="T72" s="1064"/>
      <c r="U72" s="1064"/>
      <c r="V72" s="1064">
        <v>824</v>
      </c>
      <c r="W72" s="1064"/>
      <c r="X72" s="1064"/>
      <c r="Y72" s="1064"/>
      <c r="Z72" s="1064"/>
      <c r="AA72" s="1064">
        <v>25</v>
      </c>
      <c r="AB72" s="1064"/>
      <c r="AC72" s="1064"/>
      <c r="AD72" s="1064"/>
      <c r="AE72" s="1064"/>
      <c r="AF72" s="1064">
        <v>25</v>
      </c>
      <c r="AG72" s="1064"/>
      <c r="AH72" s="1064"/>
      <c r="AI72" s="1064"/>
      <c r="AJ72" s="1064"/>
      <c r="AK72" s="1064">
        <v>22</v>
      </c>
      <c r="AL72" s="1064"/>
      <c r="AM72" s="1064"/>
      <c r="AN72" s="1064"/>
      <c r="AO72" s="1064"/>
      <c r="AP72" s="1064" t="s">
        <v>575</v>
      </c>
      <c r="AQ72" s="1064"/>
      <c r="AR72" s="1064"/>
      <c r="AS72" s="1064"/>
      <c r="AT72" s="1064"/>
      <c r="AU72" s="1064" t="s">
        <v>575</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582</v>
      </c>
      <c r="C73" s="1068"/>
      <c r="D73" s="1068"/>
      <c r="E73" s="1068"/>
      <c r="F73" s="1068"/>
      <c r="G73" s="1068"/>
      <c r="H73" s="1068"/>
      <c r="I73" s="1068"/>
      <c r="J73" s="1068"/>
      <c r="K73" s="1068"/>
      <c r="L73" s="1068"/>
      <c r="M73" s="1068"/>
      <c r="N73" s="1068"/>
      <c r="O73" s="1068"/>
      <c r="P73" s="1069"/>
      <c r="Q73" s="1070">
        <v>160</v>
      </c>
      <c r="R73" s="1064"/>
      <c r="S73" s="1064"/>
      <c r="T73" s="1064"/>
      <c r="U73" s="1064"/>
      <c r="V73" s="1064">
        <v>159</v>
      </c>
      <c r="W73" s="1064"/>
      <c r="X73" s="1064"/>
      <c r="Y73" s="1064"/>
      <c r="Z73" s="1064"/>
      <c r="AA73" s="1064">
        <v>1</v>
      </c>
      <c r="AB73" s="1064"/>
      <c r="AC73" s="1064"/>
      <c r="AD73" s="1064"/>
      <c r="AE73" s="1064"/>
      <c r="AF73" s="1064">
        <v>1</v>
      </c>
      <c r="AG73" s="1064"/>
      <c r="AH73" s="1064"/>
      <c r="AI73" s="1064"/>
      <c r="AJ73" s="1064"/>
      <c r="AK73" s="1064">
        <v>14</v>
      </c>
      <c r="AL73" s="1064"/>
      <c r="AM73" s="1064"/>
      <c r="AN73" s="1064"/>
      <c r="AO73" s="1064"/>
      <c r="AP73" s="1064" t="s">
        <v>575</v>
      </c>
      <c r="AQ73" s="1064"/>
      <c r="AR73" s="1064"/>
      <c r="AS73" s="1064"/>
      <c r="AT73" s="1064"/>
      <c r="AU73" s="1064" t="s">
        <v>573</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583</v>
      </c>
      <c r="C74" s="1068"/>
      <c r="D74" s="1068"/>
      <c r="E74" s="1068"/>
      <c r="F74" s="1068"/>
      <c r="G74" s="1068"/>
      <c r="H74" s="1068"/>
      <c r="I74" s="1068"/>
      <c r="J74" s="1068"/>
      <c r="K74" s="1068"/>
      <c r="L74" s="1068"/>
      <c r="M74" s="1068"/>
      <c r="N74" s="1068"/>
      <c r="O74" s="1068"/>
      <c r="P74" s="1069"/>
      <c r="Q74" s="1070">
        <v>9567</v>
      </c>
      <c r="R74" s="1064"/>
      <c r="S74" s="1064"/>
      <c r="T74" s="1064"/>
      <c r="U74" s="1064"/>
      <c r="V74" s="1064">
        <v>7806</v>
      </c>
      <c r="W74" s="1064"/>
      <c r="X74" s="1064"/>
      <c r="Y74" s="1064"/>
      <c r="Z74" s="1064"/>
      <c r="AA74" s="1064">
        <v>1761</v>
      </c>
      <c r="AB74" s="1064"/>
      <c r="AC74" s="1064"/>
      <c r="AD74" s="1064"/>
      <c r="AE74" s="1064"/>
      <c r="AF74" s="1064">
        <v>1761</v>
      </c>
      <c r="AG74" s="1064"/>
      <c r="AH74" s="1064"/>
      <c r="AI74" s="1064"/>
      <c r="AJ74" s="1064"/>
      <c r="AK74" s="1064" t="s">
        <v>584</v>
      </c>
      <c r="AL74" s="1064"/>
      <c r="AM74" s="1064"/>
      <c r="AN74" s="1064"/>
      <c r="AO74" s="1064"/>
      <c r="AP74" s="1064" t="s">
        <v>573</v>
      </c>
      <c r="AQ74" s="1064"/>
      <c r="AR74" s="1064"/>
      <c r="AS74" s="1064"/>
      <c r="AT74" s="1064"/>
      <c r="AU74" s="1064" t="s">
        <v>586</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389</v>
      </c>
      <c r="B88" s="1037" t="s">
        <v>414</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415</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416</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417</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420</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421</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422</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423</v>
      </c>
      <c r="AB109" s="987"/>
      <c r="AC109" s="987"/>
      <c r="AD109" s="987"/>
      <c r="AE109" s="988"/>
      <c r="AF109" s="989" t="s">
        <v>307</v>
      </c>
      <c r="AG109" s="987"/>
      <c r="AH109" s="987"/>
      <c r="AI109" s="987"/>
      <c r="AJ109" s="988"/>
      <c r="AK109" s="989" t="s">
        <v>306</v>
      </c>
      <c r="AL109" s="987"/>
      <c r="AM109" s="987"/>
      <c r="AN109" s="987"/>
      <c r="AO109" s="988"/>
      <c r="AP109" s="989" t="s">
        <v>424</v>
      </c>
      <c r="AQ109" s="987"/>
      <c r="AR109" s="987"/>
      <c r="AS109" s="987"/>
      <c r="AT109" s="1018"/>
      <c r="AU109" s="986" t="s">
        <v>422</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423</v>
      </c>
      <c r="BR109" s="987"/>
      <c r="BS109" s="987"/>
      <c r="BT109" s="987"/>
      <c r="BU109" s="988"/>
      <c r="BV109" s="989" t="s">
        <v>307</v>
      </c>
      <c r="BW109" s="987"/>
      <c r="BX109" s="987"/>
      <c r="BY109" s="987"/>
      <c r="BZ109" s="988"/>
      <c r="CA109" s="989" t="s">
        <v>306</v>
      </c>
      <c r="CB109" s="987"/>
      <c r="CC109" s="987"/>
      <c r="CD109" s="987"/>
      <c r="CE109" s="988"/>
      <c r="CF109" s="1025" t="s">
        <v>424</v>
      </c>
      <c r="CG109" s="1025"/>
      <c r="CH109" s="1025"/>
      <c r="CI109" s="1025"/>
      <c r="CJ109" s="1025"/>
      <c r="CK109" s="989" t="s">
        <v>425</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423</v>
      </c>
      <c r="DH109" s="987"/>
      <c r="DI109" s="987"/>
      <c r="DJ109" s="987"/>
      <c r="DK109" s="988"/>
      <c r="DL109" s="989" t="s">
        <v>307</v>
      </c>
      <c r="DM109" s="987"/>
      <c r="DN109" s="987"/>
      <c r="DO109" s="987"/>
      <c r="DP109" s="988"/>
      <c r="DQ109" s="989" t="s">
        <v>306</v>
      </c>
      <c r="DR109" s="987"/>
      <c r="DS109" s="987"/>
      <c r="DT109" s="987"/>
      <c r="DU109" s="988"/>
      <c r="DV109" s="989" t="s">
        <v>424</v>
      </c>
      <c r="DW109" s="987"/>
      <c r="DX109" s="987"/>
      <c r="DY109" s="987"/>
      <c r="DZ109" s="1018"/>
    </row>
    <row r="110" spans="1:131" s="247" customFormat="1" ht="26.25" customHeight="1" x14ac:dyDescent="0.15">
      <c r="A110" s="889" t="s">
        <v>426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231089</v>
      </c>
      <c r="AB110" s="980"/>
      <c r="AC110" s="980"/>
      <c r="AD110" s="980"/>
      <c r="AE110" s="981"/>
      <c r="AF110" s="982">
        <v>204496</v>
      </c>
      <c r="AG110" s="980"/>
      <c r="AH110" s="980"/>
      <c r="AI110" s="980"/>
      <c r="AJ110" s="981"/>
      <c r="AK110" s="982">
        <v>180348</v>
      </c>
      <c r="AL110" s="980"/>
      <c r="AM110" s="980"/>
      <c r="AN110" s="980"/>
      <c r="AO110" s="981"/>
      <c r="AP110" s="983">
        <v>14.2</v>
      </c>
      <c r="AQ110" s="984"/>
      <c r="AR110" s="984"/>
      <c r="AS110" s="984"/>
      <c r="AT110" s="985"/>
      <c r="AU110" s="1019" t="s">
        <v>72</v>
      </c>
      <c r="AV110" s="1020"/>
      <c r="AW110" s="1020"/>
      <c r="AX110" s="1020"/>
      <c r="AY110" s="1020"/>
      <c r="AZ110" s="945" t="s">
        <v>427</v>
      </c>
      <c r="BA110" s="890"/>
      <c r="BB110" s="890"/>
      <c r="BC110" s="890"/>
      <c r="BD110" s="890"/>
      <c r="BE110" s="890"/>
      <c r="BF110" s="890"/>
      <c r="BG110" s="890"/>
      <c r="BH110" s="890"/>
      <c r="BI110" s="890"/>
      <c r="BJ110" s="890"/>
      <c r="BK110" s="890"/>
      <c r="BL110" s="890"/>
      <c r="BM110" s="890"/>
      <c r="BN110" s="890"/>
      <c r="BO110" s="890"/>
      <c r="BP110" s="891"/>
      <c r="BQ110" s="946">
        <v>1432539</v>
      </c>
      <c r="BR110" s="927"/>
      <c r="BS110" s="927"/>
      <c r="BT110" s="927"/>
      <c r="BU110" s="927"/>
      <c r="BV110" s="927">
        <v>1336805</v>
      </c>
      <c r="BW110" s="927"/>
      <c r="BX110" s="927"/>
      <c r="BY110" s="927"/>
      <c r="BZ110" s="927"/>
      <c r="CA110" s="927">
        <v>1268850</v>
      </c>
      <c r="CB110" s="927"/>
      <c r="CC110" s="927"/>
      <c r="CD110" s="927"/>
      <c r="CE110" s="927"/>
      <c r="CF110" s="951">
        <v>99.9</v>
      </c>
      <c r="CG110" s="952"/>
      <c r="CH110" s="952"/>
      <c r="CI110" s="952"/>
      <c r="CJ110" s="952"/>
      <c r="CK110" s="1015" t="s">
        <v>428</v>
      </c>
      <c r="CL110" s="901"/>
      <c r="CM110" s="976" t="s">
        <v>429</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430</v>
      </c>
      <c r="DH110" s="927"/>
      <c r="DI110" s="927"/>
      <c r="DJ110" s="927"/>
      <c r="DK110" s="927"/>
      <c r="DL110" s="927" t="s">
        <v>431</v>
      </c>
      <c r="DM110" s="927"/>
      <c r="DN110" s="927"/>
      <c r="DO110" s="927"/>
      <c r="DP110" s="927"/>
      <c r="DQ110" s="927" t="s">
        <v>391</v>
      </c>
      <c r="DR110" s="927"/>
      <c r="DS110" s="927"/>
      <c r="DT110" s="927"/>
      <c r="DU110" s="927"/>
      <c r="DV110" s="928" t="s">
        <v>431</v>
      </c>
      <c r="DW110" s="928"/>
      <c r="DX110" s="928"/>
      <c r="DY110" s="928"/>
      <c r="DZ110" s="929"/>
    </row>
    <row r="111" spans="1:131" s="247" customFormat="1" ht="26.25" customHeight="1" x14ac:dyDescent="0.15">
      <c r="A111" s="856" t="s">
        <v>432</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430</v>
      </c>
      <c r="AB111" s="1008"/>
      <c r="AC111" s="1008"/>
      <c r="AD111" s="1008"/>
      <c r="AE111" s="1009"/>
      <c r="AF111" s="1010" t="s">
        <v>431</v>
      </c>
      <c r="AG111" s="1008"/>
      <c r="AH111" s="1008"/>
      <c r="AI111" s="1008"/>
      <c r="AJ111" s="1009"/>
      <c r="AK111" s="1010" t="s">
        <v>391</v>
      </c>
      <c r="AL111" s="1008"/>
      <c r="AM111" s="1008"/>
      <c r="AN111" s="1008"/>
      <c r="AO111" s="1009"/>
      <c r="AP111" s="1011" t="s">
        <v>433</v>
      </c>
      <c r="AQ111" s="1012"/>
      <c r="AR111" s="1012"/>
      <c r="AS111" s="1012"/>
      <c r="AT111" s="1013"/>
      <c r="AU111" s="1021"/>
      <c r="AV111" s="1022"/>
      <c r="AW111" s="1022"/>
      <c r="AX111" s="1022"/>
      <c r="AY111" s="1022"/>
      <c r="AZ111" s="897" t="s">
        <v>434</v>
      </c>
      <c r="BA111" s="832"/>
      <c r="BB111" s="832"/>
      <c r="BC111" s="832"/>
      <c r="BD111" s="832"/>
      <c r="BE111" s="832"/>
      <c r="BF111" s="832"/>
      <c r="BG111" s="832"/>
      <c r="BH111" s="832"/>
      <c r="BI111" s="832"/>
      <c r="BJ111" s="832"/>
      <c r="BK111" s="832"/>
      <c r="BL111" s="832"/>
      <c r="BM111" s="832"/>
      <c r="BN111" s="832"/>
      <c r="BO111" s="832"/>
      <c r="BP111" s="833"/>
      <c r="BQ111" s="898" t="s">
        <v>391</v>
      </c>
      <c r="BR111" s="899"/>
      <c r="BS111" s="899"/>
      <c r="BT111" s="899"/>
      <c r="BU111" s="899"/>
      <c r="BV111" s="899" t="s">
        <v>391</v>
      </c>
      <c r="BW111" s="899"/>
      <c r="BX111" s="899"/>
      <c r="BY111" s="899"/>
      <c r="BZ111" s="899"/>
      <c r="CA111" s="899" t="s">
        <v>391</v>
      </c>
      <c r="CB111" s="899"/>
      <c r="CC111" s="899"/>
      <c r="CD111" s="899"/>
      <c r="CE111" s="899"/>
      <c r="CF111" s="960" t="s">
        <v>431</v>
      </c>
      <c r="CG111" s="961"/>
      <c r="CH111" s="961"/>
      <c r="CI111" s="961"/>
      <c r="CJ111" s="961"/>
      <c r="CK111" s="1016"/>
      <c r="CL111" s="903"/>
      <c r="CM111" s="906" t="s">
        <v>435</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391</v>
      </c>
      <c r="DH111" s="899"/>
      <c r="DI111" s="899"/>
      <c r="DJ111" s="899"/>
      <c r="DK111" s="899"/>
      <c r="DL111" s="899" t="s">
        <v>433</v>
      </c>
      <c r="DM111" s="899"/>
      <c r="DN111" s="899"/>
      <c r="DO111" s="899"/>
      <c r="DP111" s="899"/>
      <c r="DQ111" s="899" t="s">
        <v>391</v>
      </c>
      <c r="DR111" s="899"/>
      <c r="DS111" s="899"/>
      <c r="DT111" s="899"/>
      <c r="DU111" s="899"/>
      <c r="DV111" s="876" t="s">
        <v>391</v>
      </c>
      <c r="DW111" s="876"/>
      <c r="DX111" s="876"/>
      <c r="DY111" s="876"/>
      <c r="DZ111" s="877"/>
    </row>
    <row r="112" spans="1:131" s="247" customFormat="1" ht="26.25" customHeight="1" x14ac:dyDescent="0.15">
      <c r="A112" s="1001" t="s">
        <v>436</v>
      </c>
      <c r="B112" s="1002"/>
      <c r="C112" s="832" t="s">
        <v>437</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433</v>
      </c>
      <c r="AB112" s="862"/>
      <c r="AC112" s="862"/>
      <c r="AD112" s="862"/>
      <c r="AE112" s="863"/>
      <c r="AF112" s="864" t="s">
        <v>438</v>
      </c>
      <c r="AG112" s="862"/>
      <c r="AH112" s="862"/>
      <c r="AI112" s="862"/>
      <c r="AJ112" s="863"/>
      <c r="AK112" s="864" t="s">
        <v>430</v>
      </c>
      <c r="AL112" s="862"/>
      <c r="AM112" s="862"/>
      <c r="AN112" s="862"/>
      <c r="AO112" s="863"/>
      <c r="AP112" s="909" t="s">
        <v>431</v>
      </c>
      <c r="AQ112" s="910"/>
      <c r="AR112" s="910"/>
      <c r="AS112" s="910"/>
      <c r="AT112" s="911"/>
      <c r="AU112" s="1021"/>
      <c r="AV112" s="1022"/>
      <c r="AW112" s="1022"/>
      <c r="AX112" s="1022"/>
      <c r="AY112" s="1022"/>
      <c r="AZ112" s="897" t="s">
        <v>439</v>
      </c>
      <c r="BA112" s="832"/>
      <c r="BB112" s="832"/>
      <c r="BC112" s="832"/>
      <c r="BD112" s="832"/>
      <c r="BE112" s="832"/>
      <c r="BF112" s="832"/>
      <c r="BG112" s="832"/>
      <c r="BH112" s="832"/>
      <c r="BI112" s="832"/>
      <c r="BJ112" s="832"/>
      <c r="BK112" s="832"/>
      <c r="BL112" s="832"/>
      <c r="BM112" s="832"/>
      <c r="BN112" s="832"/>
      <c r="BO112" s="832"/>
      <c r="BP112" s="833"/>
      <c r="BQ112" s="898">
        <v>400582</v>
      </c>
      <c r="BR112" s="899"/>
      <c r="BS112" s="899"/>
      <c r="BT112" s="899"/>
      <c r="BU112" s="899"/>
      <c r="BV112" s="899">
        <v>449028</v>
      </c>
      <c r="BW112" s="899"/>
      <c r="BX112" s="899"/>
      <c r="BY112" s="899"/>
      <c r="BZ112" s="899"/>
      <c r="CA112" s="899">
        <v>432130</v>
      </c>
      <c r="CB112" s="899"/>
      <c r="CC112" s="899"/>
      <c r="CD112" s="899"/>
      <c r="CE112" s="899"/>
      <c r="CF112" s="960">
        <v>34</v>
      </c>
      <c r="CG112" s="961"/>
      <c r="CH112" s="961"/>
      <c r="CI112" s="961"/>
      <c r="CJ112" s="961"/>
      <c r="CK112" s="1016"/>
      <c r="CL112" s="903"/>
      <c r="CM112" s="906" t="s">
        <v>440</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391</v>
      </c>
      <c r="DH112" s="899"/>
      <c r="DI112" s="899"/>
      <c r="DJ112" s="899"/>
      <c r="DK112" s="899"/>
      <c r="DL112" s="899" t="s">
        <v>438</v>
      </c>
      <c r="DM112" s="899"/>
      <c r="DN112" s="899"/>
      <c r="DO112" s="899"/>
      <c r="DP112" s="899"/>
      <c r="DQ112" s="899" t="s">
        <v>431</v>
      </c>
      <c r="DR112" s="899"/>
      <c r="DS112" s="899"/>
      <c r="DT112" s="899"/>
      <c r="DU112" s="899"/>
      <c r="DV112" s="876" t="s">
        <v>431</v>
      </c>
      <c r="DW112" s="876"/>
      <c r="DX112" s="876"/>
      <c r="DY112" s="876"/>
      <c r="DZ112" s="877"/>
    </row>
    <row r="113" spans="1:130" s="247" customFormat="1" ht="26.25" customHeight="1" x14ac:dyDescent="0.15">
      <c r="A113" s="1003"/>
      <c r="B113" s="1004"/>
      <c r="C113" s="832" t="s">
        <v>441</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120677</v>
      </c>
      <c r="AB113" s="1008"/>
      <c r="AC113" s="1008"/>
      <c r="AD113" s="1008"/>
      <c r="AE113" s="1009"/>
      <c r="AF113" s="1010">
        <v>117393</v>
      </c>
      <c r="AG113" s="1008"/>
      <c r="AH113" s="1008"/>
      <c r="AI113" s="1008"/>
      <c r="AJ113" s="1009"/>
      <c r="AK113" s="1010">
        <v>109327</v>
      </c>
      <c r="AL113" s="1008"/>
      <c r="AM113" s="1008"/>
      <c r="AN113" s="1008"/>
      <c r="AO113" s="1009"/>
      <c r="AP113" s="1011">
        <v>8.6</v>
      </c>
      <c r="AQ113" s="1012"/>
      <c r="AR113" s="1012"/>
      <c r="AS113" s="1012"/>
      <c r="AT113" s="1013"/>
      <c r="AU113" s="1021"/>
      <c r="AV113" s="1022"/>
      <c r="AW113" s="1022"/>
      <c r="AX113" s="1022"/>
      <c r="AY113" s="1022"/>
      <c r="AZ113" s="897" t="s">
        <v>442</v>
      </c>
      <c r="BA113" s="832"/>
      <c r="BB113" s="832"/>
      <c r="BC113" s="832"/>
      <c r="BD113" s="832"/>
      <c r="BE113" s="832"/>
      <c r="BF113" s="832"/>
      <c r="BG113" s="832"/>
      <c r="BH113" s="832"/>
      <c r="BI113" s="832"/>
      <c r="BJ113" s="832"/>
      <c r="BK113" s="832"/>
      <c r="BL113" s="832"/>
      <c r="BM113" s="832"/>
      <c r="BN113" s="832"/>
      <c r="BO113" s="832"/>
      <c r="BP113" s="833"/>
      <c r="BQ113" s="898">
        <v>172083</v>
      </c>
      <c r="BR113" s="899"/>
      <c r="BS113" s="899"/>
      <c r="BT113" s="899"/>
      <c r="BU113" s="899"/>
      <c r="BV113" s="899">
        <v>144960</v>
      </c>
      <c r="BW113" s="899"/>
      <c r="BX113" s="899"/>
      <c r="BY113" s="899"/>
      <c r="BZ113" s="899"/>
      <c r="CA113" s="899">
        <v>121957</v>
      </c>
      <c r="CB113" s="899"/>
      <c r="CC113" s="899"/>
      <c r="CD113" s="899"/>
      <c r="CE113" s="899"/>
      <c r="CF113" s="960">
        <v>9.6</v>
      </c>
      <c r="CG113" s="961"/>
      <c r="CH113" s="961"/>
      <c r="CI113" s="961"/>
      <c r="CJ113" s="961"/>
      <c r="CK113" s="1016"/>
      <c r="CL113" s="903"/>
      <c r="CM113" s="906" t="s">
        <v>443</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431</v>
      </c>
      <c r="DH113" s="862"/>
      <c r="DI113" s="862"/>
      <c r="DJ113" s="862"/>
      <c r="DK113" s="863"/>
      <c r="DL113" s="864" t="s">
        <v>433</v>
      </c>
      <c r="DM113" s="862"/>
      <c r="DN113" s="862"/>
      <c r="DO113" s="862"/>
      <c r="DP113" s="863"/>
      <c r="DQ113" s="864" t="s">
        <v>391</v>
      </c>
      <c r="DR113" s="862"/>
      <c r="DS113" s="862"/>
      <c r="DT113" s="862"/>
      <c r="DU113" s="863"/>
      <c r="DV113" s="909" t="s">
        <v>391</v>
      </c>
      <c r="DW113" s="910"/>
      <c r="DX113" s="910"/>
      <c r="DY113" s="910"/>
      <c r="DZ113" s="911"/>
    </row>
    <row r="114" spans="1:130" s="247" customFormat="1" ht="26.25" customHeight="1" x14ac:dyDescent="0.15">
      <c r="A114" s="1003"/>
      <c r="B114" s="1004"/>
      <c r="C114" s="832" t="s">
        <v>444</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45314</v>
      </c>
      <c r="AB114" s="862"/>
      <c r="AC114" s="862"/>
      <c r="AD114" s="862"/>
      <c r="AE114" s="863"/>
      <c r="AF114" s="864">
        <v>28144</v>
      </c>
      <c r="AG114" s="862"/>
      <c r="AH114" s="862"/>
      <c r="AI114" s="862"/>
      <c r="AJ114" s="863"/>
      <c r="AK114" s="864">
        <v>27312</v>
      </c>
      <c r="AL114" s="862"/>
      <c r="AM114" s="862"/>
      <c r="AN114" s="862"/>
      <c r="AO114" s="863"/>
      <c r="AP114" s="909">
        <v>2.2000000000000002</v>
      </c>
      <c r="AQ114" s="910"/>
      <c r="AR114" s="910"/>
      <c r="AS114" s="910"/>
      <c r="AT114" s="911"/>
      <c r="AU114" s="1021"/>
      <c r="AV114" s="1022"/>
      <c r="AW114" s="1022"/>
      <c r="AX114" s="1022"/>
      <c r="AY114" s="1022"/>
      <c r="AZ114" s="897" t="s">
        <v>445</v>
      </c>
      <c r="BA114" s="832"/>
      <c r="BB114" s="832"/>
      <c r="BC114" s="832"/>
      <c r="BD114" s="832"/>
      <c r="BE114" s="832"/>
      <c r="BF114" s="832"/>
      <c r="BG114" s="832"/>
      <c r="BH114" s="832"/>
      <c r="BI114" s="832"/>
      <c r="BJ114" s="832"/>
      <c r="BK114" s="832"/>
      <c r="BL114" s="832"/>
      <c r="BM114" s="832"/>
      <c r="BN114" s="832"/>
      <c r="BO114" s="832"/>
      <c r="BP114" s="833"/>
      <c r="BQ114" s="898">
        <v>378324</v>
      </c>
      <c r="BR114" s="899"/>
      <c r="BS114" s="899"/>
      <c r="BT114" s="899"/>
      <c r="BU114" s="899"/>
      <c r="BV114" s="899">
        <v>396569</v>
      </c>
      <c r="BW114" s="899"/>
      <c r="BX114" s="899"/>
      <c r="BY114" s="899"/>
      <c r="BZ114" s="899"/>
      <c r="CA114" s="899">
        <v>351480</v>
      </c>
      <c r="CB114" s="899"/>
      <c r="CC114" s="899"/>
      <c r="CD114" s="899"/>
      <c r="CE114" s="899"/>
      <c r="CF114" s="960">
        <v>27.7</v>
      </c>
      <c r="CG114" s="961"/>
      <c r="CH114" s="961"/>
      <c r="CI114" s="961"/>
      <c r="CJ114" s="961"/>
      <c r="CK114" s="1016"/>
      <c r="CL114" s="903"/>
      <c r="CM114" s="906" t="s">
        <v>446</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431</v>
      </c>
      <c r="DH114" s="862"/>
      <c r="DI114" s="862"/>
      <c r="DJ114" s="862"/>
      <c r="DK114" s="863"/>
      <c r="DL114" s="864" t="s">
        <v>431</v>
      </c>
      <c r="DM114" s="862"/>
      <c r="DN114" s="862"/>
      <c r="DO114" s="862"/>
      <c r="DP114" s="863"/>
      <c r="DQ114" s="864" t="s">
        <v>431</v>
      </c>
      <c r="DR114" s="862"/>
      <c r="DS114" s="862"/>
      <c r="DT114" s="862"/>
      <c r="DU114" s="863"/>
      <c r="DV114" s="909" t="s">
        <v>391</v>
      </c>
      <c r="DW114" s="910"/>
      <c r="DX114" s="910"/>
      <c r="DY114" s="910"/>
      <c r="DZ114" s="911"/>
    </row>
    <row r="115" spans="1:130" s="247" customFormat="1" ht="26.25" customHeight="1" x14ac:dyDescent="0.15">
      <c r="A115" s="1003"/>
      <c r="B115" s="1004"/>
      <c r="C115" s="832" t="s">
        <v>447</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438</v>
      </c>
      <c r="AB115" s="1008"/>
      <c r="AC115" s="1008"/>
      <c r="AD115" s="1008"/>
      <c r="AE115" s="1009"/>
      <c r="AF115" s="1010" t="s">
        <v>391</v>
      </c>
      <c r="AG115" s="1008"/>
      <c r="AH115" s="1008"/>
      <c r="AI115" s="1008"/>
      <c r="AJ115" s="1009"/>
      <c r="AK115" s="1010" t="s">
        <v>438</v>
      </c>
      <c r="AL115" s="1008"/>
      <c r="AM115" s="1008"/>
      <c r="AN115" s="1008"/>
      <c r="AO115" s="1009"/>
      <c r="AP115" s="1011" t="s">
        <v>433</v>
      </c>
      <c r="AQ115" s="1012"/>
      <c r="AR115" s="1012"/>
      <c r="AS115" s="1012"/>
      <c r="AT115" s="1013"/>
      <c r="AU115" s="1021"/>
      <c r="AV115" s="1022"/>
      <c r="AW115" s="1022"/>
      <c r="AX115" s="1022"/>
      <c r="AY115" s="1022"/>
      <c r="AZ115" s="897" t="s">
        <v>448</v>
      </c>
      <c r="BA115" s="832"/>
      <c r="BB115" s="832"/>
      <c r="BC115" s="832"/>
      <c r="BD115" s="832"/>
      <c r="BE115" s="832"/>
      <c r="BF115" s="832"/>
      <c r="BG115" s="832"/>
      <c r="BH115" s="832"/>
      <c r="BI115" s="832"/>
      <c r="BJ115" s="832"/>
      <c r="BK115" s="832"/>
      <c r="BL115" s="832"/>
      <c r="BM115" s="832"/>
      <c r="BN115" s="832"/>
      <c r="BO115" s="832"/>
      <c r="BP115" s="833"/>
      <c r="BQ115" s="898" t="s">
        <v>391</v>
      </c>
      <c r="BR115" s="899"/>
      <c r="BS115" s="899"/>
      <c r="BT115" s="899"/>
      <c r="BU115" s="899"/>
      <c r="BV115" s="899" t="s">
        <v>391</v>
      </c>
      <c r="BW115" s="899"/>
      <c r="BX115" s="899"/>
      <c r="BY115" s="899"/>
      <c r="BZ115" s="899"/>
      <c r="CA115" s="899" t="s">
        <v>431</v>
      </c>
      <c r="CB115" s="899"/>
      <c r="CC115" s="899"/>
      <c r="CD115" s="899"/>
      <c r="CE115" s="899"/>
      <c r="CF115" s="960" t="s">
        <v>431</v>
      </c>
      <c r="CG115" s="961"/>
      <c r="CH115" s="961"/>
      <c r="CI115" s="961"/>
      <c r="CJ115" s="961"/>
      <c r="CK115" s="1016"/>
      <c r="CL115" s="903"/>
      <c r="CM115" s="897" t="s">
        <v>449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431</v>
      </c>
      <c r="DH115" s="862"/>
      <c r="DI115" s="862"/>
      <c r="DJ115" s="862"/>
      <c r="DK115" s="863"/>
      <c r="DL115" s="864" t="s">
        <v>431</v>
      </c>
      <c r="DM115" s="862"/>
      <c r="DN115" s="862"/>
      <c r="DO115" s="862"/>
      <c r="DP115" s="863"/>
      <c r="DQ115" s="864" t="s">
        <v>391</v>
      </c>
      <c r="DR115" s="862"/>
      <c r="DS115" s="862"/>
      <c r="DT115" s="862"/>
      <c r="DU115" s="863"/>
      <c r="DV115" s="909" t="s">
        <v>430</v>
      </c>
      <c r="DW115" s="910"/>
      <c r="DX115" s="910"/>
      <c r="DY115" s="910"/>
      <c r="DZ115" s="911"/>
    </row>
    <row r="116" spans="1:130" s="247" customFormat="1" ht="26.25" customHeight="1" x14ac:dyDescent="0.15">
      <c r="A116" s="1005"/>
      <c r="B116" s="1006"/>
      <c r="C116" s="965" t="s">
        <v>450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241</v>
      </c>
      <c r="AB116" s="862"/>
      <c r="AC116" s="862"/>
      <c r="AD116" s="862"/>
      <c r="AE116" s="863"/>
      <c r="AF116" s="864">
        <v>271</v>
      </c>
      <c r="AG116" s="862"/>
      <c r="AH116" s="862"/>
      <c r="AI116" s="862"/>
      <c r="AJ116" s="863"/>
      <c r="AK116" s="864">
        <v>380</v>
      </c>
      <c r="AL116" s="862"/>
      <c r="AM116" s="862"/>
      <c r="AN116" s="862"/>
      <c r="AO116" s="863"/>
      <c r="AP116" s="909">
        <v>0</v>
      </c>
      <c r="AQ116" s="910"/>
      <c r="AR116" s="910"/>
      <c r="AS116" s="910"/>
      <c r="AT116" s="911"/>
      <c r="AU116" s="1021"/>
      <c r="AV116" s="1022"/>
      <c r="AW116" s="1022"/>
      <c r="AX116" s="1022"/>
      <c r="AY116" s="1022"/>
      <c r="AZ116" s="948" t="s">
        <v>451</v>
      </c>
      <c r="BA116" s="949"/>
      <c r="BB116" s="949"/>
      <c r="BC116" s="949"/>
      <c r="BD116" s="949"/>
      <c r="BE116" s="949"/>
      <c r="BF116" s="949"/>
      <c r="BG116" s="949"/>
      <c r="BH116" s="949"/>
      <c r="BI116" s="949"/>
      <c r="BJ116" s="949"/>
      <c r="BK116" s="949"/>
      <c r="BL116" s="949"/>
      <c r="BM116" s="949"/>
      <c r="BN116" s="949"/>
      <c r="BO116" s="949"/>
      <c r="BP116" s="950"/>
      <c r="BQ116" s="898" t="s">
        <v>391</v>
      </c>
      <c r="BR116" s="899"/>
      <c r="BS116" s="899"/>
      <c r="BT116" s="899"/>
      <c r="BU116" s="899"/>
      <c r="BV116" s="899" t="s">
        <v>438</v>
      </c>
      <c r="BW116" s="899"/>
      <c r="BX116" s="899"/>
      <c r="BY116" s="899"/>
      <c r="BZ116" s="899"/>
      <c r="CA116" s="899" t="s">
        <v>431</v>
      </c>
      <c r="CB116" s="899"/>
      <c r="CC116" s="899"/>
      <c r="CD116" s="899"/>
      <c r="CE116" s="899"/>
      <c r="CF116" s="960" t="s">
        <v>391</v>
      </c>
      <c r="CG116" s="961"/>
      <c r="CH116" s="961"/>
      <c r="CI116" s="961"/>
      <c r="CJ116" s="961"/>
      <c r="CK116" s="1016"/>
      <c r="CL116" s="903"/>
      <c r="CM116" s="906" t="s">
        <v>452</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391</v>
      </c>
      <c r="DH116" s="862"/>
      <c r="DI116" s="862"/>
      <c r="DJ116" s="862"/>
      <c r="DK116" s="863"/>
      <c r="DL116" s="864" t="s">
        <v>431</v>
      </c>
      <c r="DM116" s="862"/>
      <c r="DN116" s="862"/>
      <c r="DO116" s="862"/>
      <c r="DP116" s="863"/>
      <c r="DQ116" s="864" t="s">
        <v>433</v>
      </c>
      <c r="DR116" s="862"/>
      <c r="DS116" s="862"/>
      <c r="DT116" s="862"/>
      <c r="DU116" s="863"/>
      <c r="DV116" s="909" t="s">
        <v>391</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453</v>
      </c>
      <c r="Z117" s="988"/>
      <c r="AA117" s="993">
        <v>397321</v>
      </c>
      <c r="AB117" s="994"/>
      <c r="AC117" s="994"/>
      <c r="AD117" s="994"/>
      <c r="AE117" s="995"/>
      <c r="AF117" s="996">
        <v>350304</v>
      </c>
      <c r="AG117" s="994"/>
      <c r="AH117" s="994"/>
      <c r="AI117" s="994"/>
      <c r="AJ117" s="995"/>
      <c r="AK117" s="996">
        <v>317367</v>
      </c>
      <c r="AL117" s="994"/>
      <c r="AM117" s="994"/>
      <c r="AN117" s="994"/>
      <c r="AO117" s="995"/>
      <c r="AP117" s="997"/>
      <c r="AQ117" s="998"/>
      <c r="AR117" s="998"/>
      <c r="AS117" s="998"/>
      <c r="AT117" s="999"/>
      <c r="AU117" s="1021"/>
      <c r="AV117" s="1022"/>
      <c r="AW117" s="1022"/>
      <c r="AX117" s="1022"/>
      <c r="AY117" s="1022"/>
      <c r="AZ117" s="948" t="s">
        <v>454</v>
      </c>
      <c r="BA117" s="949"/>
      <c r="BB117" s="949"/>
      <c r="BC117" s="949"/>
      <c r="BD117" s="949"/>
      <c r="BE117" s="949"/>
      <c r="BF117" s="949"/>
      <c r="BG117" s="949"/>
      <c r="BH117" s="949"/>
      <c r="BI117" s="949"/>
      <c r="BJ117" s="949"/>
      <c r="BK117" s="949"/>
      <c r="BL117" s="949"/>
      <c r="BM117" s="949"/>
      <c r="BN117" s="949"/>
      <c r="BO117" s="949"/>
      <c r="BP117" s="950"/>
      <c r="BQ117" s="898" t="s">
        <v>431</v>
      </c>
      <c r="BR117" s="899"/>
      <c r="BS117" s="899"/>
      <c r="BT117" s="899"/>
      <c r="BU117" s="899"/>
      <c r="BV117" s="899" t="s">
        <v>431</v>
      </c>
      <c r="BW117" s="899"/>
      <c r="BX117" s="899"/>
      <c r="BY117" s="899"/>
      <c r="BZ117" s="899"/>
      <c r="CA117" s="899" t="s">
        <v>431</v>
      </c>
      <c r="CB117" s="899"/>
      <c r="CC117" s="899"/>
      <c r="CD117" s="899"/>
      <c r="CE117" s="899"/>
      <c r="CF117" s="960" t="s">
        <v>431</v>
      </c>
      <c r="CG117" s="961"/>
      <c r="CH117" s="961"/>
      <c r="CI117" s="961"/>
      <c r="CJ117" s="961"/>
      <c r="CK117" s="1016"/>
      <c r="CL117" s="903"/>
      <c r="CM117" s="906" t="s">
        <v>455</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431</v>
      </c>
      <c r="DH117" s="862"/>
      <c r="DI117" s="862"/>
      <c r="DJ117" s="862"/>
      <c r="DK117" s="863"/>
      <c r="DL117" s="864" t="s">
        <v>431</v>
      </c>
      <c r="DM117" s="862"/>
      <c r="DN117" s="862"/>
      <c r="DO117" s="862"/>
      <c r="DP117" s="863"/>
      <c r="DQ117" s="864" t="s">
        <v>391</v>
      </c>
      <c r="DR117" s="862"/>
      <c r="DS117" s="862"/>
      <c r="DT117" s="862"/>
      <c r="DU117" s="863"/>
      <c r="DV117" s="909" t="s">
        <v>431</v>
      </c>
      <c r="DW117" s="910"/>
      <c r="DX117" s="910"/>
      <c r="DY117" s="910"/>
      <c r="DZ117" s="911"/>
    </row>
    <row r="118" spans="1:130" s="247" customFormat="1" ht="26.25" customHeight="1" x14ac:dyDescent="0.15">
      <c r="A118" s="986" t="s">
        <v>425</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423</v>
      </c>
      <c r="AB118" s="987"/>
      <c r="AC118" s="987"/>
      <c r="AD118" s="987"/>
      <c r="AE118" s="988"/>
      <c r="AF118" s="989" t="s">
        <v>307</v>
      </c>
      <c r="AG118" s="987"/>
      <c r="AH118" s="987"/>
      <c r="AI118" s="987"/>
      <c r="AJ118" s="988"/>
      <c r="AK118" s="989" t="s">
        <v>306</v>
      </c>
      <c r="AL118" s="987"/>
      <c r="AM118" s="987"/>
      <c r="AN118" s="987"/>
      <c r="AO118" s="988"/>
      <c r="AP118" s="990" t="s">
        <v>424</v>
      </c>
      <c r="AQ118" s="991"/>
      <c r="AR118" s="991"/>
      <c r="AS118" s="991"/>
      <c r="AT118" s="992"/>
      <c r="AU118" s="1021"/>
      <c r="AV118" s="1022"/>
      <c r="AW118" s="1022"/>
      <c r="AX118" s="1022"/>
      <c r="AY118" s="1022"/>
      <c r="AZ118" s="964" t="s">
        <v>456</v>
      </c>
      <c r="BA118" s="965"/>
      <c r="BB118" s="965"/>
      <c r="BC118" s="965"/>
      <c r="BD118" s="965"/>
      <c r="BE118" s="965"/>
      <c r="BF118" s="965"/>
      <c r="BG118" s="965"/>
      <c r="BH118" s="965"/>
      <c r="BI118" s="965"/>
      <c r="BJ118" s="965"/>
      <c r="BK118" s="965"/>
      <c r="BL118" s="965"/>
      <c r="BM118" s="965"/>
      <c r="BN118" s="965"/>
      <c r="BO118" s="965"/>
      <c r="BP118" s="966"/>
      <c r="BQ118" s="967" t="s">
        <v>431</v>
      </c>
      <c r="BR118" s="930"/>
      <c r="BS118" s="930"/>
      <c r="BT118" s="930"/>
      <c r="BU118" s="930"/>
      <c r="BV118" s="930" t="s">
        <v>431</v>
      </c>
      <c r="BW118" s="930"/>
      <c r="BX118" s="930"/>
      <c r="BY118" s="930"/>
      <c r="BZ118" s="930"/>
      <c r="CA118" s="930" t="s">
        <v>431</v>
      </c>
      <c r="CB118" s="930"/>
      <c r="CC118" s="930"/>
      <c r="CD118" s="930"/>
      <c r="CE118" s="930"/>
      <c r="CF118" s="960" t="s">
        <v>431</v>
      </c>
      <c r="CG118" s="961"/>
      <c r="CH118" s="961"/>
      <c r="CI118" s="961"/>
      <c r="CJ118" s="961"/>
      <c r="CK118" s="1016"/>
      <c r="CL118" s="903"/>
      <c r="CM118" s="906" t="s">
        <v>457</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431</v>
      </c>
      <c r="DH118" s="862"/>
      <c r="DI118" s="862"/>
      <c r="DJ118" s="862"/>
      <c r="DK118" s="863"/>
      <c r="DL118" s="864" t="s">
        <v>431</v>
      </c>
      <c r="DM118" s="862"/>
      <c r="DN118" s="862"/>
      <c r="DO118" s="862"/>
      <c r="DP118" s="863"/>
      <c r="DQ118" s="864" t="s">
        <v>431</v>
      </c>
      <c r="DR118" s="862"/>
      <c r="DS118" s="862"/>
      <c r="DT118" s="862"/>
      <c r="DU118" s="863"/>
      <c r="DV118" s="909" t="s">
        <v>391</v>
      </c>
      <c r="DW118" s="910"/>
      <c r="DX118" s="910"/>
      <c r="DY118" s="910"/>
      <c r="DZ118" s="911"/>
    </row>
    <row r="119" spans="1:130" s="247" customFormat="1" ht="26.25" customHeight="1" x14ac:dyDescent="0.15">
      <c r="A119" s="900" t="s">
        <v>428</v>
      </c>
      <c r="B119" s="901"/>
      <c r="C119" s="976" t="s">
        <v>429</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391</v>
      </c>
      <c r="AB119" s="980"/>
      <c r="AC119" s="980"/>
      <c r="AD119" s="980"/>
      <c r="AE119" s="981"/>
      <c r="AF119" s="982" t="s">
        <v>431</v>
      </c>
      <c r="AG119" s="980"/>
      <c r="AH119" s="980"/>
      <c r="AI119" s="980"/>
      <c r="AJ119" s="981"/>
      <c r="AK119" s="982" t="s">
        <v>391</v>
      </c>
      <c r="AL119" s="980"/>
      <c r="AM119" s="980"/>
      <c r="AN119" s="980"/>
      <c r="AO119" s="981"/>
      <c r="AP119" s="983" t="s">
        <v>431</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458</v>
      </c>
      <c r="BP119" s="963"/>
      <c r="BQ119" s="967">
        <v>2383528</v>
      </c>
      <c r="BR119" s="930"/>
      <c r="BS119" s="930"/>
      <c r="BT119" s="930"/>
      <c r="BU119" s="930"/>
      <c r="BV119" s="930">
        <v>2327362</v>
      </c>
      <c r="BW119" s="930"/>
      <c r="BX119" s="930"/>
      <c r="BY119" s="930"/>
      <c r="BZ119" s="930"/>
      <c r="CA119" s="930">
        <v>2174417</v>
      </c>
      <c r="CB119" s="930"/>
      <c r="CC119" s="930"/>
      <c r="CD119" s="930"/>
      <c r="CE119" s="930"/>
      <c r="CF119" s="828"/>
      <c r="CG119" s="829"/>
      <c r="CH119" s="829"/>
      <c r="CI119" s="829"/>
      <c r="CJ119" s="919"/>
      <c r="CK119" s="1017"/>
      <c r="CL119" s="905"/>
      <c r="CM119" s="923" t="s">
        <v>459</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391</v>
      </c>
      <c r="DH119" s="845"/>
      <c r="DI119" s="845"/>
      <c r="DJ119" s="845"/>
      <c r="DK119" s="846"/>
      <c r="DL119" s="847" t="s">
        <v>431</v>
      </c>
      <c r="DM119" s="845"/>
      <c r="DN119" s="845"/>
      <c r="DO119" s="845"/>
      <c r="DP119" s="846"/>
      <c r="DQ119" s="847" t="s">
        <v>431</v>
      </c>
      <c r="DR119" s="845"/>
      <c r="DS119" s="845"/>
      <c r="DT119" s="845"/>
      <c r="DU119" s="846"/>
      <c r="DV119" s="933" t="s">
        <v>431</v>
      </c>
      <c r="DW119" s="934"/>
      <c r="DX119" s="934"/>
      <c r="DY119" s="934"/>
      <c r="DZ119" s="935"/>
    </row>
    <row r="120" spans="1:130" s="247" customFormat="1" ht="26.25" customHeight="1" x14ac:dyDescent="0.15">
      <c r="A120" s="902"/>
      <c r="B120" s="903"/>
      <c r="C120" s="906" t="s">
        <v>435</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431</v>
      </c>
      <c r="AB120" s="862"/>
      <c r="AC120" s="862"/>
      <c r="AD120" s="862"/>
      <c r="AE120" s="863"/>
      <c r="AF120" s="864" t="s">
        <v>431</v>
      </c>
      <c r="AG120" s="862"/>
      <c r="AH120" s="862"/>
      <c r="AI120" s="862"/>
      <c r="AJ120" s="863"/>
      <c r="AK120" s="864" t="s">
        <v>431</v>
      </c>
      <c r="AL120" s="862"/>
      <c r="AM120" s="862"/>
      <c r="AN120" s="862"/>
      <c r="AO120" s="863"/>
      <c r="AP120" s="909" t="s">
        <v>391</v>
      </c>
      <c r="AQ120" s="910"/>
      <c r="AR120" s="910"/>
      <c r="AS120" s="910"/>
      <c r="AT120" s="911"/>
      <c r="AU120" s="968" t="s">
        <v>460</v>
      </c>
      <c r="AV120" s="969"/>
      <c r="AW120" s="969"/>
      <c r="AX120" s="969"/>
      <c r="AY120" s="970"/>
      <c r="AZ120" s="945" t="s">
        <v>461</v>
      </c>
      <c r="BA120" s="890"/>
      <c r="BB120" s="890"/>
      <c r="BC120" s="890"/>
      <c r="BD120" s="890"/>
      <c r="BE120" s="890"/>
      <c r="BF120" s="890"/>
      <c r="BG120" s="890"/>
      <c r="BH120" s="890"/>
      <c r="BI120" s="890"/>
      <c r="BJ120" s="890"/>
      <c r="BK120" s="890"/>
      <c r="BL120" s="890"/>
      <c r="BM120" s="890"/>
      <c r="BN120" s="890"/>
      <c r="BO120" s="890"/>
      <c r="BP120" s="891"/>
      <c r="BQ120" s="946">
        <v>1837193</v>
      </c>
      <c r="BR120" s="927"/>
      <c r="BS120" s="927"/>
      <c r="BT120" s="927"/>
      <c r="BU120" s="927"/>
      <c r="BV120" s="927">
        <v>1837736</v>
      </c>
      <c r="BW120" s="927"/>
      <c r="BX120" s="927"/>
      <c r="BY120" s="927"/>
      <c r="BZ120" s="927"/>
      <c r="CA120" s="927">
        <v>1847824</v>
      </c>
      <c r="CB120" s="927"/>
      <c r="CC120" s="927"/>
      <c r="CD120" s="927"/>
      <c r="CE120" s="927"/>
      <c r="CF120" s="951">
        <v>145.5</v>
      </c>
      <c r="CG120" s="952"/>
      <c r="CH120" s="952"/>
      <c r="CI120" s="952"/>
      <c r="CJ120" s="952"/>
      <c r="CK120" s="953" t="s">
        <v>462</v>
      </c>
      <c r="CL120" s="937"/>
      <c r="CM120" s="937"/>
      <c r="CN120" s="937"/>
      <c r="CO120" s="938"/>
      <c r="CP120" s="957" t="s">
        <v>463</v>
      </c>
      <c r="CQ120" s="958"/>
      <c r="CR120" s="958"/>
      <c r="CS120" s="958"/>
      <c r="CT120" s="958"/>
      <c r="CU120" s="958"/>
      <c r="CV120" s="958"/>
      <c r="CW120" s="958"/>
      <c r="CX120" s="958"/>
      <c r="CY120" s="958"/>
      <c r="CZ120" s="958"/>
      <c r="DA120" s="958"/>
      <c r="DB120" s="958"/>
      <c r="DC120" s="958"/>
      <c r="DD120" s="958"/>
      <c r="DE120" s="958"/>
      <c r="DF120" s="959"/>
      <c r="DG120" s="946">
        <v>271768</v>
      </c>
      <c r="DH120" s="927"/>
      <c r="DI120" s="927"/>
      <c r="DJ120" s="927"/>
      <c r="DK120" s="927"/>
      <c r="DL120" s="927">
        <v>320553</v>
      </c>
      <c r="DM120" s="927"/>
      <c r="DN120" s="927"/>
      <c r="DO120" s="927"/>
      <c r="DP120" s="927"/>
      <c r="DQ120" s="927">
        <v>329595</v>
      </c>
      <c r="DR120" s="927"/>
      <c r="DS120" s="927"/>
      <c r="DT120" s="927"/>
      <c r="DU120" s="927"/>
      <c r="DV120" s="928">
        <v>26</v>
      </c>
      <c r="DW120" s="928"/>
      <c r="DX120" s="928"/>
      <c r="DY120" s="928"/>
      <c r="DZ120" s="929"/>
    </row>
    <row r="121" spans="1:130" s="247" customFormat="1" ht="26.25" customHeight="1" x14ac:dyDescent="0.15">
      <c r="A121" s="902"/>
      <c r="B121" s="903"/>
      <c r="C121" s="948" t="s">
        <v>464</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431</v>
      </c>
      <c r="AB121" s="862"/>
      <c r="AC121" s="862"/>
      <c r="AD121" s="862"/>
      <c r="AE121" s="863"/>
      <c r="AF121" s="864" t="s">
        <v>431</v>
      </c>
      <c r="AG121" s="862"/>
      <c r="AH121" s="862"/>
      <c r="AI121" s="862"/>
      <c r="AJ121" s="863"/>
      <c r="AK121" s="864" t="s">
        <v>431</v>
      </c>
      <c r="AL121" s="862"/>
      <c r="AM121" s="862"/>
      <c r="AN121" s="862"/>
      <c r="AO121" s="863"/>
      <c r="AP121" s="909" t="s">
        <v>431</v>
      </c>
      <c r="AQ121" s="910"/>
      <c r="AR121" s="910"/>
      <c r="AS121" s="910"/>
      <c r="AT121" s="911"/>
      <c r="AU121" s="971"/>
      <c r="AV121" s="972"/>
      <c r="AW121" s="972"/>
      <c r="AX121" s="972"/>
      <c r="AY121" s="973"/>
      <c r="AZ121" s="897" t="s">
        <v>465</v>
      </c>
      <c r="BA121" s="832"/>
      <c r="BB121" s="832"/>
      <c r="BC121" s="832"/>
      <c r="BD121" s="832"/>
      <c r="BE121" s="832"/>
      <c r="BF121" s="832"/>
      <c r="BG121" s="832"/>
      <c r="BH121" s="832"/>
      <c r="BI121" s="832"/>
      <c r="BJ121" s="832"/>
      <c r="BK121" s="832"/>
      <c r="BL121" s="832"/>
      <c r="BM121" s="832"/>
      <c r="BN121" s="832"/>
      <c r="BO121" s="832"/>
      <c r="BP121" s="833"/>
      <c r="BQ121" s="898">
        <v>1842</v>
      </c>
      <c r="BR121" s="899"/>
      <c r="BS121" s="899"/>
      <c r="BT121" s="899"/>
      <c r="BU121" s="899"/>
      <c r="BV121" s="899">
        <v>579</v>
      </c>
      <c r="BW121" s="899"/>
      <c r="BX121" s="899"/>
      <c r="BY121" s="899"/>
      <c r="BZ121" s="899"/>
      <c r="CA121" s="899" t="s">
        <v>391</v>
      </c>
      <c r="CB121" s="899"/>
      <c r="CC121" s="899"/>
      <c r="CD121" s="899"/>
      <c r="CE121" s="899"/>
      <c r="CF121" s="960" t="s">
        <v>431</v>
      </c>
      <c r="CG121" s="961"/>
      <c r="CH121" s="961"/>
      <c r="CI121" s="961"/>
      <c r="CJ121" s="961"/>
      <c r="CK121" s="954"/>
      <c r="CL121" s="940"/>
      <c r="CM121" s="940"/>
      <c r="CN121" s="940"/>
      <c r="CO121" s="941"/>
      <c r="CP121" s="920" t="s">
        <v>466</v>
      </c>
      <c r="CQ121" s="921"/>
      <c r="CR121" s="921"/>
      <c r="CS121" s="921"/>
      <c r="CT121" s="921"/>
      <c r="CU121" s="921"/>
      <c r="CV121" s="921"/>
      <c r="CW121" s="921"/>
      <c r="CX121" s="921"/>
      <c r="CY121" s="921"/>
      <c r="CZ121" s="921"/>
      <c r="DA121" s="921"/>
      <c r="DB121" s="921"/>
      <c r="DC121" s="921"/>
      <c r="DD121" s="921"/>
      <c r="DE121" s="921"/>
      <c r="DF121" s="922"/>
      <c r="DG121" s="898">
        <v>128814</v>
      </c>
      <c r="DH121" s="899"/>
      <c r="DI121" s="899"/>
      <c r="DJ121" s="899"/>
      <c r="DK121" s="899"/>
      <c r="DL121" s="899">
        <v>128475</v>
      </c>
      <c r="DM121" s="899"/>
      <c r="DN121" s="899"/>
      <c r="DO121" s="899"/>
      <c r="DP121" s="899"/>
      <c r="DQ121" s="899">
        <v>102535</v>
      </c>
      <c r="DR121" s="899"/>
      <c r="DS121" s="899"/>
      <c r="DT121" s="899"/>
      <c r="DU121" s="899"/>
      <c r="DV121" s="876">
        <v>8.1</v>
      </c>
      <c r="DW121" s="876"/>
      <c r="DX121" s="876"/>
      <c r="DY121" s="876"/>
      <c r="DZ121" s="877"/>
    </row>
    <row r="122" spans="1:130" s="247" customFormat="1" ht="26.25" customHeight="1" x14ac:dyDescent="0.15">
      <c r="A122" s="902"/>
      <c r="B122" s="903"/>
      <c r="C122" s="906" t="s">
        <v>446</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431</v>
      </c>
      <c r="AB122" s="862"/>
      <c r="AC122" s="862"/>
      <c r="AD122" s="862"/>
      <c r="AE122" s="863"/>
      <c r="AF122" s="864" t="s">
        <v>391</v>
      </c>
      <c r="AG122" s="862"/>
      <c r="AH122" s="862"/>
      <c r="AI122" s="862"/>
      <c r="AJ122" s="863"/>
      <c r="AK122" s="864" t="s">
        <v>438</v>
      </c>
      <c r="AL122" s="862"/>
      <c r="AM122" s="862"/>
      <c r="AN122" s="862"/>
      <c r="AO122" s="863"/>
      <c r="AP122" s="909" t="s">
        <v>431</v>
      </c>
      <c r="AQ122" s="910"/>
      <c r="AR122" s="910"/>
      <c r="AS122" s="910"/>
      <c r="AT122" s="911"/>
      <c r="AU122" s="971"/>
      <c r="AV122" s="972"/>
      <c r="AW122" s="972"/>
      <c r="AX122" s="972"/>
      <c r="AY122" s="973"/>
      <c r="AZ122" s="964" t="s">
        <v>467</v>
      </c>
      <c r="BA122" s="965"/>
      <c r="BB122" s="965"/>
      <c r="BC122" s="965"/>
      <c r="BD122" s="965"/>
      <c r="BE122" s="965"/>
      <c r="BF122" s="965"/>
      <c r="BG122" s="965"/>
      <c r="BH122" s="965"/>
      <c r="BI122" s="965"/>
      <c r="BJ122" s="965"/>
      <c r="BK122" s="965"/>
      <c r="BL122" s="965"/>
      <c r="BM122" s="965"/>
      <c r="BN122" s="965"/>
      <c r="BO122" s="965"/>
      <c r="BP122" s="966"/>
      <c r="BQ122" s="967">
        <v>2199646</v>
      </c>
      <c r="BR122" s="930"/>
      <c r="BS122" s="930"/>
      <c r="BT122" s="930"/>
      <c r="BU122" s="930"/>
      <c r="BV122" s="930">
        <v>1921520</v>
      </c>
      <c r="BW122" s="930"/>
      <c r="BX122" s="930"/>
      <c r="BY122" s="930"/>
      <c r="BZ122" s="930"/>
      <c r="CA122" s="930">
        <v>1788608</v>
      </c>
      <c r="CB122" s="930"/>
      <c r="CC122" s="930"/>
      <c r="CD122" s="930"/>
      <c r="CE122" s="930"/>
      <c r="CF122" s="931">
        <v>140.9</v>
      </c>
      <c r="CG122" s="932"/>
      <c r="CH122" s="932"/>
      <c r="CI122" s="932"/>
      <c r="CJ122" s="932"/>
      <c r="CK122" s="954"/>
      <c r="CL122" s="940"/>
      <c r="CM122" s="940"/>
      <c r="CN122" s="940"/>
      <c r="CO122" s="941"/>
      <c r="CP122" s="920" t="s">
        <v>468</v>
      </c>
      <c r="CQ122" s="921"/>
      <c r="CR122" s="921"/>
      <c r="CS122" s="921"/>
      <c r="CT122" s="921"/>
      <c r="CU122" s="921"/>
      <c r="CV122" s="921"/>
      <c r="CW122" s="921"/>
      <c r="CX122" s="921"/>
      <c r="CY122" s="921"/>
      <c r="CZ122" s="921"/>
      <c r="DA122" s="921"/>
      <c r="DB122" s="921"/>
      <c r="DC122" s="921"/>
      <c r="DD122" s="921"/>
      <c r="DE122" s="921"/>
      <c r="DF122" s="922"/>
      <c r="DG122" s="898" t="s">
        <v>431</v>
      </c>
      <c r="DH122" s="899"/>
      <c r="DI122" s="899"/>
      <c r="DJ122" s="899"/>
      <c r="DK122" s="899"/>
      <c r="DL122" s="899" t="s">
        <v>431</v>
      </c>
      <c r="DM122" s="899"/>
      <c r="DN122" s="899"/>
      <c r="DO122" s="899"/>
      <c r="DP122" s="899"/>
      <c r="DQ122" s="899" t="s">
        <v>431</v>
      </c>
      <c r="DR122" s="899"/>
      <c r="DS122" s="899"/>
      <c r="DT122" s="899"/>
      <c r="DU122" s="899"/>
      <c r="DV122" s="876" t="s">
        <v>431</v>
      </c>
      <c r="DW122" s="876"/>
      <c r="DX122" s="876"/>
      <c r="DY122" s="876"/>
      <c r="DZ122" s="877"/>
    </row>
    <row r="123" spans="1:130" s="247" customFormat="1" ht="26.25" customHeight="1" x14ac:dyDescent="0.15">
      <c r="A123" s="902"/>
      <c r="B123" s="903"/>
      <c r="C123" s="906" t="s">
        <v>452</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391</v>
      </c>
      <c r="AB123" s="862"/>
      <c r="AC123" s="862"/>
      <c r="AD123" s="862"/>
      <c r="AE123" s="863"/>
      <c r="AF123" s="864" t="s">
        <v>431</v>
      </c>
      <c r="AG123" s="862"/>
      <c r="AH123" s="862"/>
      <c r="AI123" s="862"/>
      <c r="AJ123" s="863"/>
      <c r="AK123" s="864" t="s">
        <v>431</v>
      </c>
      <c r="AL123" s="862"/>
      <c r="AM123" s="862"/>
      <c r="AN123" s="862"/>
      <c r="AO123" s="863"/>
      <c r="AP123" s="909" t="s">
        <v>431</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469</v>
      </c>
      <c r="BP123" s="963"/>
      <c r="BQ123" s="917">
        <v>4038681</v>
      </c>
      <c r="BR123" s="918"/>
      <c r="BS123" s="918"/>
      <c r="BT123" s="918"/>
      <c r="BU123" s="918"/>
      <c r="BV123" s="918">
        <v>3759835</v>
      </c>
      <c r="BW123" s="918"/>
      <c r="BX123" s="918"/>
      <c r="BY123" s="918"/>
      <c r="BZ123" s="918"/>
      <c r="CA123" s="918">
        <v>3636432</v>
      </c>
      <c r="CB123" s="918"/>
      <c r="CC123" s="918"/>
      <c r="CD123" s="918"/>
      <c r="CE123" s="918"/>
      <c r="CF123" s="828"/>
      <c r="CG123" s="829"/>
      <c r="CH123" s="829"/>
      <c r="CI123" s="829"/>
      <c r="CJ123" s="919"/>
      <c r="CK123" s="954"/>
      <c r="CL123" s="940"/>
      <c r="CM123" s="940"/>
      <c r="CN123" s="940"/>
      <c r="CO123" s="941"/>
      <c r="CP123" s="920" t="s">
        <v>404</v>
      </c>
      <c r="CQ123" s="921"/>
      <c r="CR123" s="921"/>
      <c r="CS123" s="921"/>
      <c r="CT123" s="921"/>
      <c r="CU123" s="921"/>
      <c r="CV123" s="921"/>
      <c r="CW123" s="921"/>
      <c r="CX123" s="921"/>
      <c r="CY123" s="921"/>
      <c r="CZ123" s="921"/>
      <c r="DA123" s="921"/>
      <c r="DB123" s="921"/>
      <c r="DC123" s="921"/>
      <c r="DD123" s="921"/>
      <c r="DE123" s="921"/>
      <c r="DF123" s="922"/>
      <c r="DG123" s="861" t="s">
        <v>431</v>
      </c>
      <c r="DH123" s="862"/>
      <c r="DI123" s="862"/>
      <c r="DJ123" s="862"/>
      <c r="DK123" s="863"/>
      <c r="DL123" s="864" t="s">
        <v>431</v>
      </c>
      <c r="DM123" s="862"/>
      <c r="DN123" s="862"/>
      <c r="DO123" s="862"/>
      <c r="DP123" s="863"/>
      <c r="DQ123" s="864" t="s">
        <v>431</v>
      </c>
      <c r="DR123" s="862"/>
      <c r="DS123" s="862"/>
      <c r="DT123" s="862"/>
      <c r="DU123" s="863"/>
      <c r="DV123" s="909" t="s">
        <v>391</v>
      </c>
      <c r="DW123" s="910"/>
      <c r="DX123" s="910"/>
      <c r="DY123" s="910"/>
      <c r="DZ123" s="911"/>
    </row>
    <row r="124" spans="1:130" s="247" customFormat="1" ht="26.25" customHeight="1" thickBot="1" x14ac:dyDescent="0.2">
      <c r="A124" s="902"/>
      <c r="B124" s="903"/>
      <c r="C124" s="906" t="s">
        <v>455</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431</v>
      </c>
      <c r="AB124" s="862"/>
      <c r="AC124" s="862"/>
      <c r="AD124" s="862"/>
      <c r="AE124" s="863"/>
      <c r="AF124" s="864" t="s">
        <v>431</v>
      </c>
      <c r="AG124" s="862"/>
      <c r="AH124" s="862"/>
      <c r="AI124" s="862"/>
      <c r="AJ124" s="863"/>
      <c r="AK124" s="864" t="s">
        <v>431</v>
      </c>
      <c r="AL124" s="862"/>
      <c r="AM124" s="862"/>
      <c r="AN124" s="862"/>
      <c r="AO124" s="863"/>
      <c r="AP124" s="909" t="s">
        <v>431</v>
      </c>
      <c r="AQ124" s="910"/>
      <c r="AR124" s="910"/>
      <c r="AS124" s="910"/>
      <c r="AT124" s="911"/>
      <c r="AU124" s="912" t="s">
        <v>470</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431</v>
      </c>
      <c r="BR124" s="916"/>
      <c r="BS124" s="916"/>
      <c r="BT124" s="916"/>
      <c r="BU124" s="916"/>
      <c r="BV124" s="916" t="s">
        <v>431</v>
      </c>
      <c r="BW124" s="916"/>
      <c r="BX124" s="916"/>
      <c r="BY124" s="916"/>
      <c r="BZ124" s="916"/>
      <c r="CA124" s="916" t="s">
        <v>438</v>
      </c>
      <c r="CB124" s="916"/>
      <c r="CC124" s="916"/>
      <c r="CD124" s="916"/>
      <c r="CE124" s="916"/>
      <c r="CF124" s="806"/>
      <c r="CG124" s="807"/>
      <c r="CH124" s="807"/>
      <c r="CI124" s="807"/>
      <c r="CJ124" s="947"/>
      <c r="CK124" s="955"/>
      <c r="CL124" s="955"/>
      <c r="CM124" s="955"/>
      <c r="CN124" s="955"/>
      <c r="CO124" s="956"/>
      <c r="CP124" s="920" t="s">
        <v>471</v>
      </c>
      <c r="CQ124" s="921"/>
      <c r="CR124" s="921"/>
      <c r="CS124" s="921"/>
      <c r="CT124" s="921"/>
      <c r="CU124" s="921"/>
      <c r="CV124" s="921"/>
      <c r="CW124" s="921"/>
      <c r="CX124" s="921"/>
      <c r="CY124" s="921"/>
      <c r="CZ124" s="921"/>
      <c r="DA124" s="921"/>
      <c r="DB124" s="921"/>
      <c r="DC124" s="921"/>
      <c r="DD124" s="921"/>
      <c r="DE124" s="921"/>
      <c r="DF124" s="922"/>
      <c r="DG124" s="844" t="s">
        <v>438</v>
      </c>
      <c r="DH124" s="845"/>
      <c r="DI124" s="845"/>
      <c r="DJ124" s="845"/>
      <c r="DK124" s="846"/>
      <c r="DL124" s="847" t="s">
        <v>438</v>
      </c>
      <c r="DM124" s="845"/>
      <c r="DN124" s="845"/>
      <c r="DO124" s="845"/>
      <c r="DP124" s="846"/>
      <c r="DQ124" s="847" t="s">
        <v>438</v>
      </c>
      <c r="DR124" s="845"/>
      <c r="DS124" s="845"/>
      <c r="DT124" s="845"/>
      <c r="DU124" s="846"/>
      <c r="DV124" s="933" t="s">
        <v>438</v>
      </c>
      <c r="DW124" s="934"/>
      <c r="DX124" s="934"/>
      <c r="DY124" s="934"/>
      <c r="DZ124" s="935"/>
    </row>
    <row r="125" spans="1:130" s="247" customFormat="1" ht="26.25" customHeight="1" x14ac:dyDescent="0.15">
      <c r="A125" s="902"/>
      <c r="B125" s="903"/>
      <c r="C125" s="906" t="s">
        <v>457</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391</v>
      </c>
      <c r="AB125" s="862"/>
      <c r="AC125" s="862"/>
      <c r="AD125" s="862"/>
      <c r="AE125" s="863"/>
      <c r="AF125" s="864" t="s">
        <v>438</v>
      </c>
      <c r="AG125" s="862"/>
      <c r="AH125" s="862"/>
      <c r="AI125" s="862"/>
      <c r="AJ125" s="863"/>
      <c r="AK125" s="864" t="s">
        <v>438</v>
      </c>
      <c r="AL125" s="862"/>
      <c r="AM125" s="862"/>
      <c r="AN125" s="862"/>
      <c r="AO125" s="863"/>
      <c r="AP125" s="909" t="s">
        <v>438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472</v>
      </c>
      <c r="CL125" s="937"/>
      <c r="CM125" s="937"/>
      <c r="CN125" s="937"/>
      <c r="CO125" s="938"/>
      <c r="CP125" s="945" t="s">
        <v>473</v>
      </c>
      <c r="CQ125" s="890"/>
      <c r="CR125" s="890"/>
      <c r="CS125" s="890"/>
      <c r="CT125" s="890"/>
      <c r="CU125" s="890"/>
      <c r="CV125" s="890"/>
      <c r="CW125" s="890"/>
      <c r="CX125" s="890"/>
      <c r="CY125" s="890"/>
      <c r="CZ125" s="890"/>
      <c r="DA125" s="890"/>
      <c r="DB125" s="890"/>
      <c r="DC125" s="890"/>
      <c r="DD125" s="890"/>
      <c r="DE125" s="890"/>
      <c r="DF125" s="891"/>
      <c r="DG125" s="946" t="s">
        <v>438</v>
      </c>
      <c r="DH125" s="927"/>
      <c r="DI125" s="927"/>
      <c r="DJ125" s="927"/>
      <c r="DK125" s="927"/>
      <c r="DL125" s="927" t="s">
        <v>438</v>
      </c>
      <c r="DM125" s="927"/>
      <c r="DN125" s="927"/>
      <c r="DO125" s="927"/>
      <c r="DP125" s="927"/>
      <c r="DQ125" s="927" t="s">
        <v>438</v>
      </c>
      <c r="DR125" s="927"/>
      <c r="DS125" s="927"/>
      <c r="DT125" s="927"/>
      <c r="DU125" s="927"/>
      <c r="DV125" s="928" t="s">
        <v>438</v>
      </c>
      <c r="DW125" s="928"/>
      <c r="DX125" s="928"/>
      <c r="DY125" s="928"/>
      <c r="DZ125" s="929"/>
    </row>
    <row r="126" spans="1:130" s="247" customFormat="1" ht="26.25" customHeight="1" thickBot="1" x14ac:dyDescent="0.2">
      <c r="A126" s="902"/>
      <c r="B126" s="903"/>
      <c r="C126" s="906" t="s">
        <v>459</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438</v>
      </c>
      <c r="AB126" s="862"/>
      <c r="AC126" s="862"/>
      <c r="AD126" s="862"/>
      <c r="AE126" s="863"/>
      <c r="AF126" s="864" t="s">
        <v>438</v>
      </c>
      <c r="AG126" s="862"/>
      <c r="AH126" s="862"/>
      <c r="AI126" s="862"/>
      <c r="AJ126" s="863"/>
      <c r="AK126" s="864" t="s">
        <v>438</v>
      </c>
      <c r="AL126" s="862"/>
      <c r="AM126" s="862"/>
      <c r="AN126" s="862"/>
      <c r="AO126" s="863"/>
      <c r="AP126" s="909" t="s">
        <v>438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474</v>
      </c>
      <c r="CQ126" s="832"/>
      <c r="CR126" s="832"/>
      <c r="CS126" s="832"/>
      <c r="CT126" s="832"/>
      <c r="CU126" s="832"/>
      <c r="CV126" s="832"/>
      <c r="CW126" s="832"/>
      <c r="CX126" s="832"/>
      <c r="CY126" s="832"/>
      <c r="CZ126" s="832"/>
      <c r="DA126" s="832"/>
      <c r="DB126" s="832"/>
      <c r="DC126" s="832"/>
      <c r="DD126" s="832"/>
      <c r="DE126" s="832"/>
      <c r="DF126" s="833"/>
      <c r="DG126" s="898" t="s">
        <v>438</v>
      </c>
      <c r="DH126" s="899"/>
      <c r="DI126" s="899"/>
      <c r="DJ126" s="899"/>
      <c r="DK126" s="899"/>
      <c r="DL126" s="899" t="s">
        <v>438</v>
      </c>
      <c r="DM126" s="899"/>
      <c r="DN126" s="899"/>
      <c r="DO126" s="899"/>
      <c r="DP126" s="899"/>
      <c r="DQ126" s="899" t="s">
        <v>438</v>
      </c>
      <c r="DR126" s="899"/>
      <c r="DS126" s="899"/>
      <c r="DT126" s="899"/>
      <c r="DU126" s="899"/>
      <c r="DV126" s="876" t="s">
        <v>438</v>
      </c>
      <c r="DW126" s="876"/>
      <c r="DX126" s="876"/>
      <c r="DY126" s="876"/>
      <c r="DZ126" s="877"/>
    </row>
    <row r="127" spans="1:130" s="247" customFormat="1" ht="26.25" customHeight="1" x14ac:dyDescent="0.15">
      <c r="A127" s="904"/>
      <c r="B127" s="905"/>
      <c r="C127" s="923" t="s">
        <v>475</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438</v>
      </c>
      <c r="AB127" s="862"/>
      <c r="AC127" s="862"/>
      <c r="AD127" s="862"/>
      <c r="AE127" s="863"/>
      <c r="AF127" s="864" t="s">
        <v>438</v>
      </c>
      <c r="AG127" s="862"/>
      <c r="AH127" s="862"/>
      <c r="AI127" s="862"/>
      <c r="AJ127" s="863"/>
      <c r="AK127" s="864" t="s">
        <v>438</v>
      </c>
      <c r="AL127" s="862"/>
      <c r="AM127" s="862"/>
      <c r="AN127" s="862"/>
      <c r="AO127" s="863"/>
      <c r="AP127" s="909" t="s">
        <v>438</v>
      </c>
      <c r="AQ127" s="910"/>
      <c r="AR127" s="910"/>
      <c r="AS127" s="910"/>
      <c r="AT127" s="911"/>
      <c r="AU127" s="283"/>
      <c r="AV127" s="283"/>
      <c r="AW127" s="283"/>
      <c r="AX127" s="926" t="s">
        <v>476</v>
      </c>
      <c r="AY127" s="894"/>
      <c r="AZ127" s="894"/>
      <c r="BA127" s="894"/>
      <c r="BB127" s="894"/>
      <c r="BC127" s="894"/>
      <c r="BD127" s="894"/>
      <c r="BE127" s="895"/>
      <c r="BF127" s="893" t="s">
        <v>477</v>
      </c>
      <c r="BG127" s="894"/>
      <c r="BH127" s="894"/>
      <c r="BI127" s="894"/>
      <c r="BJ127" s="894"/>
      <c r="BK127" s="894"/>
      <c r="BL127" s="895"/>
      <c r="BM127" s="893" t="s">
        <v>478</v>
      </c>
      <c r="BN127" s="894"/>
      <c r="BO127" s="894"/>
      <c r="BP127" s="894"/>
      <c r="BQ127" s="894"/>
      <c r="BR127" s="894"/>
      <c r="BS127" s="895"/>
      <c r="BT127" s="893" t="s">
        <v>479</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480</v>
      </c>
      <c r="CQ127" s="832"/>
      <c r="CR127" s="832"/>
      <c r="CS127" s="832"/>
      <c r="CT127" s="832"/>
      <c r="CU127" s="832"/>
      <c r="CV127" s="832"/>
      <c r="CW127" s="832"/>
      <c r="CX127" s="832"/>
      <c r="CY127" s="832"/>
      <c r="CZ127" s="832"/>
      <c r="DA127" s="832"/>
      <c r="DB127" s="832"/>
      <c r="DC127" s="832"/>
      <c r="DD127" s="832"/>
      <c r="DE127" s="832"/>
      <c r="DF127" s="833"/>
      <c r="DG127" s="898" t="s">
        <v>438</v>
      </c>
      <c r="DH127" s="899"/>
      <c r="DI127" s="899"/>
      <c r="DJ127" s="899"/>
      <c r="DK127" s="899"/>
      <c r="DL127" s="899" t="s">
        <v>438</v>
      </c>
      <c r="DM127" s="899"/>
      <c r="DN127" s="899"/>
      <c r="DO127" s="899"/>
      <c r="DP127" s="899"/>
      <c r="DQ127" s="899" t="s">
        <v>438</v>
      </c>
      <c r="DR127" s="899"/>
      <c r="DS127" s="899"/>
      <c r="DT127" s="899"/>
      <c r="DU127" s="899"/>
      <c r="DV127" s="876" t="s">
        <v>438</v>
      </c>
      <c r="DW127" s="876"/>
      <c r="DX127" s="876"/>
      <c r="DY127" s="876"/>
      <c r="DZ127" s="877"/>
    </row>
    <row r="128" spans="1:130" s="247" customFormat="1" ht="26.25" customHeight="1" thickBot="1" x14ac:dyDescent="0.2">
      <c r="A128" s="878" t="s">
        <v>481</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482</v>
      </c>
      <c r="X128" s="880"/>
      <c r="Y128" s="880"/>
      <c r="Z128" s="881"/>
      <c r="AA128" s="882">
        <v>262</v>
      </c>
      <c r="AB128" s="883"/>
      <c r="AC128" s="883"/>
      <c r="AD128" s="883"/>
      <c r="AE128" s="884"/>
      <c r="AF128" s="885">
        <v>1745</v>
      </c>
      <c r="AG128" s="883"/>
      <c r="AH128" s="883"/>
      <c r="AI128" s="883"/>
      <c r="AJ128" s="884"/>
      <c r="AK128" s="885">
        <v>1547</v>
      </c>
      <c r="AL128" s="883"/>
      <c r="AM128" s="883"/>
      <c r="AN128" s="883"/>
      <c r="AO128" s="884"/>
      <c r="AP128" s="886"/>
      <c r="AQ128" s="887"/>
      <c r="AR128" s="887"/>
      <c r="AS128" s="887"/>
      <c r="AT128" s="888"/>
      <c r="AU128" s="283"/>
      <c r="AV128" s="283"/>
      <c r="AW128" s="283"/>
      <c r="AX128" s="889" t="s">
        <v>483</v>
      </c>
      <c r="AY128" s="890"/>
      <c r="AZ128" s="890"/>
      <c r="BA128" s="890"/>
      <c r="BB128" s="890"/>
      <c r="BC128" s="890"/>
      <c r="BD128" s="890"/>
      <c r="BE128" s="891"/>
      <c r="BF128" s="868" t="s">
        <v>484</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485</v>
      </c>
      <c r="CQ128" s="810"/>
      <c r="CR128" s="810"/>
      <c r="CS128" s="810"/>
      <c r="CT128" s="810"/>
      <c r="CU128" s="810"/>
      <c r="CV128" s="810"/>
      <c r="CW128" s="810"/>
      <c r="CX128" s="810"/>
      <c r="CY128" s="810"/>
      <c r="CZ128" s="810"/>
      <c r="DA128" s="810"/>
      <c r="DB128" s="810"/>
      <c r="DC128" s="810"/>
      <c r="DD128" s="810"/>
      <c r="DE128" s="810"/>
      <c r="DF128" s="811"/>
      <c r="DG128" s="872" t="s">
        <v>433</v>
      </c>
      <c r="DH128" s="873"/>
      <c r="DI128" s="873"/>
      <c r="DJ128" s="873"/>
      <c r="DK128" s="873"/>
      <c r="DL128" s="873" t="s">
        <v>486</v>
      </c>
      <c r="DM128" s="873"/>
      <c r="DN128" s="873"/>
      <c r="DO128" s="873"/>
      <c r="DP128" s="873"/>
      <c r="DQ128" s="873" t="s">
        <v>433</v>
      </c>
      <c r="DR128" s="873"/>
      <c r="DS128" s="873"/>
      <c r="DT128" s="873"/>
      <c r="DU128" s="873"/>
      <c r="DV128" s="874" t="s">
        <v>433</v>
      </c>
      <c r="DW128" s="874"/>
      <c r="DX128" s="874"/>
      <c r="DY128" s="874"/>
      <c r="DZ128" s="875"/>
    </row>
    <row r="129" spans="1:131" s="247" customFormat="1" ht="26.25" customHeight="1" x14ac:dyDescent="0.15">
      <c r="A129" s="856" t="s">
        <v>105</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487</v>
      </c>
      <c r="X129" s="859"/>
      <c r="Y129" s="859"/>
      <c r="Z129" s="860"/>
      <c r="AA129" s="861">
        <v>1564683</v>
      </c>
      <c r="AB129" s="862"/>
      <c r="AC129" s="862"/>
      <c r="AD129" s="862"/>
      <c r="AE129" s="863"/>
      <c r="AF129" s="864">
        <v>1524475</v>
      </c>
      <c r="AG129" s="862"/>
      <c r="AH129" s="862"/>
      <c r="AI129" s="862"/>
      <c r="AJ129" s="863"/>
      <c r="AK129" s="864">
        <v>1501992</v>
      </c>
      <c r="AL129" s="862"/>
      <c r="AM129" s="862"/>
      <c r="AN129" s="862"/>
      <c r="AO129" s="863"/>
      <c r="AP129" s="865"/>
      <c r="AQ129" s="866"/>
      <c r="AR129" s="866"/>
      <c r="AS129" s="866"/>
      <c r="AT129" s="867"/>
      <c r="AU129" s="285"/>
      <c r="AV129" s="285"/>
      <c r="AW129" s="285"/>
      <c r="AX129" s="831" t="s">
        <v>488</v>
      </c>
      <c r="AY129" s="832"/>
      <c r="AZ129" s="832"/>
      <c r="BA129" s="832"/>
      <c r="BB129" s="832"/>
      <c r="BC129" s="832"/>
      <c r="BD129" s="832"/>
      <c r="BE129" s="833"/>
      <c r="BF129" s="851" t="s">
        <v>433</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490</v>
      </c>
      <c r="X130" s="859"/>
      <c r="Y130" s="859"/>
      <c r="Z130" s="860"/>
      <c r="AA130" s="861">
        <v>271806</v>
      </c>
      <c r="AB130" s="862"/>
      <c r="AC130" s="862"/>
      <c r="AD130" s="862"/>
      <c r="AE130" s="863"/>
      <c r="AF130" s="864">
        <v>254966</v>
      </c>
      <c r="AG130" s="862"/>
      <c r="AH130" s="862"/>
      <c r="AI130" s="862"/>
      <c r="AJ130" s="863"/>
      <c r="AK130" s="864">
        <v>232401</v>
      </c>
      <c r="AL130" s="862"/>
      <c r="AM130" s="862"/>
      <c r="AN130" s="862"/>
      <c r="AO130" s="863"/>
      <c r="AP130" s="865"/>
      <c r="AQ130" s="866"/>
      <c r="AR130" s="866"/>
      <c r="AS130" s="866"/>
      <c r="AT130" s="867"/>
      <c r="AU130" s="285"/>
      <c r="AV130" s="285"/>
      <c r="AW130" s="285"/>
      <c r="AX130" s="831" t="s">
        <v>491</v>
      </c>
      <c r="AY130" s="832"/>
      <c r="AZ130" s="832"/>
      <c r="BA130" s="832"/>
      <c r="BB130" s="832"/>
      <c r="BC130" s="832"/>
      <c r="BD130" s="832"/>
      <c r="BE130" s="833"/>
      <c r="BF130" s="834">
        <v>7.8</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492</v>
      </c>
      <c r="X131" s="842"/>
      <c r="Y131" s="842"/>
      <c r="Z131" s="843"/>
      <c r="AA131" s="844">
        <v>1292877</v>
      </c>
      <c r="AB131" s="845"/>
      <c r="AC131" s="845"/>
      <c r="AD131" s="845"/>
      <c r="AE131" s="846"/>
      <c r="AF131" s="847">
        <v>1269509</v>
      </c>
      <c r="AG131" s="845"/>
      <c r="AH131" s="845"/>
      <c r="AI131" s="845"/>
      <c r="AJ131" s="846"/>
      <c r="AK131" s="847">
        <v>1269591</v>
      </c>
      <c r="AL131" s="845"/>
      <c r="AM131" s="845"/>
      <c r="AN131" s="845"/>
      <c r="AO131" s="846"/>
      <c r="AP131" s="848"/>
      <c r="AQ131" s="849"/>
      <c r="AR131" s="849"/>
      <c r="AS131" s="849"/>
      <c r="AT131" s="850"/>
      <c r="AU131" s="285"/>
      <c r="AV131" s="285"/>
      <c r="AW131" s="285"/>
      <c r="AX131" s="809" t="s">
        <v>493</v>
      </c>
      <c r="AY131" s="810"/>
      <c r="AZ131" s="810"/>
      <c r="BA131" s="810"/>
      <c r="BB131" s="810"/>
      <c r="BC131" s="810"/>
      <c r="BD131" s="810"/>
      <c r="BE131" s="811"/>
      <c r="BF131" s="812" t="s">
        <v>486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495</v>
      </c>
      <c r="W132" s="822"/>
      <c r="X132" s="822"/>
      <c r="Y132" s="822"/>
      <c r="Z132" s="823"/>
      <c r="AA132" s="824">
        <v>9.6879285500000005</v>
      </c>
      <c r="AB132" s="825"/>
      <c r="AC132" s="825"/>
      <c r="AD132" s="825"/>
      <c r="AE132" s="826"/>
      <c r="AF132" s="827">
        <v>7.3723778250000001</v>
      </c>
      <c r="AG132" s="825"/>
      <c r="AH132" s="825"/>
      <c r="AI132" s="825"/>
      <c r="AJ132" s="826"/>
      <c r="AK132" s="827">
        <v>6.5705412220000001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496</v>
      </c>
      <c r="W133" s="801"/>
      <c r="X133" s="801"/>
      <c r="Y133" s="801"/>
      <c r="Z133" s="802"/>
      <c r="AA133" s="803">
        <v>9.8000000000000007</v>
      </c>
      <c r="AB133" s="804"/>
      <c r="AC133" s="804"/>
      <c r="AD133" s="804"/>
      <c r="AE133" s="805"/>
      <c r="AF133" s="803">
        <v>8.9</v>
      </c>
      <c r="AG133" s="804"/>
      <c r="AH133" s="804"/>
      <c r="AI133" s="804"/>
      <c r="AJ133" s="805"/>
      <c r="AK133" s="803">
        <v>7.8</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qDfFXPvU9KOERv8CSHADxxv+IXbHh8CYOT9NebhbYgYeTzAftSFhu31LHEygSMvnhCyjo7lNrxxyPBtyFzgHdA==" saltValue="FiWUjfmADpme+vx4StudU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topLeftCell="B61" zoomScaleNormal="85" zoomScaleSheetLayoutView="100" workbookViewId="0">
      <selection activeCell="H63" sqref="H63"/>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5Dp4PsugPn9t1OkZgqy/Sg7qHav1SV2imaEGuxTKg7GFv58aaUgen/JLoBmkPeO2HP2RBJZmtWftOKh78o1jZw==" saltValue="dMyzVs5EYStYiFE6nGa+l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topLeftCell="AB50" zoomScaleNormal="100" zoomScaleSheetLayoutView="55" workbookViewId="0">
      <selection activeCell="H63" sqref="H63"/>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NPLA50vL+Mx7AKqvWRsfXRblcpr7rUjfPNuG6yGe8+HlqnkVpP3EbpHcpP7BVf9MTrV+QbQGZ5pAm/tQm5Mxw==" saltValue="QnfEnXaO1wWn2WmebbPkq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4"/>
  <sheetViews>
    <sheetView showGridLines="0" view="pageBreakPreview" topLeftCell="A31" zoomScale="70" zoomScaleSheetLayoutView="70" workbookViewId="0">
      <selection activeCell="H63" sqref="H63"/>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8" t="s">
        <v>500</v>
      </c>
      <c r="AP7" s="304"/>
      <c r="AQ7" s="305" t="s">
        <v>501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9"/>
      <c r="AP8" s="310" t="s">
        <v>502</v>
      </c>
      <c r="AQ8" s="311" t="s">
        <v>503</v>
      </c>
      <c r="AR8" s="312" t="s">
        <v>504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2" t="s">
        <v>505</v>
      </c>
      <c r="AL9" s="1233"/>
      <c r="AM9" s="1233"/>
      <c r="AN9" s="1234"/>
      <c r="AO9" s="313">
        <v>361724</v>
      </c>
      <c r="AP9" s="313">
        <v>184553</v>
      </c>
      <c r="AQ9" s="314">
        <v>198046</v>
      </c>
      <c r="AR9" s="315">
        <v>-6.8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2" t="s">
        <v>506</v>
      </c>
      <c r="AL10" s="1233"/>
      <c r="AM10" s="1233"/>
      <c r="AN10" s="1234"/>
      <c r="AO10" s="316">
        <v>26209</v>
      </c>
      <c r="AP10" s="316">
        <v>13372</v>
      </c>
      <c r="AQ10" s="317">
        <v>23470</v>
      </c>
      <c r="AR10" s="318">
        <v>-43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2" t="s">
        <v>507</v>
      </c>
      <c r="AL11" s="1233"/>
      <c r="AM11" s="1233"/>
      <c r="AN11" s="1234"/>
      <c r="AO11" s="316">
        <v>163651</v>
      </c>
      <c r="AP11" s="316">
        <v>83495</v>
      </c>
      <c r="AQ11" s="317">
        <v>31217</v>
      </c>
      <c r="AR11" s="318">
        <v>167.5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2" t="s">
        <v>508</v>
      </c>
      <c r="AL12" s="1233"/>
      <c r="AM12" s="1233"/>
      <c r="AN12" s="1234"/>
      <c r="AO12" s="316">
        <v>4864</v>
      </c>
      <c r="AP12" s="316">
        <v>2482</v>
      </c>
      <c r="AQ12" s="317">
        <v>3147</v>
      </c>
      <c r="AR12" s="318">
        <v>-21.1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2" t="s">
        <v>509</v>
      </c>
      <c r="AL13" s="1233"/>
      <c r="AM13" s="1233"/>
      <c r="AN13" s="1234"/>
      <c r="AO13" s="316" t="s">
        <v>510</v>
      </c>
      <c r="AP13" s="316" t="s">
        <v>510</v>
      </c>
      <c r="AQ13" s="317" t="s">
        <v>510</v>
      </c>
      <c r="AR13" s="318" t="s">
        <v>510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2" t="s">
        <v>511</v>
      </c>
      <c r="AL14" s="1233"/>
      <c r="AM14" s="1233"/>
      <c r="AN14" s="1234"/>
      <c r="AO14" s="316">
        <v>33501</v>
      </c>
      <c r="AP14" s="316">
        <v>17092</v>
      </c>
      <c r="AQ14" s="317">
        <v>10757</v>
      </c>
      <c r="AR14" s="318">
        <v>58.9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2" t="s">
        <v>512</v>
      </c>
      <c r="AL15" s="1233"/>
      <c r="AM15" s="1233"/>
      <c r="AN15" s="1234"/>
      <c r="AO15" s="316">
        <v>15073</v>
      </c>
      <c r="AP15" s="316">
        <v>7690</v>
      </c>
      <c r="AQ15" s="317">
        <v>4810</v>
      </c>
      <c r="AR15" s="318">
        <v>59.9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5" t="s">
        <v>513</v>
      </c>
      <c r="AL16" s="1236"/>
      <c r="AM16" s="1236"/>
      <c r="AN16" s="1237"/>
      <c r="AO16" s="316">
        <v>-36691</v>
      </c>
      <c r="AP16" s="316">
        <v>-18720</v>
      </c>
      <c r="AQ16" s="317">
        <v>-18847</v>
      </c>
      <c r="AR16" s="318">
        <v>-0.7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5" t="s">
        <v>187</v>
      </c>
      <c r="AL17" s="1236"/>
      <c r="AM17" s="1236"/>
      <c r="AN17" s="1237"/>
      <c r="AO17" s="316">
        <v>568331</v>
      </c>
      <c r="AP17" s="316">
        <v>289965</v>
      </c>
      <c r="AQ17" s="317">
        <v>252599</v>
      </c>
      <c r="AR17" s="318">
        <v>14.8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515</v>
      </c>
      <c r="AP20" s="324" t="s">
        <v>516</v>
      </c>
      <c r="AQ20" s="325" t="s">
        <v>517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9" t="s">
        <v>518</v>
      </c>
      <c r="AL21" s="1230"/>
      <c r="AM21" s="1230"/>
      <c r="AN21" s="1231"/>
      <c r="AO21" s="328">
        <v>21.94</v>
      </c>
      <c r="AP21" s="329">
        <v>22.36</v>
      </c>
      <c r="AQ21" s="330">
        <v>-0.42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9" t="s">
        <v>519</v>
      </c>
      <c r="AL22" s="1230"/>
      <c r="AM22" s="1230"/>
      <c r="AN22" s="1231"/>
      <c r="AO22" s="333">
        <v>95.7</v>
      </c>
      <c r="AP22" s="334">
        <v>95.6</v>
      </c>
      <c r="AQ22" s="335">
        <v>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8" t="s">
        <v>500</v>
      </c>
      <c r="AP30" s="304"/>
      <c r="AQ30" s="305" t="s">
        <v>501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9"/>
      <c r="AP31" s="310" t="s">
        <v>502</v>
      </c>
      <c r="AQ31" s="311" t="s">
        <v>503</v>
      </c>
      <c r="AR31" s="312" t="s">
        <v>504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0" t="s">
        <v>523</v>
      </c>
      <c r="AL32" s="1221"/>
      <c r="AM32" s="1221"/>
      <c r="AN32" s="1222"/>
      <c r="AO32" s="343">
        <v>180348</v>
      </c>
      <c r="AP32" s="343">
        <v>92014</v>
      </c>
      <c r="AQ32" s="344">
        <v>139617</v>
      </c>
      <c r="AR32" s="345">
        <v>-34.1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0" t="s">
        <v>524</v>
      </c>
      <c r="AL33" s="1221"/>
      <c r="AM33" s="1221"/>
      <c r="AN33" s="1222"/>
      <c r="AO33" s="343" t="s">
        <v>510</v>
      </c>
      <c r="AP33" s="343" t="s">
        <v>510</v>
      </c>
      <c r="AQ33" s="344" t="s">
        <v>510</v>
      </c>
      <c r="AR33" s="345" t="s">
        <v>510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0" t="s">
        <v>525</v>
      </c>
      <c r="AL34" s="1221"/>
      <c r="AM34" s="1221"/>
      <c r="AN34" s="1222"/>
      <c r="AO34" s="343" t="s">
        <v>510</v>
      </c>
      <c r="AP34" s="343" t="s">
        <v>510</v>
      </c>
      <c r="AQ34" s="344">
        <v>5</v>
      </c>
      <c r="AR34" s="345" t="s">
        <v>510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0" t="s">
        <v>526</v>
      </c>
      <c r="AL35" s="1221"/>
      <c r="AM35" s="1221"/>
      <c r="AN35" s="1222"/>
      <c r="AO35" s="343">
        <v>109327</v>
      </c>
      <c r="AP35" s="343">
        <v>55779</v>
      </c>
      <c r="AQ35" s="344">
        <v>32699</v>
      </c>
      <c r="AR35" s="345">
        <v>70.599999999999994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0" t="s">
        <v>527</v>
      </c>
      <c r="AL36" s="1221"/>
      <c r="AM36" s="1221"/>
      <c r="AN36" s="1222"/>
      <c r="AO36" s="343">
        <v>27312</v>
      </c>
      <c r="AP36" s="343">
        <v>13935</v>
      </c>
      <c r="AQ36" s="344">
        <v>4068</v>
      </c>
      <c r="AR36" s="345">
        <v>242.6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0" t="s">
        <v>528</v>
      </c>
      <c r="AL37" s="1221"/>
      <c r="AM37" s="1221"/>
      <c r="AN37" s="1222"/>
      <c r="AO37" s="343" t="s">
        <v>510</v>
      </c>
      <c r="AP37" s="343" t="s">
        <v>510</v>
      </c>
      <c r="AQ37" s="344">
        <v>1263</v>
      </c>
      <c r="AR37" s="345" t="s">
        <v>510</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3" t="s">
        <v>529</v>
      </c>
      <c r="AL38" s="1224"/>
      <c r="AM38" s="1224"/>
      <c r="AN38" s="1225"/>
      <c r="AO38" s="346">
        <v>380</v>
      </c>
      <c r="AP38" s="346">
        <v>194</v>
      </c>
      <c r="AQ38" s="347">
        <v>23</v>
      </c>
      <c r="AR38" s="335">
        <v>743.5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3" t="s">
        <v>530</v>
      </c>
      <c r="AL39" s="1224"/>
      <c r="AM39" s="1224"/>
      <c r="AN39" s="1225"/>
      <c r="AO39" s="343">
        <v>-1547</v>
      </c>
      <c r="AP39" s="343">
        <v>-789</v>
      </c>
      <c r="AQ39" s="344">
        <v>-8148</v>
      </c>
      <c r="AR39" s="345">
        <v>-90.3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0" t="s">
        <v>531</v>
      </c>
      <c r="AL40" s="1221"/>
      <c r="AM40" s="1221"/>
      <c r="AN40" s="1222"/>
      <c r="AO40" s="343">
        <v>-232401</v>
      </c>
      <c r="AP40" s="343">
        <v>-118572</v>
      </c>
      <c r="AQ40" s="344">
        <v>-124721</v>
      </c>
      <c r="AR40" s="345">
        <v>-4.9000000000000004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6" t="s">
        <v>299</v>
      </c>
      <c r="AL41" s="1227"/>
      <c r="AM41" s="1227"/>
      <c r="AN41" s="1228"/>
      <c r="AO41" s="343">
        <v>83419</v>
      </c>
      <c r="AP41" s="343">
        <v>42561</v>
      </c>
      <c r="AQ41" s="344">
        <v>44807</v>
      </c>
      <c r="AR41" s="345">
        <v>-5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3" t="s">
        <v>500</v>
      </c>
      <c r="AN49" s="1215" t="s">
        <v>535</v>
      </c>
      <c r="AO49" s="1216"/>
      <c r="AP49" s="1216"/>
      <c r="AQ49" s="1216"/>
      <c r="AR49" s="121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4"/>
      <c r="AN50" s="359" t="s">
        <v>536</v>
      </c>
      <c r="AO50" s="360" t="s">
        <v>537</v>
      </c>
      <c r="AP50" s="361" t="s">
        <v>538</v>
      </c>
      <c r="AQ50" s="362" t="s">
        <v>539</v>
      </c>
      <c r="AR50" s="363" t="s">
        <v>540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541</v>
      </c>
      <c r="AL51" s="356"/>
      <c r="AM51" s="364">
        <v>394140</v>
      </c>
      <c r="AN51" s="365">
        <v>176191</v>
      </c>
      <c r="AO51" s="366">
        <v>17.2</v>
      </c>
      <c r="AP51" s="367">
        <v>280458</v>
      </c>
      <c r="AQ51" s="368">
        <v>-15.8</v>
      </c>
      <c r="AR51" s="369">
        <v>33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542</v>
      </c>
      <c r="AM52" s="372">
        <v>342955</v>
      </c>
      <c r="AN52" s="373">
        <v>153310</v>
      </c>
      <c r="AO52" s="374">
        <v>13.1</v>
      </c>
      <c r="AP52" s="375">
        <v>127286</v>
      </c>
      <c r="AQ52" s="376">
        <v>0.4</v>
      </c>
      <c r="AR52" s="377">
        <v>12.7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543</v>
      </c>
      <c r="AL53" s="356"/>
      <c r="AM53" s="364">
        <v>345384</v>
      </c>
      <c r="AN53" s="365">
        <v>160345</v>
      </c>
      <c r="AO53" s="366">
        <v>-9</v>
      </c>
      <c r="AP53" s="367">
        <v>291945</v>
      </c>
      <c r="AQ53" s="368">
        <v>4.0999999999999996</v>
      </c>
      <c r="AR53" s="369">
        <v>-13.1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542</v>
      </c>
      <c r="AM54" s="372">
        <v>269996</v>
      </c>
      <c r="AN54" s="373">
        <v>125346</v>
      </c>
      <c r="AO54" s="374">
        <v>-18.2</v>
      </c>
      <c r="AP54" s="375">
        <v>127651</v>
      </c>
      <c r="AQ54" s="376">
        <v>0.3</v>
      </c>
      <c r="AR54" s="377">
        <v>-18.5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544</v>
      </c>
      <c r="AL55" s="356"/>
      <c r="AM55" s="364">
        <v>343165</v>
      </c>
      <c r="AN55" s="365">
        <v>163256</v>
      </c>
      <c r="AO55" s="366">
        <v>1.8</v>
      </c>
      <c r="AP55" s="367">
        <v>291173</v>
      </c>
      <c r="AQ55" s="368">
        <v>-0.3</v>
      </c>
      <c r="AR55" s="369">
        <v>2.1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542</v>
      </c>
      <c r="AM56" s="372">
        <v>165232</v>
      </c>
      <c r="AN56" s="373">
        <v>78607</v>
      </c>
      <c r="AO56" s="374">
        <v>-37.299999999999997</v>
      </c>
      <c r="AP56" s="375">
        <v>119071</v>
      </c>
      <c r="AQ56" s="376">
        <v>-6.7</v>
      </c>
      <c r="AR56" s="377">
        <v>-30.6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545</v>
      </c>
      <c r="AL57" s="356"/>
      <c r="AM57" s="364">
        <v>323065</v>
      </c>
      <c r="AN57" s="365">
        <v>158210</v>
      </c>
      <c r="AO57" s="366">
        <v>-3.1</v>
      </c>
      <c r="AP57" s="367">
        <v>271581</v>
      </c>
      <c r="AQ57" s="368">
        <v>-6.7</v>
      </c>
      <c r="AR57" s="369">
        <v>3.6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542</v>
      </c>
      <c r="AM58" s="372">
        <v>224207</v>
      </c>
      <c r="AN58" s="373">
        <v>109798</v>
      </c>
      <c r="AO58" s="374">
        <v>39.700000000000003</v>
      </c>
      <c r="AP58" s="375">
        <v>117844</v>
      </c>
      <c r="AQ58" s="376">
        <v>-1</v>
      </c>
      <c r="AR58" s="377">
        <v>40.700000000000003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546</v>
      </c>
      <c r="AL59" s="356"/>
      <c r="AM59" s="364">
        <v>321719</v>
      </c>
      <c r="AN59" s="365">
        <v>164142</v>
      </c>
      <c r="AO59" s="366">
        <v>3.7</v>
      </c>
      <c r="AP59" s="367">
        <v>268375</v>
      </c>
      <c r="AQ59" s="368">
        <v>-1.2</v>
      </c>
      <c r="AR59" s="369">
        <v>4.9000000000000004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542</v>
      </c>
      <c r="AM60" s="372">
        <v>222747</v>
      </c>
      <c r="AN60" s="373">
        <v>113646</v>
      </c>
      <c r="AO60" s="374">
        <v>3.5</v>
      </c>
      <c r="AP60" s="375">
        <v>119602</v>
      </c>
      <c r="AQ60" s="376">
        <v>1.5</v>
      </c>
      <c r="AR60" s="377">
        <v>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547</v>
      </c>
      <c r="AL61" s="378"/>
      <c r="AM61" s="379">
        <v>345495</v>
      </c>
      <c r="AN61" s="380">
        <v>164429</v>
      </c>
      <c r="AO61" s="381">
        <v>2.1</v>
      </c>
      <c r="AP61" s="382">
        <v>280706</v>
      </c>
      <c r="AQ61" s="383">
        <v>-4</v>
      </c>
      <c r="AR61" s="369">
        <v>6.1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542</v>
      </c>
      <c r="AM62" s="372">
        <v>245027</v>
      </c>
      <c r="AN62" s="373">
        <v>116141</v>
      </c>
      <c r="AO62" s="374">
        <v>0.2</v>
      </c>
      <c r="AP62" s="375">
        <v>122291</v>
      </c>
      <c r="AQ62" s="376">
        <v>-1.1000000000000001</v>
      </c>
      <c r="AR62" s="377">
        <v>1.3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Jn/LRvque0enwZxfTA1o8Xx08ZcqhFzTzVL7sIiWUNkUIU3rKxME182Ycg6VsTf+3SpfYnV3r03VVJ5YcOZl1Q==" saltValue="021MLAyTjvTu/nSpbcBle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topLeftCell="A81" zoomScale="85" zoomScaleNormal="85" zoomScaleSheetLayoutView="55" workbookViewId="0">
      <selection activeCell="H63" sqref="H63"/>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20" spans="125:125" ht="13.5" hidden="1" customHeight="1" x14ac:dyDescent="0.15"/>
    <row r="121" spans="125:125" ht="13.5" hidden="1" customHeight="1" x14ac:dyDescent="0.15">
      <c r="DU121" s="291"/>
    </row>
  </sheetData>
  <sheetProtection algorithmName="SHA-512" hashValue="mUhsW0/jbMMyuDibOaVok/JeY3Ls2ChcTi8xMq1cjPFgs3bjSVEobWv1kdkFt6ICUA3DELL4xKYT5mIh7mpRgw==" saltValue="QTXbMXOw9DWZsK+v9jqDQ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topLeftCell="A66" zoomScale="85" zoomScaleNormal="85" zoomScaleSheetLayoutView="55" workbookViewId="0">
      <selection activeCell="H63" sqref="H63"/>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sheetData>
  <sheetProtection algorithmName="SHA-512" hashValue="AIdcDIRuT4Cico0rNZ6kCMy7itCn7/uDrR42qShPZPwGksCH+w8kcDQnk4cRIhaJXYgqx6pbgifTD7YErfQWUQ==" saltValue="BS4JtH2ED1ur3FMJLpwqg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1" zoomScaleSheetLayoutView="100" workbookViewId="0">
      <selection activeCell="H63" sqref="H6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8" t="s">
        <v>3</v>
      </c>
      <c r="D47" s="1238"/>
      <c r="E47" s="1239"/>
      <c r="F47" s="11">
        <v>39.06</v>
      </c>
      <c r="G47" s="12">
        <v>44.87</v>
      </c>
      <c r="H47" s="12">
        <v>46.01</v>
      </c>
      <c r="I47" s="12">
        <v>46.92</v>
      </c>
      <c r="J47" s="13">
        <v>47.63</v>
      </c>
    </row>
    <row r="48" spans="2:10" ht="57.75" customHeight="1" x14ac:dyDescent="0.15">
      <c r="B48" s="14"/>
      <c r="C48" s="1240" t="s">
        <v>4</v>
      </c>
      <c r="D48" s="1240"/>
      <c r="E48" s="1241"/>
      <c r="F48" s="15">
        <v>4.16</v>
      </c>
      <c r="G48" s="16">
        <v>3.7</v>
      </c>
      <c r="H48" s="16">
        <v>3.35</v>
      </c>
      <c r="I48" s="16">
        <v>3.98</v>
      </c>
      <c r="J48" s="17">
        <v>3.35</v>
      </c>
    </row>
    <row r="49" spans="2:10" ht="57.75" customHeight="1" thickBot="1" x14ac:dyDescent="0.2">
      <c r="B49" s="18"/>
      <c r="C49" s="1242" t="s">
        <v>5</v>
      </c>
      <c r="D49" s="1242"/>
      <c r="E49" s="1243"/>
      <c r="F49" s="19">
        <v>9.49</v>
      </c>
      <c r="G49" s="20">
        <v>4.3899999999999997</v>
      </c>
      <c r="H49" s="20" t="s">
        <v>556</v>
      </c>
      <c r="I49" s="20">
        <v>0.23</v>
      </c>
      <c r="J49" s="21" t="s">
        <v>557</v>
      </c>
    </row>
    <row r="50" spans="2:10" ht="13.5" customHeight="1" x14ac:dyDescent="0.15"/>
  </sheetData>
  <sheetProtection algorithmName="SHA-512" hashValue="xtcjCsTcPnYgr4LwhiPhwK4mRpnubkvuN11ZO8M2VNG+hxsfOMRh5UMvD8qZCB6r8w5ltUTAZgGNpPESkSfdXw==" saltValue="vt7XK2aJNtPLnMvfKpK7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2021-03-08T06:36:22Z</cp:lastPrinted>
  <dcterms:created xsi:type="dcterms:W3CDTF">2021-02-05T00:58:08Z</dcterms:created>
  <dcterms:modified xsi:type="dcterms:W3CDTF">2021-10-14T02:46:19Z</dcterms:modified>
  <cp:category/>
</cp:coreProperties>
</file>