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88" i="12" l="1"/>
  <c r="AP88" i="12"/>
  <c r="AF88" i="12"/>
  <c r="AU63" i="12"/>
  <c r="AP63" i="12"/>
  <c r="AF63" i="12"/>
  <c r="AP23" i="12"/>
  <c r="AF23" i="12"/>
  <c r="AA23" i="12"/>
  <c r="V23" i="12"/>
  <c r="Q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alcChain>
</file>

<file path=xl/sharedStrings.xml><?xml version="1.0" encoding="utf-8"?>
<sst xmlns="http://schemas.openxmlformats.org/spreadsheetml/2006/main" count="1130" uniqueCount="603">
  <si>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</si>
  <si>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</si>
  <si>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</si>
  <si>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</si>
  <si>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</si>
  <si>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</si>
  <si>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</si>
  <si>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</si>
  <si>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</si>
  <si>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</si>
  <si>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</si>
  <si>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</si>
  <si>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</si>
  <si>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</si>
  <si>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</si>
  <si>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</si>
  <si>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</si>
  <si>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</si>
  <si>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</si>
  <si>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</si>
  <si>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</si>
  <si>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</si>
  <si>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</si>
  <si>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</si>
  <si>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</si>
  <si>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</si>
  <si>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</si>
  <si>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</si>
  <si>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</si>
  <si>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</si>
  <si>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</si>
  <si>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</si>
  <si>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</si>
  <si>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</si>
  <si>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</si>
  <si>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</si>
  <si>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</si>
  <si>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</si>
  <si>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</si>
  <si>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</si>
  <si>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</si>
  <si>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</si>
  <si>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</si>
  <si>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</si>
  <si>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</si>
  <si>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</si>
  <si>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</si>
  <si>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</si>
  <si>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</si>
  <si>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</si>
  <si>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</si>
  <si>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</si>
  <si>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</si>
  <si>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</si>
  <si>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</si>
  <si>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</si>
  <si>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</si>
  <si>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</si>
  <si>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</si>
  <si>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</si>
  <si>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</si>
  <si>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</si>
  <si>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</si>
  <si>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</si>
  <si>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</si>
  <si>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</si>
  <si>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</si>
  <si>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</si>
  <si>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</si>
  <si>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</si>
  <si>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</si>
  <si>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</si>
  <si>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</si>
  <si>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</si>
  <si>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</si>
  <si>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</si>
  <si>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</si>
  <si>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</si>
  <si>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</si>
  <si>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</si>
  <si>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</si>
  <si>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</si>
  <si>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</si>
  <si>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</si>
  <si>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</si>
  <si>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</si>
  <si>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</si>
  <si>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</si>
  <si>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</si>
  <si>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</si>
  <si>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</si>
  <si>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</si>
  <si>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</si>
  <si>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</si>
  <si>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</si>
  <si>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</si>
  <si>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</si>
  <si>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風間浦村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</si>
  <si>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</si>
  <si>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</si>
  <si>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</si>
  <si>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</si>
  <si>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</si>
  <si>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</si>
  <si>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</si>
  <si>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</si>
  <si>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</si>
  <si>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</si>
  <si>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</si>
  <si>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</si>
  <si>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</si>
  <si>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</si>
  <si>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</si>
  <si>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</si>
  <si>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</si>
  <si>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</si>
  <si>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</si>
  <si>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</si>
  <si>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</si>
  <si>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</si>
  <si>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</si>
  <si>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</si>
  <si>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</si>
  <si>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</si>
  <si>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</si>
  <si>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</si>
  <si>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</si>
  <si>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</si>
  <si>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</si>
  <si>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</si>
  <si>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</si>
  <si>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</si>
  <si>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</si>
  <si>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</si>
  <si>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</si>
  <si>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</si>
  <si>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</si>
  <si>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</si>
  <si>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</si>
  <si>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</si>
  <si>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</si>
  <si>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</si>
  <si>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</si>
  <si>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</si>
  <si>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</si>
  <si>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</si>
  <si>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</si>
  <si>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</si>
  <si>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</si>
  <si>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</si>
  <si>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</si>
  <si>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</si>
  <si>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24"/>
  </si>
  <si>
    <t>うち日本人(％)</t>
    <phoneticPr fontId="5"/>
  </si>
  <si>
    <t>-3.2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</si>
  <si>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</si>
  <si>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</si>
  <si>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</si>
  <si>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</si>
  <si>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</si>
  <si>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</si>
  <si>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</si>
  <si>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</si>
  <si>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</si>
  <si>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</si>
  <si>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</si>
  <si>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</si>
  <si>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</si>
  <si>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</si>
  <si>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</si>
  <si>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</si>
  <si>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</si>
  <si>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</si>
  <si>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</si>
  <si>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</si>
  <si>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</si>
  <si>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</si>
  <si>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</si>
  <si>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</si>
  <si>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</si>
  <si>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</si>
  <si>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</si>
  <si>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</si>
  <si>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</si>
  <si>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</si>
  <si>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</si>
  <si>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</si>
  <si>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</si>
  <si>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</si>
  <si>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</si>
  <si>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</si>
  <si>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</si>
  <si>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</si>
  <si>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</si>
  <si>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</si>
  <si>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</si>
  <si>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</si>
  <si>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</si>
  <si>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</si>
  <si>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</si>
  <si>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</si>
  <si>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</si>
  <si>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</si>
  <si>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</si>
  <si>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</si>
  <si>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</si>
  <si>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</si>
  <si>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</si>
  <si>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</si>
  <si>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</si>
  <si>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</si>
  <si>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青森県風間浦村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</si>
  <si>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</si>
  <si>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</si>
  <si>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</si>
  <si>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</si>
  <si>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</si>
  <si>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</si>
  <si>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</si>
  <si>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</si>
  <si>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</si>
  <si>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</si>
  <si>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</si>
  <si>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</si>
  <si>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</si>
  <si>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</si>
  <si>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</si>
  <si>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</si>
  <si>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</si>
  <si>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</si>
  <si>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</si>
  <si>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</si>
  <si>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</si>
  <si>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</si>
  <si>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</si>
  <si>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</si>
  <si>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</si>
  <si>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</si>
  <si>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</si>
  <si>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</si>
  <si>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</si>
  <si>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</si>
  <si>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</si>
  <si>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</si>
  <si>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</si>
  <si>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t>
    <phoneticPr fontId="5"/>
  </si>
  <si>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</si>
  <si>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</si>
  <si>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</si>
  <si>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</si>
  <si>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</si>
  <si>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</si>
  <si>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</si>
  <si>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</si>
  <si>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t>
    <phoneticPr fontId="5"/>
  </si>
  <si>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</si>
  <si>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</si>
  <si>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</si>
  <si>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</si>
  <si>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</si>
  <si>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</si>
  <si>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</si>
  <si>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</si>
  <si>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</si>
  <si>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</si>
  <si>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</si>
  <si>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</si>
  <si>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</si>
  <si>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</si>
  <si>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</si>
  <si>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</si>
  <si>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</si>
  <si>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</si>
  <si>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</si>
  <si>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</si>
  <si>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</si>
  <si>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</si>
  <si>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</si>
  <si>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</si>
  <si>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</si>
  <si>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</si>
  <si>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</si>
  <si>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</si>
  <si>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</si>
  <si>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</si>
  <si>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</si>
  <si>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</si>
  <si>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</si>
  <si>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</si>
  <si>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</si>
  <si>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</si>
  <si>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</si>
  <si>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</si>
  <si>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</si>
  <si>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</si>
  <si>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</si>
  <si>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</si>
  <si>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</si>
  <si>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</si>
  <si>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</si>
  <si>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</si>
  <si>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</si>
  <si>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</si>
  <si>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</si>
  <si>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</si>
  <si>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</si>
  <si>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</si>
  <si>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</si>
  <si>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</si>
  <si>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</si>
  <si>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</si>
  <si>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</si>
  <si>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</si>
  <si>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</si>
  <si>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</si>
  <si>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</si>
  <si>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</si>
  <si>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</si>
  <si>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</si>
  <si>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</si>
  <si>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</si>
  <si>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</si>
  <si>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</si>
  <si>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</si>
  <si>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</si>
  <si>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</si>
  <si>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</si>
  <si>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</si>
  <si>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</si>
  <si>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</si>
  <si>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</si>
  <si>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</si>
  <si>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</si>
  <si>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</si>
  <si>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</si>
  <si>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</si>
  <si>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</si>
  <si>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</si>
  <si>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</si>
  <si>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</si>
  <si>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</si>
  <si>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</si>
  <si>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</si>
  <si>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</si>
  <si>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</si>
  <si>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</si>
  <si>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</si>
  <si>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</si>
  <si>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</si>
  <si>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</si>
  <si>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</si>
  <si>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</si>
  <si>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</si>
  <si>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</si>
  <si>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</si>
  <si>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</si>
  <si>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</si>
  <si>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</si>
  <si>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</si>
  <si>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</si>
  <si>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</si>
  <si>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</si>
  <si>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</si>
  <si>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</si>
  <si>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</si>
  <si>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</si>
  <si>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青森県風間浦村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</si>
  <si>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</si>
  <si>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</si>
  <si>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</si>
  <si>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</si>
  <si>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</si>
  <si>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</si>
  <si>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</si>
  <si>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</si>
  <si>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</si>
  <si>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</si>
  <si>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</si>
  <si>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</si>
  <si>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</si>
  <si>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</si>
  <si>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</si>
  <si>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</si>
  <si>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</si>
  <si>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</si>
  <si>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</si>
  <si>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</si>
  <si>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</si>
  <si>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</si>
  <si>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</si>
  <si>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</si>
  <si>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</si>
  <si>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</si>
  <si>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</si>
  <si>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</si>
  <si>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</si>
  <si>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</si>
  <si>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</si>
  <si>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</si>
  <si>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</si>
  <si>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</si>
  <si>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</si>
  <si>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</si>
  <si>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</si>
  <si>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</si>
  <si>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</si>
  <si>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</si>
  <si>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</si>
  <si>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</si>
  <si>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</si>
  <si>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</si>
  <si>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</si>
  <si>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</si>
  <si>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</si>
  <si>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</si>
  <si>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</si>
  <si>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</si>
  <si>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</si>
  <si>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</si>
  <si>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</si>
  <si>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</si>
  <si>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</si>
  <si>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</si>
  <si>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</si>
  <si>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</si>
  <si>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</si>
  <si>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</si>
  <si>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</si>
  <si>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</si>
  <si>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</si>
  <si>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</si>
  <si>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</si>
  <si>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</si>
  <si>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</si>
  <si>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</si>
  <si>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</si>
  <si>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</si>
  <si>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</si>
  <si>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</si>
  <si>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</si>
  <si>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</si>
  <si>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</si>
  <si>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</si>
  <si>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</si>
  <si>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</si>
  <si>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</si>
  <si>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</si>
  <si>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</si>
  <si>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</si>
  <si>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</si>
  <si>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</si>
  <si>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</si>
  <si>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</si>
  <si>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</si>
  <si>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</si>
  <si>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</si>
  <si>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</si>
  <si>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</si>
  <si>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</si>
  <si>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</si>
  <si>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</si>
  <si>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</si>
  <si>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</si>
  <si>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</si>
  <si>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</si>
  <si>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</si>
  <si>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</si>
  <si>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</si>
  <si>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</si>
  <si>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</si>
  <si>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</si>
  <si>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</si>
  <si>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</si>
  <si>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</si>
  <si>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</si>
  <si>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</si>
  <si>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</si>
  <si>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</si>
  <si>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</si>
  <si>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</si>
  <si>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</si>
  <si>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</si>
  <si>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</si>
  <si>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</si>
  <si>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</si>
  <si>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</si>
  <si>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</si>
  <si>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</si>
  <si>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</si>
  <si>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</si>
  <si>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</si>
  <si>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</si>
  <si>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</si>
  <si>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</si>
  <si>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</si>
  <si>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</si>
  <si>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</si>
  <si>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</si>
  <si>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</si>
  <si>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</si>
  <si>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</si>
  <si>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</si>
  <si>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</si>
  <si>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</si>
  <si>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</si>
  <si>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</si>
  <si>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</si>
  <si>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</si>
  <si>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</si>
  <si>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</si>
  <si>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</si>
  <si>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</si>
  <si>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</si>
  <si>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</si>
  <si>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</si>
  <si>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</si>
  <si>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</si>
  <si>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</si>
  <si>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</si>
  <si>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</si>
  <si>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</si>
  <si>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</si>
  <si>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</si>
  <si>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</si>
  <si>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</si>
  <si>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</si>
  <si>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</si>
  <si>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</si>
  <si>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</si>
  <si>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</si>
  <si>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</si>
  <si>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</si>
  <si>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</si>
  <si>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</si>
  <si>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</si>
  <si>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</si>
  <si>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</si>
  <si>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</si>
  <si>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</si>
  <si>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</si>
  <si>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</si>
  <si>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</si>
  <si>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</si>
  <si>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</si>
  <si>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</si>
  <si>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</si>
  <si>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</si>
  <si>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</si>
  <si>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</si>
  <si>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</si>
  <si>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</si>
  <si>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</si>
  <si>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</si>
  <si>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</si>
  <si>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</si>
  <si>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</si>
  <si>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</si>
  <si>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</si>
  <si>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</si>
  <si>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</si>
  <si>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</si>
  <si>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0.44</t>
  </si>
  <si>
    <t>▲ 9.95</t>
  </si>
  <si>
    <t>▲ 1.17</t>
  </si>
  <si>
    <t>一般会計</t>
  </si>
  <si>
    <t>介護保険特別会計</t>
  </si>
  <si>
    <t>国民健康保険特別会計</t>
  </si>
  <si>
    <t>簡易水道特別会計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</si>
  <si>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</si>
  <si>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</si>
  <si>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</si>
  <si>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</si>
  <si>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</si>
  <si>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</si>
  <si>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</si>
  <si>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</si>
  <si>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水産業振興基金</t>
    <rPh sb="0" eb="3">
      <t>スイサンギョウ</t>
    </rPh>
    <rPh sb="3" eb="5">
      <t>シンコウ</t>
    </rPh>
    <rPh sb="5" eb="7">
      <t>キキン</t>
    </rPh>
    <phoneticPr fontId="2"/>
  </si>
  <si>
    <t>庁舎建設基金</t>
    <rPh sb="0" eb="2">
      <t>チョウシャ</t>
    </rPh>
    <rPh sb="2" eb="4">
      <t>ケンセツ</t>
    </rPh>
    <rPh sb="4" eb="6">
      <t>キキン</t>
    </rPh>
    <phoneticPr fontId="2"/>
  </si>
  <si>
    <t>電源立地地域対策事業基金</t>
    <rPh sb="0" eb="2">
      <t>デンゲン</t>
    </rPh>
    <rPh sb="2" eb="4">
      <t>リッチ</t>
    </rPh>
    <rPh sb="4" eb="6">
      <t>チイキ</t>
    </rPh>
    <rPh sb="6" eb="8">
      <t>タイサク</t>
    </rPh>
    <rPh sb="8" eb="10">
      <t>ジギョウ</t>
    </rPh>
    <rPh sb="10" eb="12">
      <t>キキン</t>
    </rPh>
    <phoneticPr fontId="2"/>
  </si>
  <si>
    <t>地域活性化基金</t>
    <rPh sb="0" eb="2">
      <t>チイキ</t>
    </rPh>
    <rPh sb="2" eb="5">
      <t>カッセイカ</t>
    </rPh>
    <rPh sb="5" eb="7">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</si>
  <si>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</si>
  <si>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一部事務組合下北医療センター</t>
    <rPh sb="0" eb="2">
      <t>イチブ</t>
    </rPh>
    <rPh sb="2" eb="4">
      <t>ジム</t>
    </rPh>
    <rPh sb="4" eb="6">
      <t>クミアイ</t>
    </rPh>
    <rPh sb="6" eb="8">
      <t>シモキタ</t>
    </rPh>
    <rPh sb="8" eb="10">
      <t>イリョウ</t>
    </rPh>
    <phoneticPr fontId="2"/>
  </si>
  <si>
    <t>下北地域広域行政事務組合</t>
    <rPh sb="0" eb="2">
      <t>シモキタ</t>
    </rPh>
    <rPh sb="2" eb="4">
      <t>チイキ</t>
    </rPh>
    <rPh sb="4" eb="6">
      <t>コウイキ</t>
    </rPh>
    <rPh sb="6" eb="8">
      <t>ギョウセイ</t>
    </rPh>
    <rPh sb="8" eb="10">
      <t>ジム</t>
    </rPh>
    <rPh sb="10" eb="12">
      <t>クミアイ</t>
    </rPh>
    <phoneticPr fontId="2"/>
  </si>
  <si>
    <t>青森県後期高齢者医療広域連合（一般会計分）</t>
    <rPh sb="0" eb="3">
      <t>アオモリケン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</si>
  <si>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青森県後期高齢者医療広域連合（特別会計分）</t>
    <rPh sb="0" eb="3">
      <t>アオモリケン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</si>
  <si>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</si>
  <si>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</si>
  <si>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青森県市町村職員退職組合</t>
    <rPh sb="0" eb="3">
      <t>アオモリケン</t>
    </rPh>
    <rPh sb="3" eb="6">
      <t>シチョウソン</t>
    </rPh>
    <rPh sb="6" eb="8">
      <t>ショクイン</t>
    </rPh>
    <rPh sb="8" eb="10">
      <t>タイショク</t>
    </rPh>
    <rPh sb="10" eb="12">
      <t>クミアイ</t>
    </rPh>
    <phoneticPr fontId="2"/>
  </si>
  <si>
    <t>一般会計</t>
    <phoneticPr fontId="5"/>
  </si>
  <si>
    <t>-</t>
    <phoneticPr fontId="2"/>
  </si>
  <si>
    <t>法非適用企業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</si>
  <si>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</si>
  <si>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</si>
  <si>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</si>
  <si>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</si>
  <si>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</si>
  <si>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</si>
  <si>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</si>
  <si>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</si>
  <si>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</si>
  <si>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</si>
  <si>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充当可能財源である基金の積立等により年々減少しており、H29からは類似団体平均と同水準となっている。有形固定資産減価償却率は、取得価格の大きい風間浦小学校が建設後数年しか経過していないことから減価償却率が低く、類似団体よりも低い水準となっている。今後は、公共施設の更新等により将来負担比率は上昇し、有形固定資産減価償却率は減少する見込みである。</t>
    <rPh sb="1" eb="3">
      <t>ショウライ</t>
    </rPh>
    <rPh sb="3" eb="5">
      <t>フタン</t>
    </rPh>
    <rPh sb="5" eb="7">
      <t>ヒリツ</t>
    </rPh>
    <rPh sb="9" eb="11">
      <t>ジュウトウ</t>
    </rPh>
    <rPh sb="11" eb="13">
      <t>カノウ</t>
    </rPh>
    <rPh sb="13" eb="15">
      <t>ザイゲン</t>
    </rPh>
    <rPh sb="18" eb="20">
      <t>キキン</t>
    </rPh>
    <rPh sb="21" eb="23">
      <t>ツミタテ</t>
    </rPh>
    <rPh sb="23" eb="24">
      <t>トウ</t>
    </rPh>
    <rPh sb="27" eb="29">
      <t>ネンネン</t>
    </rPh>
    <rPh sb="29" eb="31">
      <t>ゲンショウ</t>
    </rPh>
    <rPh sb="42" eb="46">
      <t>ルイジダンタイ</t>
    </rPh>
    <rPh sb="46" eb="48">
      <t>ヘイキン</t>
    </rPh>
    <rPh sb="49" eb="52">
      <t>ドウスイジュン</t>
    </rPh>
    <rPh sb="59" eb="61">
      <t>ユウケイ</t>
    </rPh>
    <rPh sb="61" eb="63">
      <t>コテイ</t>
    </rPh>
    <rPh sb="63" eb="65">
      <t>シサン</t>
    </rPh>
    <rPh sb="65" eb="67">
      <t>ゲンカ</t>
    </rPh>
    <rPh sb="67" eb="69">
      <t>ショウキャク</t>
    </rPh>
    <rPh sb="69" eb="70">
      <t>リツ</t>
    </rPh>
    <rPh sb="72" eb="74">
      <t>シュトク</t>
    </rPh>
    <rPh sb="74" eb="76">
      <t>カカク</t>
    </rPh>
    <rPh sb="77" eb="78">
      <t>オオ</t>
    </rPh>
    <rPh sb="80" eb="82">
      <t>カザマ</t>
    </rPh>
    <rPh sb="82" eb="83">
      <t>ウラ</t>
    </rPh>
    <rPh sb="83" eb="86">
      <t>ショウガッコウ</t>
    </rPh>
    <rPh sb="87" eb="89">
      <t>ケンセツ</t>
    </rPh>
    <rPh sb="89" eb="90">
      <t>ゴ</t>
    </rPh>
    <rPh sb="90" eb="92">
      <t>スウネン</t>
    </rPh>
    <rPh sb="94" eb="96">
      <t>ケイカ</t>
    </rPh>
    <rPh sb="105" eb="107">
      <t>ゲンカ</t>
    </rPh>
    <rPh sb="107" eb="109">
      <t>ショウキャク</t>
    </rPh>
    <rPh sb="109" eb="110">
      <t>リツ</t>
    </rPh>
    <rPh sb="111" eb="112">
      <t>ヒク</t>
    </rPh>
    <rPh sb="114" eb="118">
      <t>ルイジダンタイ</t>
    </rPh>
    <rPh sb="121" eb="122">
      <t>ヒク</t>
    </rPh>
    <rPh sb="123" eb="125">
      <t>スイジュン</t>
    </rPh>
    <rPh sb="132" eb="134">
      <t>コンゴ</t>
    </rPh>
    <rPh sb="136" eb="138">
      <t>コウキョウ</t>
    </rPh>
    <rPh sb="138" eb="140">
      <t>シセツ</t>
    </rPh>
    <rPh sb="141" eb="143">
      <t>コウシン</t>
    </rPh>
    <rPh sb="143" eb="144">
      <t>トウ</t>
    </rPh>
    <rPh sb="147" eb="149">
      <t>ショウライ</t>
    </rPh>
    <rPh sb="149" eb="151">
      <t>フタン</t>
    </rPh>
    <rPh sb="151" eb="153">
      <t>ヒリツ</t>
    </rPh>
    <rPh sb="154" eb="156">
      <t>ジョウショウ</t>
    </rPh>
    <rPh sb="158" eb="160">
      <t>ユウケイ</t>
    </rPh>
    <rPh sb="160" eb="162">
      <t>コテイ</t>
    </rPh>
    <rPh sb="162" eb="164">
      <t>シサン</t>
    </rPh>
    <rPh sb="164" eb="166">
      <t>ゲンカ</t>
    </rPh>
    <rPh sb="166" eb="168">
      <t>ショウキャク</t>
    </rPh>
    <rPh sb="168" eb="169">
      <t>リツ</t>
    </rPh>
    <rPh sb="170" eb="172">
      <t>ゲンショウ</t>
    </rPh>
    <rPh sb="174" eb="176">
      <t>ミコ</t>
    </rPh>
    <phoneticPr fontId="5"/>
  </si>
  <si>
    <t>　将来負担比率及び実質公債費比率はどちらも減少傾向にあるが、類似団体平均と比較すると将来負担比率は同水準、実質公債費比率は高い水準にある。今後は、平成27年度に借入れた風間浦小学校建設等の元金償還が開始となることから実質公債費比率は上昇する見込みである。</t>
    <rPh sb="69" eb="71">
      <t>コンゴ</t>
    </rPh>
    <rPh sb="73" eb="75">
      <t>ヘイセイ</t>
    </rPh>
    <rPh sb="77" eb="79">
      <t>ネンド</t>
    </rPh>
    <rPh sb="80" eb="82">
      <t>カリイ</t>
    </rPh>
    <rPh sb="84" eb="86">
      <t>カザマ</t>
    </rPh>
    <rPh sb="86" eb="87">
      <t>ウラ</t>
    </rPh>
    <rPh sb="87" eb="90">
      <t>ショウガッコウ</t>
    </rPh>
    <rPh sb="90" eb="92">
      <t>ケンセツ</t>
    </rPh>
    <rPh sb="92" eb="93">
      <t>トウ</t>
    </rPh>
    <rPh sb="94" eb="96">
      <t>ガンキン</t>
    </rPh>
    <rPh sb="96" eb="98">
      <t>ショウカン</t>
    </rPh>
    <rPh sb="99" eb="101">
      <t>カイシ</t>
    </rPh>
    <rPh sb="108" eb="110">
      <t>ジッシツ</t>
    </rPh>
    <rPh sb="110" eb="113">
      <t>コウサイヒ</t>
    </rPh>
    <rPh sb="113" eb="115">
      <t>ヒリツ</t>
    </rPh>
    <rPh sb="116" eb="118">
      <t>ジョウショウ</t>
    </rPh>
    <rPh sb="120" eb="122">
      <t>ミコ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</si>
</sst>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7"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7" fillId="0" borderId="116" xfId="12" applyNumberFormat="1" applyFont="1" applyBorder="1" applyAlignment="1" applyProtection="1">
      <alignment horizontal="right" vertical="center" shrinkToFit="1"/>
      <protection locked="0"/>
    </xf>
    <xf numFmtId="177" fontId="37" fillId="0" borderId="115" xfId="12" applyNumberFormat="1" applyFont="1" applyBorder="1" applyAlignment="1" applyProtection="1">
      <alignment horizontal="right" vertical="center" shrinkToFit="1"/>
      <protection locked="0"/>
    </xf>
    <xf numFmtId="177" fontId="37" fillId="0" borderId="102"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7"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7" fillId="8" borderId="131" xfId="12" applyNumberFormat="1" applyFont="1" applyFill="1" applyBorder="1" applyAlignment="1" applyProtection="1">
      <alignment horizontal="right" vertical="center" shrinkToFit="1"/>
      <protection locked="0"/>
    </xf>
    <xf numFmtId="177" fontId="37" fillId="8" borderId="132" xfId="12" applyNumberFormat="1" applyFont="1" applyFill="1" applyBorder="1" applyAlignment="1" applyProtection="1">
      <alignment horizontal="right" vertical="center" shrinkToFit="1"/>
      <protection locked="0"/>
    </xf>
    <xf numFmtId="177" fontId="37"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7" fillId="8" borderId="44" xfId="15" applyNumberFormat="1" applyFont="1" applyFill="1" applyBorder="1" applyAlignment="1" applyProtection="1">
      <alignment horizontal="right" vertical="center" shrinkToFit="1"/>
      <protection locked="0"/>
    </xf>
    <xf numFmtId="177" fontId="37" fillId="8" borderId="18" xfId="15" applyNumberFormat="1" applyFont="1" applyFill="1" applyBorder="1" applyAlignment="1" applyProtection="1">
      <alignment horizontal="right" vertical="center" shrinkToFit="1"/>
      <protection locked="0"/>
    </xf>
    <xf numFmtId="177" fontId="37" fillId="8" borderId="184" xfId="15" applyNumberFormat="1" applyFont="1" applyFill="1" applyBorder="1" applyAlignment="1" applyProtection="1">
      <alignment horizontal="right" vertical="center" shrinkToFit="1"/>
      <protection locked="0"/>
    </xf>
    <xf numFmtId="177" fontId="37" fillId="8" borderId="130" xfId="15" applyNumberFormat="1" applyFont="1" applyFill="1" applyBorder="1" applyAlignment="1" applyProtection="1">
      <alignment horizontal="right" vertical="center" shrinkToFit="1"/>
      <protection locked="0"/>
    </xf>
    <xf numFmtId="177" fontId="37" fillId="8" borderId="19" xfId="15" applyNumberFormat="1" applyFont="1" applyFill="1" applyBorder="1" applyAlignment="1" applyProtection="1">
      <alignment horizontal="right" vertical="center" shrinkToFit="1"/>
      <protection locked="0"/>
    </xf>
    <xf numFmtId="177" fontId="37" fillId="8" borderId="17" xfId="15" applyNumberFormat="1" applyFont="1" applyFill="1" applyBorder="1" applyAlignment="1" applyProtection="1">
      <alignment horizontal="right" vertical="center" shrinkToFit="1"/>
      <protection locked="0"/>
    </xf>
    <xf numFmtId="177" fontId="37" fillId="8" borderId="133" xfId="15" applyNumberFormat="1" applyFont="1" applyFill="1" applyBorder="1" applyAlignment="1" applyProtection="1">
      <alignment horizontal="right" vertical="center" shrinkToFit="1"/>
      <protection locked="0"/>
    </xf>
    <xf numFmtId="177" fontId="37"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7" fillId="0" borderId="107" xfId="15" applyNumberFormat="1" applyFont="1" applyBorder="1" applyAlignment="1" applyProtection="1">
      <alignment horizontal="right" vertical="center" shrinkToFit="1"/>
      <protection locked="0"/>
    </xf>
    <xf numFmtId="177" fontId="37"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7" fillId="0" borderId="101" xfId="14" applyNumberFormat="1" applyFont="1" applyBorder="1" applyAlignment="1" applyProtection="1">
      <alignment horizontal="right" vertical="center" shrinkToFit="1"/>
      <protection locked="0"/>
    </xf>
    <xf numFmtId="177" fontId="37" fillId="0" borderId="102" xfId="14" applyNumberFormat="1" applyFont="1" applyBorder="1" applyAlignment="1" applyProtection="1">
      <alignment horizontal="right" vertical="center" shrinkToFit="1"/>
      <protection locked="0"/>
    </xf>
    <xf numFmtId="177" fontId="37" fillId="0" borderId="103" xfId="14" applyNumberFormat="1" applyFont="1" applyBorder="1" applyAlignment="1" applyProtection="1">
      <alignment horizontal="right" vertical="center" shrinkToFit="1"/>
      <protection locked="0"/>
    </xf>
    <xf numFmtId="177" fontId="37" fillId="0" borderId="104" xfId="14" applyNumberFormat="1" applyFont="1" applyBorder="1" applyAlignment="1" applyProtection="1">
      <alignment horizontal="right" vertical="center" shrinkToFit="1"/>
      <protection locked="0"/>
    </xf>
    <xf numFmtId="177" fontId="37" fillId="0" borderId="105" xfId="14" applyNumberFormat="1" applyFont="1" applyBorder="1" applyAlignment="1" applyProtection="1">
      <alignment horizontal="right" vertical="center" shrinkToFit="1"/>
      <protection locked="0"/>
    </xf>
    <xf numFmtId="177" fontId="37"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291945</c:v>
                </c:pt>
                <c:pt idx="3">
                  <c:v>291173</c:v>
                </c:pt>
                <c:pt idx="4">
                  <c:v>271581</c:v>
                </c:pt>
              </c:numCache>
            </c:numRef>
          </c:val>
          <c:smooth val="0"/>
          <c:extLst>
            <c:ext xmlns:c16="http://schemas.microsoft.com/office/drawing/2014/chart" uri="{C3380CC4-5D6E-409C-BE32-E72D297353CC}">
              <c16:uniqueId val="{00000000-75AD-4936-AA18-7D808CD77B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304446</c:v>
                </c:pt>
                <c:pt idx="1">
                  <c:v>569354</c:v>
                </c:pt>
                <c:pt idx="2">
                  <c:v>79689</c:v>
                </c:pt>
                <c:pt idx="3">
                  <c:v>108943</c:v>
                </c:pt>
                <c:pt idx="4">
                  <c:v>209547</c:v>
                </c:pt>
              </c:numCache>
            </c:numRef>
          </c:val>
          <c:smooth val="0"/>
          <c:extLst>
            <c:ext xmlns:c16="http://schemas.microsoft.com/office/drawing/2014/chart" uri="{C3380CC4-5D6E-409C-BE32-E72D297353CC}">
              <c16:uniqueId val="{00000001-75AD-4936-AA18-7D808CD77B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4.09</c:v>
                </c:pt>
                <c:pt idx="1">
                  <c:v>6.21</c:v>
                </c:pt>
                <c:pt idx="2">
                  <c:v>6.08</c:v>
                </c:pt>
                <c:pt idx="3">
                  <c:v>4.91</c:v>
                </c:pt>
                <c:pt idx="4">
                  <c:v>4.47</c:v>
                </c:pt>
              </c:numCache>
            </c:numRef>
          </c:val>
          <c:extLst>
            <c:ext xmlns:c16="http://schemas.microsoft.com/office/drawing/2014/chart" uri="{C3380CC4-5D6E-409C-BE32-E72D297353CC}">
              <c16:uniqueId val="{00000000-9942-48AE-B6C7-E892B3A53E1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5.0599999999999996</c:v>
                </c:pt>
                <c:pt idx="1">
                  <c:v>14.11</c:v>
                </c:pt>
                <c:pt idx="2">
                  <c:v>29.76</c:v>
                </c:pt>
                <c:pt idx="3">
                  <c:v>26.57</c:v>
                </c:pt>
                <c:pt idx="4">
                  <c:v>29.34</c:v>
                </c:pt>
              </c:numCache>
            </c:numRef>
          </c:val>
          <c:extLst>
            <c:ext xmlns:c16="http://schemas.microsoft.com/office/drawing/2014/chart" uri="{C3380CC4-5D6E-409C-BE32-E72D297353CC}">
              <c16:uniqueId val="{00000001-9942-48AE-B6C7-E892B3A53E1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-0.44</c:v>
                </c:pt>
                <c:pt idx="1">
                  <c:v>9.8000000000000007</c:v>
                </c:pt>
                <c:pt idx="2">
                  <c:v>11.93</c:v>
                </c:pt>
                <c:pt idx="3">
                  <c:v>-9.9499999999999993</c:v>
                </c:pt>
                <c:pt idx="4">
                  <c:v>-1.17</c:v>
                </c:pt>
              </c:numCache>
            </c:numRef>
          </c:val>
          <c:smooth val="0"/>
          <c:extLst>
            <c:ext xmlns:c16="http://schemas.microsoft.com/office/drawing/2014/chart" uri="{C3380CC4-5D6E-409C-BE32-E72D297353CC}">
              <c16:uniqueId val="{00000002-9942-48AE-B6C7-E892B3A53E1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77E-4D23-8715-5FE339D8DA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77E-4D23-8715-5FE339D8DA4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77E-4D23-8715-5FE339D8DA4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77E-4D23-8715-5FE339D8DA4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77E-4D23-8715-5FE339D8DA4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77E-4D23-8715-5FE339D8DA49}"/>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0.08</c:v>
                </c:pt>
                <c:pt idx="4">
                  <c:v>#N/A</c:v>
                </c:pt>
                <c:pt idx="5">
                  <c:v>0.09</c:v>
                </c:pt>
                <c:pt idx="6">
                  <c:v>#N/A</c:v>
                </c:pt>
                <c:pt idx="7">
                  <c:v>0.1</c:v>
                </c:pt>
                <c:pt idx="8">
                  <c:v>#N/A</c:v>
                </c:pt>
                <c:pt idx="9">
                  <c:v>0.08</c:v>
                </c:pt>
              </c:numCache>
            </c:numRef>
          </c:val>
          <c:extLst>
            <c:ext xmlns:c16="http://schemas.microsoft.com/office/drawing/2014/chart" uri="{C3380CC4-5D6E-409C-BE32-E72D297353CC}">
              <c16:uniqueId val="{00000006-477E-4D23-8715-5FE339D8DA4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1.75</c:v>
                </c:pt>
                <c:pt idx="2">
                  <c:v>#N/A</c:v>
                </c:pt>
                <c:pt idx="3">
                  <c:v>0.41</c:v>
                </c:pt>
                <c:pt idx="4">
                  <c:v>#N/A</c:v>
                </c:pt>
                <c:pt idx="5">
                  <c:v>0.04</c:v>
                </c:pt>
                <c:pt idx="6">
                  <c:v>#N/A</c:v>
                </c:pt>
                <c:pt idx="7">
                  <c:v>0.1</c:v>
                </c:pt>
                <c:pt idx="8">
                  <c:v>#N/A</c:v>
                </c:pt>
                <c:pt idx="9">
                  <c:v>0.2</c:v>
                </c:pt>
              </c:numCache>
            </c:numRef>
          </c:val>
          <c:extLst>
            <c:ext xmlns:c16="http://schemas.microsoft.com/office/drawing/2014/chart" uri="{C3380CC4-5D6E-409C-BE32-E72D297353CC}">
              <c16:uniqueId val="{00000007-477E-4D23-8715-5FE339D8DA49}"/>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2.38</c:v>
                </c:pt>
                <c:pt idx="2">
                  <c:v>#N/A</c:v>
                </c:pt>
                <c:pt idx="3">
                  <c:v>0.26</c:v>
                </c:pt>
                <c:pt idx="4">
                  <c:v>#N/A</c:v>
                </c:pt>
                <c:pt idx="5">
                  <c:v>1.1399999999999999</c:v>
                </c:pt>
                <c:pt idx="6">
                  <c:v>#N/A</c:v>
                </c:pt>
                <c:pt idx="7">
                  <c:v>1.21</c:v>
                </c:pt>
                <c:pt idx="8">
                  <c:v>#N/A</c:v>
                </c:pt>
                <c:pt idx="9">
                  <c:v>1.06</c:v>
                </c:pt>
              </c:numCache>
            </c:numRef>
          </c:val>
          <c:extLst>
            <c:ext xmlns:c16="http://schemas.microsoft.com/office/drawing/2014/chart" uri="{C3380CC4-5D6E-409C-BE32-E72D297353CC}">
              <c16:uniqueId val="{00000008-477E-4D23-8715-5FE339D8DA4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4.09</c:v>
                </c:pt>
                <c:pt idx="2">
                  <c:v>#N/A</c:v>
                </c:pt>
                <c:pt idx="3">
                  <c:v>6.21</c:v>
                </c:pt>
                <c:pt idx="4">
                  <c:v>#N/A</c:v>
                </c:pt>
                <c:pt idx="5">
                  <c:v>6.08</c:v>
                </c:pt>
                <c:pt idx="6">
                  <c:v>#N/A</c:v>
                </c:pt>
                <c:pt idx="7">
                  <c:v>4.91</c:v>
                </c:pt>
                <c:pt idx="8">
                  <c:v>#N/A</c:v>
                </c:pt>
                <c:pt idx="9">
                  <c:v>4.46</c:v>
                </c:pt>
              </c:numCache>
            </c:numRef>
          </c:val>
          <c:extLst>
            <c:ext xmlns:c16="http://schemas.microsoft.com/office/drawing/2014/chart" uri="{C3380CC4-5D6E-409C-BE32-E72D297353CC}">
              <c16:uniqueId val="{00000009-477E-4D23-8715-5FE339D8DA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304</c:v>
                </c:pt>
                <c:pt idx="5">
                  <c:v>288</c:v>
                </c:pt>
                <c:pt idx="8">
                  <c:v>284</c:v>
                </c:pt>
                <c:pt idx="11">
                  <c:v>256</c:v>
                </c:pt>
                <c:pt idx="14">
                  <c:v>247</c:v>
                </c:pt>
              </c:numCache>
            </c:numRef>
          </c:val>
          <c:extLst>
            <c:ext xmlns:c16="http://schemas.microsoft.com/office/drawing/2014/chart" uri="{C3380CC4-5D6E-409C-BE32-E72D297353CC}">
              <c16:uniqueId val="{00000000-9531-4CF5-9CE1-2003A6BDFC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4</c:v>
                </c:pt>
                <c:pt idx="6">
                  <c:v>0</c:v>
                </c:pt>
                <c:pt idx="9">
                  <c:v>0</c:v>
                </c:pt>
                <c:pt idx="12">
                  <c:v>0</c:v>
                </c:pt>
              </c:numCache>
            </c:numRef>
          </c:val>
          <c:extLst>
            <c:ext xmlns:c16="http://schemas.microsoft.com/office/drawing/2014/chart" uri="{C3380CC4-5D6E-409C-BE32-E72D297353CC}">
              <c16:uniqueId val="{00000001-9531-4CF5-9CE1-2003A6BDFC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531-4CF5-9CE1-2003A6BDFC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48</c:v>
                </c:pt>
                <c:pt idx="3">
                  <c:v>57</c:v>
                </c:pt>
                <c:pt idx="6">
                  <c:v>57</c:v>
                </c:pt>
                <c:pt idx="9">
                  <c:v>57</c:v>
                </c:pt>
                <c:pt idx="12">
                  <c:v>42</c:v>
                </c:pt>
              </c:numCache>
            </c:numRef>
          </c:val>
          <c:extLst>
            <c:ext xmlns:c16="http://schemas.microsoft.com/office/drawing/2014/chart" uri="{C3380CC4-5D6E-409C-BE32-E72D297353CC}">
              <c16:uniqueId val="{00000003-9531-4CF5-9CE1-2003A6BDFC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c:v>
                </c:pt>
                <c:pt idx="3">
                  <c:v>44</c:v>
                </c:pt>
                <c:pt idx="6">
                  <c:v>32</c:v>
                </c:pt>
                <c:pt idx="9">
                  <c:v>33</c:v>
                </c:pt>
                <c:pt idx="12">
                  <c:v>33</c:v>
                </c:pt>
              </c:numCache>
            </c:numRef>
          </c:val>
          <c:extLst>
            <c:ext xmlns:c16="http://schemas.microsoft.com/office/drawing/2014/chart" uri="{C3380CC4-5D6E-409C-BE32-E72D297353CC}">
              <c16:uniqueId val="{00000004-9531-4CF5-9CE1-2003A6BDFC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31-4CF5-9CE1-2003A6BDFC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31-4CF5-9CE1-2003A6BDFC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385</c:v>
                </c:pt>
                <c:pt idx="3">
                  <c:v>352</c:v>
                </c:pt>
                <c:pt idx="6">
                  <c:v>336</c:v>
                </c:pt>
                <c:pt idx="9">
                  <c:v>314</c:v>
                </c:pt>
                <c:pt idx="12">
                  <c:v>310</c:v>
                </c:pt>
              </c:numCache>
            </c:numRef>
          </c:val>
          <c:extLst>
            <c:ext xmlns:c16="http://schemas.microsoft.com/office/drawing/2014/chart" uri="{C3380CC4-5D6E-409C-BE32-E72D297353CC}">
              <c16:uniqueId val="{00000007-9531-4CF5-9CE1-2003A6BDFC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171</c:v>
                </c:pt>
                <c:pt idx="2">
                  <c:v>#N/A</c:v>
                </c:pt>
                <c:pt idx="3">
                  <c:v>#N/A</c:v>
                </c:pt>
                <c:pt idx="4">
                  <c:v>169</c:v>
                </c:pt>
                <c:pt idx="5">
                  <c:v>#N/A</c:v>
                </c:pt>
                <c:pt idx="6">
                  <c:v>#N/A</c:v>
                </c:pt>
                <c:pt idx="7">
                  <c:v>141</c:v>
                </c:pt>
                <c:pt idx="8">
                  <c:v>#N/A</c:v>
                </c:pt>
                <c:pt idx="9">
                  <c:v>#N/A</c:v>
                </c:pt>
                <c:pt idx="10">
                  <c:v>148</c:v>
                </c:pt>
                <c:pt idx="11">
                  <c:v>#N/A</c:v>
                </c:pt>
                <c:pt idx="12">
                  <c:v>#N/A</c:v>
                </c:pt>
                <c:pt idx="13">
                  <c:v>138</c:v>
                </c:pt>
                <c:pt idx="14">
                  <c:v>#N/A</c:v>
                </c:pt>
              </c:numCache>
            </c:numRef>
          </c:val>
          <c:smooth val="0"/>
          <c:extLst>
            <c:ext xmlns:c16="http://schemas.microsoft.com/office/drawing/2014/chart" uri="{C3380CC4-5D6E-409C-BE32-E72D297353CC}">
              <c16:uniqueId val="{00000008-9531-4CF5-9CE1-2003A6BDFC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2474</c:v>
                </c:pt>
                <c:pt idx="5">
                  <c:v>2792</c:v>
                </c:pt>
                <c:pt idx="8">
                  <c:v>2693</c:v>
                </c:pt>
                <c:pt idx="11">
                  <c:v>2514</c:v>
                </c:pt>
                <c:pt idx="14">
                  <c:v>2573</c:v>
                </c:pt>
              </c:numCache>
            </c:numRef>
          </c:val>
          <c:extLst>
            <c:ext xmlns:c16="http://schemas.microsoft.com/office/drawing/2014/chart" uri="{C3380CC4-5D6E-409C-BE32-E72D297353CC}">
              <c16:uniqueId val="{00000000-E6E6-4591-B3FB-28AD15BF6C4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115</c:v>
                </c:pt>
                <c:pt idx="5">
                  <c:v>116</c:v>
                </c:pt>
                <c:pt idx="8">
                  <c:v>118</c:v>
                </c:pt>
                <c:pt idx="11">
                  <c:v>118</c:v>
                </c:pt>
                <c:pt idx="14">
                  <c:v>91</c:v>
                </c:pt>
              </c:numCache>
            </c:numRef>
          </c:val>
          <c:extLst>
            <c:ext xmlns:c16="http://schemas.microsoft.com/office/drawing/2014/chart" uri="{C3380CC4-5D6E-409C-BE32-E72D297353CC}">
              <c16:uniqueId val="{00000001-E6E6-4591-B3FB-28AD15BF6C4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1095</c:v>
                </c:pt>
                <c:pt idx="5">
                  <c:v>1288</c:v>
                </c:pt>
                <c:pt idx="8">
                  <c:v>1448</c:v>
                </c:pt>
                <c:pt idx="11">
                  <c:v>1552</c:v>
                </c:pt>
                <c:pt idx="14">
                  <c:v>1570</c:v>
                </c:pt>
              </c:numCache>
            </c:numRef>
          </c:val>
          <c:extLst>
            <c:ext xmlns:c16="http://schemas.microsoft.com/office/drawing/2014/chart" uri="{C3380CC4-5D6E-409C-BE32-E72D297353CC}">
              <c16:uniqueId val="{00000002-E6E6-4591-B3FB-28AD15BF6C4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31</c:v>
                </c:pt>
                <c:pt idx="3">
                  <c:v>0</c:v>
                </c:pt>
                <c:pt idx="6">
                  <c:v>0</c:v>
                </c:pt>
                <c:pt idx="9">
                  <c:v>0</c:v>
                </c:pt>
                <c:pt idx="12">
                  <c:v>0</c:v>
                </c:pt>
              </c:numCache>
            </c:numRef>
          </c:val>
          <c:extLst>
            <c:ext xmlns:c16="http://schemas.microsoft.com/office/drawing/2014/chart" uri="{C3380CC4-5D6E-409C-BE32-E72D297353CC}">
              <c16:uniqueId val="{00000003-E6E6-4591-B3FB-28AD15BF6C4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E6-4591-B3FB-28AD15BF6C4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E6-4591-B3FB-28AD15BF6C4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547</c:v>
                </c:pt>
                <c:pt idx="3">
                  <c:v>482</c:v>
                </c:pt>
                <c:pt idx="6">
                  <c:v>437</c:v>
                </c:pt>
                <c:pt idx="9">
                  <c:v>411</c:v>
                </c:pt>
                <c:pt idx="12">
                  <c:v>394</c:v>
                </c:pt>
              </c:numCache>
            </c:numRef>
          </c:val>
          <c:extLst>
            <c:ext xmlns:c16="http://schemas.microsoft.com/office/drawing/2014/chart" uri="{C3380CC4-5D6E-409C-BE32-E72D297353CC}">
              <c16:uniqueId val="{00000006-E6E6-4591-B3FB-28AD15BF6C4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427</c:v>
                </c:pt>
                <c:pt idx="3">
                  <c:v>384</c:v>
                </c:pt>
                <c:pt idx="6">
                  <c:v>332</c:v>
                </c:pt>
                <c:pt idx="9">
                  <c:v>288</c:v>
                </c:pt>
                <c:pt idx="12">
                  <c:v>250</c:v>
                </c:pt>
              </c:numCache>
            </c:numRef>
          </c:val>
          <c:extLst>
            <c:ext xmlns:c16="http://schemas.microsoft.com/office/drawing/2014/chart" uri="{C3380CC4-5D6E-409C-BE32-E72D297353CC}">
              <c16:uniqueId val="{00000007-E6E6-4591-B3FB-28AD15BF6C4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397</c:v>
                </c:pt>
                <c:pt idx="3">
                  <c:v>381</c:v>
                </c:pt>
                <c:pt idx="6">
                  <c:v>328</c:v>
                </c:pt>
                <c:pt idx="9">
                  <c:v>295</c:v>
                </c:pt>
                <c:pt idx="12">
                  <c:v>256</c:v>
                </c:pt>
              </c:numCache>
            </c:numRef>
          </c:val>
          <c:extLst>
            <c:ext xmlns:c16="http://schemas.microsoft.com/office/drawing/2014/chart" uri="{C3380CC4-5D6E-409C-BE32-E72D297353CC}">
              <c16:uniqueId val="{00000008-E6E6-4591-B3FB-28AD15BF6C4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6E6-4591-B3FB-28AD15BF6C4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2862</c:v>
                </c:pt>
                <c:pt idx="3">
                  <c:v>3324</c:v>
                </c:pt>
                <c:pt idx="6">
                  <c:v>3186</c:v>
                </c:pt>
                <c:pt idx="9">
                  <c:v>3090</c:v>
                </c:pt>
                <c:pt idx="12">
                  <c:v>3146</c:v>
                </c:pt>
              </c:numCache>
            </c:numRef>
          </c:val>
          <c:extLst>
            <c:ext xmlns:c16="http://schemas.microsoft.com/office/drawing/2014/chart" uri="{C3380CC4-5D6E-409C-BE32-E72D297353CC}">
              <c16:uniqueId val="{0000000A-E6E6-4591-B3FB-28AD15BF6C4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581</c:v>
                </c:pt>
                <c:pt idx="2">
                  <c:v>#N/A</c:v>
                </c:pt>
                <c:pt idx="3">
                  <c:v>#N/A</c:v>
                </c:pt>
                <c:pt idx="4">
                  <c:v>374</c:v>
                </c:pt>
                <c:pt idx="5">
                  <c:v>#N/A</c:v>
                </c:pt>
                <c:pt idx="6">
                  <c:v>#N/A</c:v>
                </c:pt>
                <c:pt idx="7">
                  <c:v>24</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E6-4591-B3FB-28AD15BF6C4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442</c:v>
                </c:pt>
                <c:pt idx="1">
                  <c:v>373</c:v>
                </c:pt>
                <c:pt idx="2">
                  <c:v>400</c:v>
                </c:pt>
              </c:numCache>
            </c:numRef>
          </c:val>
          <c:extLst>
            <c:ext xmlns:c16="http://schemas.microsoft.com/office/drawing/2014/chart" uri="{C3380CC4-5D6E-409C-BE32-E72D297353CC}">
              <c16:uniqueId val="{00000000-6226-4716-8195-A0677E57CE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6226-4716-8195-A0677E57CE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1029</c:v>
                </c:pt>
                <c:pt idx="1">
                  <c:v>1202</c:v>
                </c:pt>
                <c:pt idx="2">
                  <c:v>1199</c:v>
                </c:pt>
              </c:numCache>
            </c:numRef>
          </c:val>
          <c:extLst>
            <c:ext xmlns:c16="http://schemas.microsoft.com/office/drawing/2014/chart" uri="{C3380CC4-5D6E-409C-BE32-E72D297353CC}">
              <c16:uniqueId val="{00000002-6226-4716-8195-A0677E57CE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{0BA81338-B870-4BE5-BD43-A1E48B7C46D7}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678-4554-A728-BC02BE5805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{6652A8D2-F6CE-41D5-B60C-EA3E9AD1244B}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78-4554-A728-BC02BE5805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{D7E1D328-0A32-4047-AD55-C1AE3411C4DA}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78-4554-A728-BC02BE5805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{C3124797-32E1-440F-8080-894D9F8F1C86}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78-4554-A728-BC02BE5805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{D43EEA10-4F3A-4E59-97F8-D4CB1B77C988}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78-4554-A728-BC02BE58051B}"/>
                </c:ext>
              </c:extLst>
            </c:dLbl>
            <c:dLbl>
              <c:idx val="8"/>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{018BAB24-9A69-4214-8B73-B6D43BC80104}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678-4554-A728-BC02BE58051B}"/>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{ADF2A1C2-60E1-4202-8CD6-AACD226CA7D2}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678-4554-A728-BC02BE58051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{83922E63-A334-4DAC-BB2C-F2A4685BF0D4}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678-4554-A728-BC02BE58051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{7695EF04-C5D5-4591-B714-915C2E0107D8}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678-4554-A728-BC02BE5805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49.6</c:v>
                </c:pt>
                <c:pt idx="16">
                  <c:v>47.1</c:v>
                </c:pt>
                <c:pt idx="24">
                  <c:v>51.3</c:v>
                </c:pt>
                <c:pt idx="32">
                  <c:v>53.2</c:v>
                </c:pt>
              </c:numCache>
            </c:numRef>
          </c:xVal>
          <c:yVal>
            <c:numRef>
              <c:f>公会計指標分析・財政指標組合せ分析表!$BP$51:$DC$51</c:f>
              <c:numCache>
                <c:formatCode>#,##0.0;"▲ "#,##0.0</c:formatCode>
                <c:ptCount val="40"/>
                <c:pt idx="8">
                  <c:v>30.6</c:v>
                </c:pt>
                <c:pt idx="16">
                  <c:v>1.9</c:v>
                </c:pt>
              </c:numCache>
            </c:numRef>
          </c:yVal>
          <c:smooth val="0"/>
          <c:extLst>
            <c:ext xmlns:c16="http://schemas.microsoft.com/office/drawing/2014/chart" uri="{C3380CC4-5D6E-409C-BE32-E72D297353CC}">
              <c16:uniqueId val="{00000009-9678-4554-A728-BC02BE5805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{2644AD9C-3509-4E9E-8FE5-729F873C3207}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678-4554-A728-BC02BE5805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{5875945F-C553-4099-BF5A-58262B2536D1}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78-4554-A728-BC02BE5805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{B5021019-BB2B-42E6-B402-1FD58E9C1FE9}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78-4554-A728-BC02BE5805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{95AE2ED4-2C72-4FB3-9E02-C3889F74356B}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78-4554-A728-BC02BE5805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{AFB3741C-9998-442B-A913-0597471AF4EA}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78-4554-A728-BC02BE58051B}"/>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{0815617C-5B56-4B00-89CD-50053224D662}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678-4554-A728-BC02BE58051B}"/>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{8D0C5520-F3BC-4BE0-95FE-31898FBE8A9E}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678-4554-A728-BC02BE58051B}"/>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{26C2B884-BA6C-4BCC-8F66-18562AA362D9}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678-4554-A728-BC02BE58051B}"/>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{FFF8F8A1-7D55-4C91-BE73-266D3A0AE955}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678-4554-A728-BC02BE5805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678-4554-A728-BC02BE58051B}"/>
            </c:ext>
          </c:extLst>
        </c:ser>
        <c:dLbls>
          <c:showLegendKey val="0"/>
          <c:showVal val="1"/>
          <c:showCatName val="0"/>
          <c:showSerName val="0"/>
          <c:showPercent val="0"/>
          <c:showBubbleSize val="0"/>
        </c:dLbls>
        <c:axId val="46179840"/>
        <c:axId val="46181760"/>
      </c:scatterChart>
      <c:valAx>
        <c:axId val="46179840"/>
        <c:scaling>
          <c:orientation val="minMax"/>
          <c:max val="60"/>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{F834A567-39F4-4636-9998-B87B21DD3F2C}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36E-482A-9CD3-6D50D1F1FF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{76C6BE01-1CB7-4979-9297-D0E41EB23DF9}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36E-482A-9CD3-6D50D1F1FF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{9BE0D3B8-14EC-4A34-9F44-27FC3CA724F0}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36E-482A-9CD3-6D50D1F1FF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{6B961054-5947-49E3-AF5D-DC60FDC0FCDB}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36E-482A-9CD3-6D50D1F1FF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{15304063-7B6B-4427-A710-2253285AEA25}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36E-482A-9CD3-6D50D1F1FFC7}"/>
                </c:ext>
              </c:extLst>
            </c:dLbl>
            <c:dLbl>
              <c:idx val="8"/>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{93C12928-D81C-4FA7-B657-D3F93FEC6EA1}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36E-482A-9CD3-6D50D1F1FFC7}"/>
                </c:ext>
              </c:extLst>
            </c:dLbl>
            <c:dLbl>
              <c:idx val="16"/>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{2F8A007B-BADB-4CC6-BC59-3D896756FFAD}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36E-482A-9CD3-6D50D1F1FFC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{21BEF210-B398-4A6D-8B62-EAB74D040F8A}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36E-482A-9CD3-6D50D1F1FFC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{A108437C-1B05-48EA-B3DF-7AC4B0B04E38}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36E-482A-9CD3-6D50D1F1FF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15.8</c:v>
                </c:pt>
                <c:pt idx="8">
                  <c:v>15.2</c:v>
                </c:pt>
                <c:pt idx="16">
                  <c:v>13.7</c:v>
                </c:pt>
                <c:pt idx="24">
                  <c:v>12.7</c:v>
                </c:pt>
                <c:pt idx="32">
                  <c:v>12.2</c:v>
                </c:pt>
              </c:numCache>
            </c:numRef>
          </c:xVal>
          <c:yVal>
            <c:numRef>
              <c:f>公会計指標分析・財政指標組合せ分析表!$BP$73:$DC$73</c:f>
              <c:numCache>
                <c:formatCode>#,##0.0;"▲ "#,##0.0</c:formatCode>
                <c:ptCount val="40"/>
                <c:pt idx="0">
                  <c:v>52.5</c:v>
                </c:pt>
                <c:pt idx="8">
                  <c:v>30.6</c:v>
                </c:pt>
                <c:pt idx="16">
                  <c:v>1.9</c:v>
                </c:pt>
              </c:numCache>
            </c:numRef>
          </c:yVal>
          <c:smooth val="0"/>
          <c:extLst>
            <c:ext xmlns:c16="http://schemas.microsoft.com/office/drawing/2014/chart" uri="{C3380CC4-5D6E-409C-BE32-E72D297353CC}">
              <c16:uniqueId val="{00000009-136E-482A-9CD3-6D50D1F1FFC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81753990571501E-2"/>
                  <c:y val="-9.0797735746181177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{E448B598-3519-4682-BB84-FB22BBD7E592}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36E-482A-9CD3-6D50D1F1FFC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{D6FEA340-A727-4F4D-80BC-1901BD0FEDED}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36E-482A-9CD3-6D50D1F1FF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{C3BA833E-2088-4E35-886C-3D4AB2384A1C}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36E-482A-9CD3-6D50D1F1FF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{AF8F793A-E490-4B51-99D4-C65146427CB8}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36E-482A-9CD3-6D50D1F1FF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{ABD67944-50DA-4608-A5B4-2ED9CAE3043C}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36E-482A-9CD3-6D50D1F1FFC7}"/>
                </c:ext>
              </c:extLst>
            </c:dLbl>
            <c:dLbl>
              <c:idx val="8"/>
              <c:layout>
                <c:manualLayout>
                  <c:x val="-3.0578443332506273E-2"/>
                  <c:y val="-0.10247536315669431"/>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{8F965CE1-1D46-40F3-8B19-E31EDA36F4E1}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36E-482A-9CD3-6D50D1F1FFC7}"/>
                </c:ext>
              </c:extLst>
            </c:dLbl>
            <c:dLbl>
              <c:idx val="16"/>
              <c:layout>
                <c:manualLayout>
                  <c:x val="-3.1697991619110633E-2"/>
                  <c:y val="-7.664409445259200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{C614D08C-AB15-4AEC-807D-A42AE7776C19}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36E-482A-9CD3-6D50D1F1FFC7}"/>
                </c:ext>
              </c:extLst>
            </c:dLbl>
            <c:dLbl>
              <c:idx val="24"/>
              <c:layout>
                <c:manualLayout>
                  <c:x val="-3.1697991619110633E-2"/>
                  <c:y val="-2.1622952694933533E-3"/>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{76C02963-5539-4BBF-A0C1-87AD8574806B}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36E-482A-9CD3-6D50D1F1FFC7}"/>
                </c:ext>
              </c:extLst>
            </c:dLbl>
            <c:dLbl>
              <c:idx val="32"/>
              <c:layout>
                <c:manualLayout>
                  <c:x val="-3.1697991619110633E-2"/>
                  <c:y val="-4.000374681400946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{42E9FCCD-57A5-43F9-9C9B-08A9CA62614D}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36E-482A-9CD3-6D50D1F1FF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36E-482A-9CD3-6D50D1F1FFC7}"/>
            </c:ext>
          </c:extLst>
        </c:ser>
        <c:dLbls>
          <c:showLegendKey val="0"/>
          <c:showVal val="1"/>
          <c:showCatName val="0"/>
          <c:showSerName val="0"/>
          <c:showPercent val="0"/>
          <c:showBubbleSize val="0"/>
        </c:dLbls>
        <c:axId val="84219776"/>
        <c:axId val="84234240"/>
      </c:scatterChart>
      <c:valAx>
        <c:axId val="84219776"/>
        <c:scaling>
          <c:orientation val="minMax"/>
          <c:max val="16.600000000000001"/>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2"/>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実質公債費比率の分子については、元利償還金は既発債の償還終了に伴い減少傾向にあるが、平成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年度に実施した小学校建設事業で借入れた地方債元利償還金のピークが令和元年度から数年間つづくため、確実に上昇する見込みであるが、活用した地方債が過疎対策事業債であるため、その</a:t>
          </a:r>
          <a:r>
            <a:rPr kumimoji="1" lang="en-US" altLang="ja-JP" sz="1400">
              <a:latin typeface="ＭＳ ゴシック" pitchFamily="49" charset="-128"/>
              <a:ea typeface="ＭＳ ゴシック" pitchFamily="49" charset="-128"/>
            </a:rPr>
            <a:t>70</a:t>
          </a:r>
          <a:r>
            <a:rPr kumimoji="1" lang="ja-JP" altLang="en-US" sz="1400">
              <a:latin typeface="ＭＳ ゴシック" pitchFamily="49" charset="-128"/>
              <a:ea typeface="ＭＳ ゴシック" pitchFamily="49" charset="-128"/>
            </a:rPr>
            <a:t>％が算入公債費等に加算される見込みである。組合が起こした地方債元利償還金に対する負担金等も既発債の償還終了に伴い傾向にあるが、現在塵芥処理施設の新設計画が進んでいるため、こちらも今後上昇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将来負担比率の分子については、一般会計地方債残高は温泉施設整備事業への着手により地方債の新規発行を行ったため平成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増加となった。公営企業債等繰入見込額は簡易水道事業における地方債残高の減少により減額となっている。組合等負担見込み額についても、塵芥処理施設に係る既発債が減額となったため減少となった。退職手当負担金見込額は定年退職により減少した。充当可能基金については、財政調整基金及び庁舎建設基金の積立てにより増加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青森県風間浦村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基金全体の金額としては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百万円を取崩し一般財源の不足に充当したが、事業費等の再精査等により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百万円の積立てと前年度決算剰余金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百万円を積立てた。また今後予定される庁舎建設事業に向けて庁舎建設基金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百万円を積立てたことにより基金全体が増加となった。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基金の使途の明確化を図るため必要に応じて特定目的基金に積立てていく予定としているが、令和元年度から数年間は地方債元利償還金が増加することに加え、公共施設の建替え等大規模事業が控えていることから多くの一般財源を必要とするため、財源不足にならないよう一定額を確保していく予定としている。しかし、その他特定目的基金については年次計画に沿って事業に充当されるため基金全体としてみた時は減少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・水産業振興基金：漁業協同組合における水産業振興を図るための事業に要する経費に充てる資金。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・庁舎建設基金：風間浦村役場庁舎建設事業に充てるための資金。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・電源立地地域対策事業基金：公共用の施設整備や住民生活の利便性の向上及び産業の振興に寄与するための事業に要する経費の財源充てるための資金。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・地域活性化基金：地域振興策及び防災安全対策に要する経費の財源に充てるための資金。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・過疎地域自立促進特別事業基金：塵芥処理施設の解体に要する経費の財源にあてるための資金。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・水産業振興基金：漁業協同組合補助金への財源とし△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・庁舎建設基金：役場庁舎建設事業に向けて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・電源立地地域対策事業基金：消防人件費負担金の財源に充当するため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・地域活性化基金：塵芥処理費等負担金の財源に充当するため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・過疎地域自立促進特別事業基金：利子のみの積立のため増減はなかった。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・水産業振興基金：漁業協同組合補助金の財源として毎年△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百万程度ずつ減少する見込み。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・庁舎建設基金：役場庁舎建設事業が終了する令和６年を目途に使い切る見込み。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・電源立地地域対策事業基金：毎年△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・地域活性化基金：積立金の原資を普通建設事業の財源とするため、積立額の減少に伴い残高も減少する。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・過疎地域自立促進特別事業基金：塵芥処理施設解体事業のスケジュールが決まっていないため、しばらく現状のまま推移する。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百万円の積立金と決算剰余金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百万円を積立てたことにより、一般財源の不足額として繰入れた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今後の方針としては、令和元年度より地方債元利償還金が増額となることに加え、大規模事業の実施に要する一般財源の確保の観点から標準財政規模の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％程度程度を確保したいと考えているが、令和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年度末以降は大きく減少していく見込みである。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減債基金は積立金利息のみの増となるため増減はなかった。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今後も新規積立ての予定はない。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176D4BA-90BC-4297-B18E-5910E935ED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7F54A21-45C8-4970-A1EE-3A54C3D8F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7DD38C61-A325-46C2-AB23-6F94877C014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4EB4FCF-2A04-42B5-A65C-5E7448F5CB8D}"/>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D6E61D6B-6714-4BE6-B920-5B98A92B4A07}"/>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98A0F3A9-F39E-4185-AA66-B3BAE3CC488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3674D82E-CDA8-413E-A995-E16E1E23F2E8}"/>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DC21C592-93A2-44BA-8CDF-B482F44695E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A44FA2A0-AA24-4925-94E5-03A9D7819D7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F36DC66F-E661-4D7C-8C04-D933F3E9572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2B82FABE-1D74-4407-A387-2CFC85B84D7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113E6201-66A2-4A54-B442-C34F051F1FF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B184ED87-21D6-4750-A55F-9D2F32F940A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D34CF87B-AFF2-465C-A8DD-B551065F12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BBFCB110-58FA-4AE1-85CA-9E94B47B7D1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16AC31A2-8D40-4BEE-9D02-AFDB55B2036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56C55949-AC1A-407A-96A6-199194F4483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BD52374F-A035-435C-95D1-1E4FA9722581}"/>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7B9F1703-04DD-4416-802E-C80BF74EC17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8AD8395F-2E96-4F25-82D6-F34625C3860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584DF3C5-76EE-4723-8118-2EDE200D2E7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75A811AC-8A38-4824-9FBC-BD9FA3CE6D7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71E8DDD6-E049-440A-958C-E088692FBC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CB83C58B-9696-4BC2-B5EC-DFB01ED89C1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52757AA7-A64D-46CE-857F-A757752F20D9}"/>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1AA5D390-BCBF-4204-9947-A0DBBEF06F5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2AA6F095-6260-4E56-A4B4-7241E341C2A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566AF3D7-2536-41D0-960D-4EE201D414E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5A20DD7B-CD55-4CFC-A45A-D5E219919EC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3120AE7C-A070-42F0-A8EC-41DEA73D3EF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41B0014F-A0F5-48D0-920B-F27F2BB38F4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538A0FD2-0140-440B-B4A9-BDB691726B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394C44D5-A29C-4FC7-97AB-0421FAFD069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266EE2F0-98E3-42FE-89FF-A07EDB95491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8B244627-30C1-4AAC-82E4-25D2F983AB4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6C2218D2-72AE-4489-AF55-5C6D1D78400C}"/>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09A9BA55-09EC-4F92-ABBF-DA8844A9BFD7}"/>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5C577133-7CF4-40B6-93EC-B9DF70912EE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E8A70B48-958A-4F75-BA0C-4BB52D4AF6D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74419A73-22AE-4A75-88F6-375422C20F7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FCCCE979-CA9E-4252-AA14-15D465D5C1E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EFACE103-FCAD-420A-8E29-2558DAD9BA0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6D28BDE3-63E1-48DF-9DF3-BE76D2EFF8B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34A2A863-B257-45D4-A9F6-AE3DF6001C9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6AAFB015-1AF4-4F7B-954A-1DF7C885AD8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3026416A-A9C4-484D-9E51-BE18685BECC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5AE491F0-4683-489E-835A-E37DC1B1862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1147CBF4-01E0-43DC-B511-85F95C653CD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34357535-9667-48ED-8CF8-F541DC2B462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F04E6ADD-D2B2-44B2-9A07-17524DCC050D}"/>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当村の有形固定資産減価償却率は類似団体平均を</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下回っているものの上昇傾向にあり、伸び率については類似団体平均よりも高くなっている。施設の老朽化等により今後も上昇が見込まれるが、現在策定中の個別施設計画に基づき適切に維持管理等を行っ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1365A83B-F9E2-4FF3-8ABF-A6731DFAB07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3A38E125-EAD3-4017-BB8A-A16CCC75A89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A5623310-734C-427C-A76A-E77536A3D55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89DF3606-4FE6-4238-A97C-71E6ED149F53}"/>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123B6D1B-90E5-43BC-A242-148377ACA539}"/>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FA964378-C38A-4C0A-AA6E-D981A7255BB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C92D1986-F2BE-4E8E-B469-E290EDB9927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37B45DF2-EB3B-48B5-A144-0165EBA9DCC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681659D7-C72F-4146-8A7C-5E457760F23A}"/>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0588995F-F2A8-4195-8EE4-5241E3A5A7C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13AFD574-D5C1-44C2-9CC6-749BCEEBC43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AB60F7BC-E698-4614-96C3-26897ADF54B2}"/>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85BD46B2-6BAC-4BDA-8F8A-3E8C68AD9577}"/>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E39648A4-6901-40B8-B65E-D40A168C1BB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DC32C5C2-0281-4506-8432-D8EC75BD90F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3669018D-23C2-4952-A674-93B846F8E8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6B96A9F8-F89D-4E03-A585-6C091C266B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53811FAB-9C91-4963-9187-0C36C0CA851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0" name="直線コネクタ 69">
          <a:extLst>
            <a:ext uri="{FF2B5EF4-FFF2-40B4-BE49-F238E27FC236}">
              <a16:creationId xmlns:a16="http://schemas.microsoft.com/office/drawing/2014/main" id="{444F0EC7-8FD4-42A2-BFC1-1A26CF1F985D}"/>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1" name="有形固定資産減価償却率最小値テキスト">
          <a:extLst>
            <a:ext uri="{FF2B5EF4-FFF2-40B4-BE49-F238E27FC236}">
              <a16:creationId xmlns:a16="http://schemas.microsoft.com/office/drawing/2014/main" id="{79A5EE56-A113-492A-A6CA-40761DFD32EA}"/>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2" name="直線コネクタ 71">
          <a:extLst>
            <a:ext uri="{FF2B5EF4-FFF2-40B4-BE49-F238E27FC236}">
              <a16:creationId xmlns:a16="http://schemas.microsoft.com/office/drawing/2014/main" id="{8F87170F-2527-4FE8-8974-B3F0E1D15A22}"/>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3" name="有形固定資産減価償却率最大値テキスト">
          <a:extLst>
            <a:ext uri="{FF2B5EF4-FFF2-40B4-BE49-F238E27FC236}">
              <a16:creationId xmlns:a16="http://schemas.microsoft.com/office/drawing/2014/main" id="{B8021DA2-FFCC-49D7-ADD1-47DA4DA1C015}"/>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4" name="直線コネクタ 73">
          <a:extLst>
            <a:ext uri="{FF2B5EF4-FFF2-40B4-BE49-F238E27FC236}">
              <a16:creationId xmlns:a16="http://schemas.microsoft.com/office/drawing/2014/main" id="{B606D847-2F31-4490-8724-D9425A363AFD}"/>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146883</xdr:rowOff>
    </xdr:from>
    <xdr:ext cx="405111" cy="259045"/>
    <xdr:sp macro="" textlink="">
      <xdr:nvSpPr>
        <xdr:cNvPr id="75" name="有形固定資産減価償却率平均値テキスト">
          <a:extLst>
            <a:ext uri="{FF2B5EF4-FFF2-40B4-BE49-F238E27FC236}">
              <a16:creationId xmlns:a16="http://schemas.microsoft.com/office/drawing/2014/main" id="{82876A5C-CCEA-46A6-94CB-B660C9A0619F}"/>
            </a:ext>
          </a:extLst>
        </xdr:cNvPr>
        <xdr:cNvSpPr txBox="1"/>
      </xdr:nvSpPr>
      <xdr:spPr>
        <a:xfrm>
          <a:off x="4813300" y="5719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76" name="フローチャート: 判断 75">
          <a:extLst>
            <a:ext uri="{FF2B5EF4-FFF2-40B4-BE49-F238E27FC236}">
              <a16:creationId xmlns:a16="http://schemas.microsoft.com/office/drawing/2014/main" id="{F906DC41-EEB8-4E99-88C7-BEAE1E3C3884}"/>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77" name="フローチャート: 判断 76">
          <a:extLst>
            <a:ext uri="{FF2B5EF4-FFF2-40B4-BE49-F238E27FC236}">
              <a16:creationId xmlns:a16="http://schemas.microsoft.com/office/drawing/2014/main" id="{73B16F0C-9245-4557-9170-E576B6EEDEAC}"/>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78" name="フローチャート: 判断 77">
          <a:extLst>
            <a:ext uri="{FF2B5EF4-FFF2-40B4-BE49-F238E27FC236}">
              <a16:creationId xmlns:a16="http://schemas.microsoft.com/office/drawing/2014/main" id="{7C0DD50A-B475-4D44-8EB9-7886296F4219}"/>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9" name="フローチャート: 判断 78">
          <a:extLst>
            <a:ext uri="{FF2B5EF4-FFF2-40B4-BE49-F238E27FC236}">
              <a16:creationId xmlns:a16="http://schemas.microsoft.com/office/drawing/2014/main" id="{47E25B2C-7F51-4BEE-870A-34335435DFB7}"/>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7173E42-77A4-4DAE-A9B4-69C62FCCEF71}"/>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3049CA04-C5D5-4AC7-84C1-2DE3CAF7B215}"/>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BBC55661-338D-40EA-BB36-AA01D755B14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778BBD6D-EECB-49F6-8677-46880AF65DB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1242917-0CA2-437D-9035-A0BBB77130C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5" name="楕円 84">
          <a:extLst>
            <a:ext uri="{FF2B5EF4-FFF2-40B4-BE49-F238E27FC236}">
              <a16:creationId xmlns:a16="http://schemas.microsoft.com/office/drawing/2014/main" id="{59AE8576-0FEE-4A18-8423-8E6AF1D5E338}"/>
            </a:ext>
          </a:extLst>
        </xdr:cNvPr>
        <xdr:cNvSpPr/>
      </xdr:nvSpPr>
      <xdr:spPr>
        <a:xfrm>
          <a:off x="4711700" y="603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100619</xdr:rowOff>
    </xdr:from>
    <xdr:ext cx="405111" cy="259045"/>
    <xdr:sp macro="" textlink="">
      <xdr:nvSpPr>
        <xdr:cNvPr id="86" name="有形固定資産減価償却率該当値テキスト">
          <a:extLst>
            <a:ext uri="{FF2B5EF4-FFF2-40B4-BE49-F238E27FC236}">
              <a16:creationId xmlns:a16="http://schemas.microsoft.com/office/drawing/2014/main" id="{5795770F-FE02-4078-B604-9ECCB04C9EFD}"/>
            </a:ext>
          </a:extLst>
        </xdr:cNvPr>
        <xdr:cNvSpPr txBox="1"/>
      </xdr:nvSpPr>
      <xdr:spPr>
        <a:xfrm>
          <a:off x="4813300" y="6015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9344</xdr:rowOff>
    </xdr:from>
    <xdr:to>
      <xdr:col>19</xdr:col>
      <xdr:colOff>187325</xdr:colOff>
      <xdr:row>31</xdr:row>
      <xdr:rowOff>110944</xdr:rowOff>
    </xdr:to>
    <xdr:sp macro="" textlink="">
      <xdr:nvSpPr>
        <xdr:cNvPr id="87" name="楕円 86">
          <a:extLst>
            <a:ext uri="{FF2B5EF4-FFF2-40B4-BE49-F238E27FC236}">
              <a16:creationId xmlns:a16="http://schemas.microsoft.com/office/drawing/2014/main" id="{E7F0D6DC-11AB-49DD-8B4C-6E55A979DE95}"/>
            </a:ext>
          </a:extLst>
        </xdr:cNvPr>
        <xdr:cNvSpPr/>
      </xdr:nvSpPr>
      <xdr:spPr>
        <a:xfrm>
          <a:off x="4000500" y="60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1542</xdr:rowOff>
    </xdr:from>
    <xdr:to>
      <xdr:col>23</xdr:col>
      <xdr:colOff>85725</xdr:colOff>
      <xdr:row>31</xdr:row>
      <xdr:rowOff>60144</xdr:rowOff>
    </xdr:to>
    <xdr:cxnSp macro="">
      <xdr:nvCxnSpPr>
        <xdr:cNvPr id="88" name="直線コネクタ 87">
          <a:extLst>
            <a:ext uri="{FF2B5EF4-FFF2-40B4-BE49-F238E27FC236}">
              <a16:creationId xmlns:a16="http://schemas.microsoft.com/office/drawing/2014/main" id="{33315ED4-CCB7-4921-B82F-46555AF68791}"/>
            </a:ext>
          </a:extLst>
        </xdr:cNvPr>
        <xdr:cNvCxnSpPr/>
      </xdr:nvCxnSpPr>
      <xdr:spPr>
        <a:xfrm flipV="1">
          <a:off x="4051300" y="6088017"/>
          <a:ext cx="711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138883</xdr:rowOff>
    </xdr:from>
    <xdr:to>
      <xdr:col>15</xdr:col>
      <xdr:colOff>187325</xdr:colOff>
      <xdr:row>32</xdr:row>
      <xdr:rowOff>69033</xdr:rowOff>
    </xdr:to>
    <xdr:sp macro="" textlink="">
      <xdr:nvSpPr>
        <xdr:cNvPr id="89" name="楕円 88">
          <a:extLst>
            <a:ext uri="{FF2B5EF4-FFF2-40B4-BE49-F238E27FC236}">
              <a16:creationId xmlns:a16="http://schemas.microsoft.com/office/drawing/2014/main" id="{02ACB762-27E3-44EE-9AB2-83AD05BA149C}"/>
            </a:ext>
          </a:extLst>
        </xdr:cNvPr>
        <xdr:cNvSpPr/>
      </xdr:nvSpPr>
      <xdr:spPr>
        <a:xfrm>
          <a:off x="3238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60144</xdr:rowOff>
    </xdr:from>
    <xdr:to>
      <xdr:col>19</xdr:col>
      <xdr:colOff>136525</xdr:colOff>
      <xdr:row>32</xdr:row>
      <xdr:rowOff>18233</xdr:rowOff>
    </xdr:to>
    <xdr:cxnSp macro="">
      <xdr:nvCxnSpPr>
        <xdr:cNvPr id="90" name="直線コネクタ 89">
          <a:extLst>
            <a:ext uri="{FF2B5EF4-FFF2-40B4-BE49-F238E27FC236}">
              <a16:creationId xmlns:a16="http://schemas.microsoft.com/office/drawing/2014/main" id="{8DA8F60C-4656-43B3-8797-412F1D5F0C06}"/>
            </a:ext>
          </a:extLst>
        </xdr:cNvPr>
        <xdr:cNvCxnSpPr/>
      </xdr:nvCxnSpPr>
      <xdr:spPr>
        <a:xfrm flipV="1">
          <a:off x="3289300" y="6146619"/>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61776</xdr:rowOff>
    </xdr:from>
    <xdr:to>
      <xdr:col>11</xdr:col>
      <xdr:colOff>187325</xdr:colOff>
      <xdr:row>31</xdr:row>
      <xdr:rowOff>163376</xdr:rowOff>
    </xdr:to>
    <xdr:sp macro="" textlink="">
      <xdr:nvSpPr>
        <xdr:cNvPr id="91" name="楕円 90">
          <a:extLst>
            <a:ext uri="{FF2B5EF4-FFF2-40B4-BE49-F238E27FC236}">
              <a16:creationId xmlns:a16="http://schemas.microsoft.com/office/drawing/2014/main" id="{B8C0013E-1DEC-4111-8CBB-EF3FFC8355AE}"/>
            </a:ext>
          </a:extLst>
        </xdr:cNvPr>
        <xdr:cNvSpPr/>
      </xdr:nvSpPr>
      <xdr:spPr>
        <a:xfrm>
          <a:off x="2476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112576</xdr:rowOff>
    </xdr:from>
    <xdr:to>
      <xdr:col>15</xdr:col>
      <xdr:colOff>136525</xdr:colOff>
      <xdr:row>32</xdr:row>
      <xdr:rowOff>18233</xdr:rowOff>
    </xdr:to>
    <xdr:cxnSp macro="">
      <xdr:nvCxnSpPr>
        <xdr:cNvPr id="92" name="直線コネクタ 91">
          <a:extLst>
            <a:ext uri="{FF2B5EF4-FFF2-40B4-BE49-F238E27FC236}">
              <a16:creationId xmlns:a16="http://schemas.microsoft.com/office/drawing/2014/main" id="{17BAE7F5-A00E-4432-A109-8C564B44EF2D}"/>
            </a:ext>
          </a:extLst>
        </xdr:cNvPr>
        <xdr:cNvCxnSpPr/>
      </xdr:nvCxnSpPr>
      <xdr:spPr>
        <a:xfrm>
          <a:off x="2527300" y="6199051"/>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104610</xdr:rowOff>
    </xdr:from>
    <xdr:ext cx="405111" cy="259045"/>
    <xdr:sp macro="" textlink="">
      <xdr:nvSpPr>
        <xdr:cNvPr id="93" name="n_1aveValue有形固定資産減価償却率">
          <a:extLst>
            <a:ext uri="{FF2B5EF4-FFF2-40B4-BE49-F238E27FC236}">
              <a16:creationId xmlns:a16="http://schemas.microsoft.com/office/drawing/2014/main" id="{81BE5A8E-444C-45E3-8985-B72A0190973E}"/>
            </a:ext>
          </a:extLst>
        </xdr:cNvPr>
        <xdr:cNvSpPr txBox="1"/>
      </xdr:nvSpPr>
      <xdr:spPr>
        <a:xfrm>
          <a:off x="3836044" y="56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144706</xdr:rowOff>
    </xdr:from>
    <xdr:ext cx="405111" cy="259045"/>
    <xdr:sp macro="" textlink="">
      <xdr:nvSpPr>
        <xdr:cNvPr id="94" name="n_2aveValue有形固定資産減価償却率">
          <a:extLst>
            <a:ext uri="{FF2B5EF4-FFF2-40B4-BE49-F238E27FC236}">
              <a16:creationId xmlns:a16="http://schemas.microsoft.com/office/drawing/2014/main" id="{F240A5E2-D8DA-4038-ABAA-867A2F4D9023}"/>
            </a:ext>
          </a:extLst>
        </xdr:cNvPr>
        <xdr:cNvSpPr txBox="1"/>
      </xdr:nvSpPr>
      <xdr:spPr>
        <a:xfrm>
          <a:off x="3086744" y="5716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5" name="n_3aveValue有形固定資産減価償却率">
          <a:extLst>
            <a:ext uri="{FF2B5EF4-FFF2-40B4-BE49-F238E27FC236}">
              <a16:creationId xmlns:a16="http://schemas.microsoft.com/office/drawing/2014/main" id="{FF2FC697-1EEB-459D-B072-1D8551065E63}"/>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102071</xdr:rowOff>
    </xdr:from>
    <xdr:ext cx="405111" cy="259045"/>
    <xdr:sp macro="" textlink="">
      <xdr:nvSpPr>
        <xdr:cNvPr id="96" name="n_1mainValue有形固定資産減価償却率">
          <a:extLst>
            <a:ext uri="{FF2B5EF4-FFF2-40B4-BE49-F238E27FC236}">
              <a16:creationId xmlns:a16="http://schemas.microsoft.com/office/drawing/2014/main" id="{E6C07D01-90B7-420F-91E6-4B0A2D9E7941}"/>
            </a:ext>
          </a:extLst>
        </xdr:cNvPr>
        <xdr:cNvSpPr txBox="1"/>
      </xdr:nvSpPr>
      <xdr:spPr>
        <a:xfrm>
          <a:off x="3836044" y="6188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60160</xdr:rowOff>
    </xdr:from>
    <xdr:ext cx="405111" cy="259045"/>
    <xdr:sp macro="" textlink="">
      <xdr:nvSpPr>
        <xdr:cNvPr id="97" name="n_2mainValue有形固定資産減価償却率">
          <a:extLst>
            <a:ext uri="{FF2B5EF4-FFF2-40B4-BE49-F238E27FC236}">
              <a16:creationId xmlns:a16="http://schemas.microsoft.com/office/drawing/2014/main" id="{695A9220-0C19-4091-A507-9C5346A645A2}"/>
            </a:ext>
          </a:extLst>
        </xdr:cNvPr>
        <xdr:cNvSpPr txBox="1"/>
      </xdr:nvSpPr>
      <xdr:spPr>
        <a:xfrm>
          <a:off x="3086744"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154503</xdr:rowOff>
    </xdr:from>
    <xdr:ext cx="405111" cy="259045"/>
    <xdr:sp macro="" textlink="">
      <xdr:nvSpPr>
        <xdr:cNvPr id="98" name="n_3mainValue有形固定資産減価償却率">
          <a:extLst>
            <a:ext uri="{FF2B5EF4-FFF2-40B4-BE49-F238E27FC236}">
              <a16:creationId xmlns:a16="http://schemas.microsoft.com/office/drawing/2014/main" id="{A4431B76-D660-43D2-B35C-8ECC374165B6}"/>
            </a:ext>
          </a:extLst>
        </xdr:cNvPr>
        <xdr:cNvSpPr txBox="1"/>
      </xdr:nvSpPr>
      <xdr:spPr>
        <a:xfrm>
          <a:off x="2324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51E5944-B4B8-47A4-A841-625FF690282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7B85D5A-2D6A-4013-B42F-689427569F7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F45B8CEE-710A-47D3-9F34-B0810CAD2A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6218B1CB-4E68-4DC1-90CD-25AE94E4D55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172B8005-A2B8-4455-BBEF-C4D9172AA90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7B5B56A4-7FC4-4244-9D46-8C82E7C4665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3BE185D-09FB-4FE0-9ADE-E88E2B0A280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45D4329-7A8D-4214-B153-19B89EB1C6E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E043035-612A-42A4-8598-30D0CEEFBD6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A9C9FF52-8230-41E9-B5FB-0183AB4D48C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A1952F7-469A-4651-A995-B91048C14B5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E508C9CC-0FAE-41B8-9A56-0CDC258B547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A66B0E07-9905-4A1B-8D43-35ADB1ACF1F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a:t>
          </a:r>
          <a:r>
            <a:rPr kumimoji="1" lang="en-US" altLang="ja-JP" sz="1100">
              <a:latin typeface="ＭＳ Ｐゴシック" panose="020B0600070205080204" pitchFamily="50" charset="-128"/>
              <a:ea typeface="ＭＳ Ｐゴシック" panose="020B0600070205080204" pitchFamily="50" charset="-128"/>
            </a:rPr>
            <a:t>141.1</a:t>
          </a:r>
          <a:r>
            <a:rPr kumimoji="1" lang="ja-JP" altLang="en-US" sz="1100">
              <a:latin typeface="ＭＳ Ｐゴシック" panose="020B0600070205080204" pitchFamily="50" charset="-128"/>
              <a:ea typeface="ＭＳ Ｐゴシック" panose="020B0600070205080204" pitchFamily="50" charset="-128"/>
            </a:rPr>
            <a:t>ポイント上回っている。主な要因としては、平成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実施している下風呂温泉整備事業に係る地方債の発行、景気低迷による税収の減少等が考えられる。今後も、基金残高や税収が減少することが見込まれるため、税徴収率の向上・維持及び事業の見直し等により債務償還比率の上昇を抑えられるよう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277F66D1-CF8E-4F06-9106-AC89932EA6A6}"/>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8573DDA5-F26E-479E-BF9F-A4C0AA9E40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D116FAA3-268E-4255-96FA-44E90C5B8941}"/>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5" name="テキスト ボックス 114">
          <a:extLst>
            <a:ext uri="{FF2B5EF4-FFF2-40B4-BE49-F238E27FC236}">
              <a16:creationId xmlns:a16="http://schemas.microsoft.com/office/drawing/2014/main" id="{6A383645-F16B-4D2D-B62B-2FDEF6AD804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CAAAFF07-1778-4DB2-8B68-9823F4296EF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8F7F919F-B271-49B0-A723-1B9D519B22D7}"/>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70F1880A-D93B-43CD-B080-0DA81EFA2D3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2791DC0A-2F6D-47DD-8201-52AD35AC672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A05780EA-FBF4-41E5-B18E-BABC61801ACE}"/>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24C525B0-E61F-4800-812D-F01F1C21290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8E3024C7-D5E0-4500-9130-065641CF625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B0D1D1A4-BDD4-4019-A74A-5ED92A382911}"/>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C79CFFA7-4796-4E81-BE44-AE598755932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7548BFF9-5C85-432D-8422-9E508637399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5D2098D-2A34-4821-BD4B-F1353B03A00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27" name="直線コネクタ 126">
          <a:extLst>
            <a:ext uri="{FF2B5EF4-FFF2-40B4-BE49-F238E27FC236}">
              <a16:creationId xmlns:a16="http://schemas.microsoft.com/office/drawing/2014/main" id="{0D2DD858-FF5C-4116-9B20-36BCABB0CADD}"/>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8" name="債務償還比率最小値テキスト">
          <a:extLst>
            <a:ext uri="{FF2B5EF4-FFF2-40B4-BE49-F238E27FC236}">
              <a16:creationId xmlns:a16="http://schemas.microsoft.com/office/drawing/2014/main" id="{DC1FF184-FBEC-4964-848E-6AA9A328D478}"/>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9" name="直線コネクタ 128">
          <a:extLst>
            <a:ext uri="{FF2B5EF4-FFF2-40B4-BE49-F238E27FC236}">
              <a16:creationId xmlns:a16="http://schemas.microsoft.com/office/drawing/2014/main" id="{D9770181-894D-4032-A1F7-667EB85A7663}"/>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0" name="債務償還比率最大値テキスト">
          <a:extLst>
            <a:ext uri="{FF2B5EF4-FFF2-40B4-BE49-F238E27FC236}">
              <a16:creationId xmlns:a16="http://schemas.microsoft.com/office/drawing/2014/main" id="{8129112F-00C1-4A6F-89C2-39D2FB9D0575}"/>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1" name="直線コネクタ 130">
          <a:extLst>
            <a:ext uri="{FF2B5EF4-FFF2-40B4-BE49-F238E27FC236}">
              <a16:creationId xmlns:a16="http://schemas.microsoft.com/office/drawing/2014/main" id="{F1924A4B-248E-45C4-B83A-348AC167BA16}"/>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2" name="債務償還比率平均値テキスト">
          <a:extLst>
            <a:ext uri="{FF2B5EF4-FFF2-40B4-BE49-F238E27FC236}">
              <a16:creationId xmlns:a16="http://schemas.microsoft.com/office/drawing/2014/main" id="{B5FA3602-8C1F-44D0-838E-EB3CEF0BC67C}"/>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3" name="フローチャート: 判断 132">
          <a:extLst>
            <a:ext uri="{FF2B5EF4-FFF2-40B4-BE49-F238E27FC236}">
              <a16:creationId xmlns:a16="http://schemas.microsoft.com/office/drawing/2014/main" id="{9F49ACD4-8F8F-44FA-9284-291C564D9220}"/>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4" name="フローチャート: 判断 133">
          <a:extLst>
            <a:ext uri="{FF2B5EF4-FFF2-40B4-BE49-F238E27FC236}">
              <a16:creationId xmlns:a16="http://schemas.microsoft.com/office/drawing/2014/main" id="{AD8C0589-59C9-41D6-ACF8-D8C4F517739C}"/>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23945891-703C-4335-BC75-03C4D21E5A8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B03FF79-5DBD-4813-8B70-E98D76CB77C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2230838-AC1D-4FD5-924A-AA52B6A067C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B60ADF6-1DCD-47E5-BD13-BCB173ADA26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FDCDCD4-FB65-4EAC-AF94-719AC9A3895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114483</xdr:rowOff>
    </xdr:from>
    <xdr:to>
      <xdr:col>76</xdr:col>
      <xdr:colOff>73025</xdr:colOff>
      <xdr:row>32</xdr:row>
      <xdr:rowOff>44633</xdr:rowOff>
    </xdr:to>
    <xdr:sp macro="" textlink="">
      <xdr:nvSpPr>
        <xdr:cNvPr id="140" name="楕円 139">
          <a:extLst>
            <a:ext uri="{FF2B5EF4-FFF2-40B4-BE49-F238E27FC236}">
              <a16:creationId xmlns:a16="http://schemas.microsoft.com/office/drawing/2014/main" id="{18BC17D7-B658-4DF4-BFE5-DB782D684F01}"/>
            </a:ext>
          </a:extLst>
        </xdr:cNvPr>
        <xdr:cNvSpPr/>
      </xdr:nvSpPr>
      <xdr:spPr>
        <a:xfrm>
          <a:off x="14744700" y="62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137360</xdr:rowOff>
    </xdr:from>
    <xdr:ext cx="469744" cy="259045"/>
    <xdr:sp macro="" textlink="">
      <xdr:nvSpPr>
        <xdr:cNvPr id="141" name="債務償還比率該当値テキスト">
          <a:extLst>
            <a:ext uri="{FF2B5EF4-FFF2-40B4-BE49-F238E27FC236}">
              <a16:creationId xmlns:a16="http://schemas.microsoft.com/office/drawing/2014/main" id="{84905D7C-C08A-462D-8C49-74237F8A347F}"/>
            </a:ext>
          </a:extLst>
        </xdr:cNvPr>
        <xdr:cNvSpPr txBox="1"/>
      </xdr:nvSpPr>
      <xdr:spPr>
        <a:xfrm>
          <a:off x="14846300" y="605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156224</xdr:rowOff>
    </xdr:from>
    <xdr:to>
      <xdr:col>72</xdr:col>
      <xdr:colOff>123825</xdr:colOff>
      <xdr:row>32</xdr:row>
      <xdr:rowOff>86374</xdr:rowOff>
    </xdr:to>
    <xdr:sp macro="" textlink="">
      <xdr:nvSpPr>
        <xdr:cNvPr id="142" name="楕円 141">
          <a:extLst>
            <a:ext uri="{FF2B5EF4-FFF2-40B4-BE49-F238E27FC236}">
              <a16:creationId xmlns:a16="http://schemas.microsoft.com/office/drawing/2014/main" id="{C8925A42-629D-47D9-A22F-A21BA13630AA}"/>
            </a:ext>
          </a:extLst>
        </xdr:cNvPr>
        <xdr:cNvSpPr/>
      </xdr:nvSpPr>
      <xdr:spPr>
        <a:xfrm>
          <a:off x="14033500" y="62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165283</xdr:rowOff>
    </xdr:from>
    <xdr:to>
      <xdr:col>76</xdr:col>
      <xdr:colOff>22225</xdr:colOff>
      <xdr:row>32</xdr:row>
      <xdr:rowOff>35574</xdr:rowOff>
    </xdr:to>
    <xdr:cxnSp macro="">
      <xdr:nvCxnSpPr>
        <xdr:cNvPr id="143" name="直線コネクタ 142">
          <a:extLst>
            <a:ext uri="{FF2B5EF4-FFF2-40B4-BE49-F238E27FC236}">
              <a16:creationId xmlns:a16="http://schemas.microsoft.com/office/drawing/2014/main" id="{9DC9E6A8-BB3F-4E89-BF53-59B384A39273}"/>
            </a:ext>
          </a:extLst>
        </xdr:cNvPr>
        <xdr:cNvCxnSpPr/>
      </xdr:nvCxnSpPr>
      <xdr:spPr>
        <a:xfrm flipV="1">
          <a:off x="14084300" y="6251758"/>
          <a:ext cx="711200" cy="4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4" name="n_1aveValue債務償還比率">
          <a:extLst>
            <a:ext uri="{FF2B5EF4-FFF2-40B4-BE49-F238E27FC236}">
              <a16:creationId xmlns:a16="http://schemas.microsoft.com/office/drawing/2014/main" id="{3E09AA9F-EB7D-4566-A6C6-8FC4471C8158}"/>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102901</xdr:rowOff>
    </xdr:from>
    <xdr:ext cx="469744" cy="259045"/>
    <xdr:sp macro="" textlink="">
      <xdr:nvSpPr>
        <xdr:cNvPr id="145" name="n_1mainValue債務償還比率">
          <a:extLst>
            <a:ext uri="{FF2B5EF4-FFF2-40B4-BE49-F238E27FC236}">
              <a16:creationId xmlns:a16="http://schemas.microsoft.com/office/drawing/2014/main" id="{AACC50C2-D28D-43E8-B912-ECA6A9A7089C}"/>
            </a:ext>
          </a:extLst>
        </xdr:cNvPr>
        <xdr:cNvSpPr txBox="1"/>
      </xdr:nvSpPr>
      <xdr:spPr>
        <a:xfrm>
          <a:off x="13836727" y="60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2B2CB215-2479-467D-B822-F335F18DFD1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DA79CA54-240F-4D22-8B82-44D49064075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A151AB13-0BD9-48F5-B468-9463B173C88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99BC61E0-39B0-4543-9074-B9EF09BC2F3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62D26325-0C2D-4FA2-819A-6FD6D56B2B8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DDC0B2A9-AFD8-4596-8889-79378379BF9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7C031A-EDF2-4654-8F01-DFA82277FAA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6DDAFFA-6545-4E9A-9EDD-85ADB1DB0A8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4918334-FFB5-48C4-88DE-EDADD3C52A2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BA541CF-23CB-43BB-ADBA-34EBE1F697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A0F8425-97DF-4F7F-BD45-33C15ED49A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7CDA88-7F92-4093-9579-5A23ACAF29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29E33A4-4A6B-402B-BE23-C6EDBA8C94C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06E4689-FB6B-4740-A034-0E46ECCB7F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B6ABFF7-CCD1-48A6-9143-795E1C81B8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0A99D85-F4E9-461E-B4E9-D1B4BB4FDA3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43D59BD-0158-4176-A4EF-7039AE06E8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8A84DB-E5A3-469E-A088-F8FE3C5F39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94BAD1F-5094-4231-AAC7-EF604BC1503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F14B7D3-DA69-480B-9085-7C74E214087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D6FDD69-C3E2-452E-AC1A-5E8017D44C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FD058CF-D620-4BBD-A38A-9CD43E6BE1F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17FFEEA-9BDF-44CE-8291-A7FFB602E7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3F55A8F-9E0A-4F64-A8BE-8DAC2BD08D2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F95E8A1-2293-48FF-85E3-A7A7DB79717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2ADB382-657F-4F5F-A00C-545E6CC893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0957BA1-D73F-4E29-BFDD-A7CEC1CF8D8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1D4C723-6863-4B15-B7E2-DE3CEC25CC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3744F7-4785-4857-A304-E87D183C9CC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6ECD883-13C7-4240-992D-FF7E572E48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5F5810-CE86-41C3-9EAB-968C8057612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3F2654F-2918-4530-A49D-AD01B99DA5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AF38CAE-87F3-4158-960D-7F7AB8BA595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95A5C41-C190-46BA-8B8F-4D501E9B9BB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9194260-9DCA-4061-88A4-233FFF2B37E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777052D-55B3-42BE-A84E-F3A1F6099A4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FE48787A-7A5F-4EA6-AC70-493F86B16F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0B5CE89-07BC-4BCE-9F26-F5CECC8F8C1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BBD898E3-C20C-47CD-BBC3-87DB775FC1C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DB31DD8A-A9E7-46F4-B7C2-3881B23391B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E8EC4458-F147-4E56-BDD1-A729F889A5D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EE58A6F-6716-418C-B7B7-6ACBB71110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4214901-A3B1-4AF3-B204-2BE4476016B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A11693F-9AB5-456D-A079-924EABA1A13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5DE815CB-C7E4-4B4D-B78C-61CA44B18ED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5359E772-77BD-4851-B147-2F056B89444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FBB8B93F-800A-48D3-8F92-A9D0A7A49D7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83D214AE-9892-4572-AE38-30FCC0B28CB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7173008-AF8E-4973-8DDB-8B6F4466401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E7A0FE1-633D-44A2-86EE-4A6E6143840C}"/>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9450BFEC-0286-4996-8346-EA0DF69BEBD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3670CC25-300C-45B7-9DAB-E0D71610294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F47C7BF6-A18A-4407-A49D-149D08137716}"/>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A62DF7C1-32AD-4C94-AA25-3F37C367848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5E93C141-BA2E-4031-AE70-33A67B6EFD2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B2CC86A5-643C-47E0-BAEA-DFF931090362}"/>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3E872367-45D6-4244-8BBC-93B727E8D4E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27014031-5908-4F49-BB4F-992B4091D15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AC5334A-451D-4DFA-A084-418CCE4D118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69DE531B-90E2-4D65-8366-A9BEE5402329}"/>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B25D935-B5E5-4191-8724-F61F4CA90B4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id="{C716EA94-2474-4F41-AE61-92AE40B52888}"/>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id="{C22D83AC-91E9-4AFA-9023-0F157F71149A}"/>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id="{3CD5A646-D80E-4CEC-A452-BF9754EA80B5}"/>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id="{7AA4E3E5-7F42-468B-9AD7-F954EBE3E6A7}"/>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id="{02CA073E-1967-4526-8687-08C2A567F68C}"/>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102161</xdr:rowOff>
    </xdr:from>
    <xdr:ext cx="405111" cy="259045"/>
    <xdr:sp macro="" textlink="">
      <xdr:nvSpPr>
        <xdr:cNvPr id="62" name="【道路】&#10;有形固定資産減価償却率平均値テキスト">
          <a:extLst>
            <a:ext uri="{FF2B5EF4-FFF2-40B4-BE49-F238E27FC236}">
              <a16:creationId xmlns:a16="http://schemas.microsoft.com/office/drawing/2014/main" id="{4D4F58A6-4B00-4AF9-B99C-743833B4F417}"/>
            </a:ext>
          </a:extLst>
        </xdr:cNvPr>
        <xdr:cNvSpPr txBox="1"/>
      </xdr:nvSpPr>
      <xdr:spPr>
        <a:xfrm>
          <a:off x="4673600" y="610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id="{A163F162-5397-4FE4-9891-79F828D2BA80}"/>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id="{0BB93D02-95DE-49DF-865F-6155CBC9BE33}"/>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id="{7BF29275-71D8-4E1D-A87C-1CCD67B2266E}"/>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6" name="フローチャート: 判断 65">
          <a:extLst>
            <a:ext uri="{FF2B5EF4-FFF2-40B4-BE49-F238E27FC236}">
              <a16:creationId xmlns:a16="http://schemas.microsoft.com/office/drawing/2014/main" id="{106302F3-4EE9-45EB-BA0E-C6B9748E9761}"/>
            </a:ext>
          </a:extLst>
        </xdr:cNvPr>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5DB24A1-AB93-44F0-AD5E-20FAC102A05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3BAD2EA-AF94-45F9-A6CA-19D66E20D58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8BB1CCC-18A8-4ADF-80D7-2286C06F9F6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DF9A93E-8EE7-43C6-B109-495862DE98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7B5A75B-19BB-4CF7-9A2C-76AE705CE1A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79284</xdr:rowOff>
    </xdr:from>
    <xdr:to>
      <xdr:col>24</xdr:col>
      <xdr:colOff>114300</xdr:colOff>
      <xdr:row>38</xdr:row>
      <xdr:rowOff>9434</xdr:rowOff>
    </xdr:to>
    <xdr:sp macro="" textlink="">
      <xdr:nvSpPr>
        <xdr:cNvPr id="72" name="楕円 71">
          <a:extLst>
            <a:ext uri="{FF2B5EF4-FFF2-40B4-BE49-F238E27FC236}">
              <a16:creationId xmlns:a16="http://schemas.microsoft.com/office/drawing/2014/main" id="{CEC0BF3D-2995-4B1B-AFAF-08F7B0AAD09D}"/>
            </a:ext>
          </a:extLst>
        </xdr:cNvPr>
        <xdr:cNvSpPr/>
      </xdr:nvSpPr>
      <xdr:spPr>
        <a:xfrm>
          <a:off x="4584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57711</xdr:rowOff>
    </xdr:from>
    <xdr:ext cx="405111" cy="259045"/>
    <xdr:sp macro="" textlink="">
      <xdr:nvSpPr>
        <xdr:cNvPr id="73" name="【道路】&#10;有形固定資産減価償却率該当値テキスト">
          <a:extLst>
            <a:ext uri="{FF2B5EF4-FFF2-40B4-BE49-F238E27FC236}">
              <a16:creationId xmlns:a16="http://schemas.microsoft.com/office/drawing/2014/main" id="{B226E749-F62F-4A18-8FB8-AB6690894F5F}"/>
            </a:ext>
          </a:extLst>
        </xdr:cNvPr>
        <xdr:cNvSpPr txBox="1"/>
      </xdr:nvSpPr>
      <xdr:spPr>
        <a:xfrm>
          <a:off x="4673600" y="640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111942</xdr:rowOff>
    </xdr:from>
    <xdr:to>
      <xdr:col>20</xdr:col>
      <xdr:colOff>38100</xdr:colOff>
      <xdr:row>38</xdr:row>
      <xdr:rowOff>42092</xdr:rowOff>
    </xdr:to>
    <xdr:sp macro="" textlink="">
      <xdr:nvSpPr>
        <xdr:cNvPr id="74" name="楕円 73">
          <a:extLst>
            <a:ext uri="{FF2B5EF4-FFF2-40B4-BE49-F238E27FC236}">
              <a16:creationId xmlns:a16="http://schemas.microsoft.com/office/drawing/2014/main" id="{05724C5F-767E-4F61-BE51-683EEB9FA80B}"/>
            </a:ext>
          </a:extLst>
        </xdr:cNvPr>
        <xdr:cNvSpPr/>
      </xdr:nvSpPr>
      <xdr:spPr>
        <a:xfrm>
          <a:off x="3746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130084</xdr:rowOff>
    </xdr:from>
    <xdr:to>
      <xdr:col>24</xdr:col>
      <xdr:colOff>63500</xdr:colOff>
      <xdr:row>37</xdr:row>
      <xdr:rowOff>162741</xdr:rowOff>
    </xdr:to>
    <xdr:cxnSp macro="">
      <xdr:nvCxnSpPr>
        <xdr:cNvPr id="75" name="直線コネクタ 74">
          <a:extLst>
            <a:ext uri="{FF2B5EF4-FFF2-40B4-BE49-F238E27FC236}">
              <a16:creationId xmlns:a16="http://schemas.microsoft.com/office/drawing/2014/main" id="{61D09075-A735-4431-82ED-A218758E1F58}"/>
            </a:ext>
          </a:extLst>
        </xdr:cNvPr>
        <xdr:cNvCxnSpPr/>
      </xdr:nvCxnSpPr>
      <xdr:spPr>
        <a:xfrm flipV="1">
          <a:off x="3797300" y="647373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144599</xdr:rowOff>
    </xdr:from>
    <xdr:to>
      <xdr:col>15</xdr:col>
      <xdr:colOff>101600</xdr:colOff>
      <xdr:row>38</xdr:row>
      <xdr:rowOff>74749</xdr:rowOff>
    </xdr:to>
    <xdr:sp macro="" textlink="">
      <xdr:nvSpPr>
        <xdr:cNvPr id="76" name="楕円 75">
          <a:extLst>
            <a:ext uri="{FF2B5EF4-FFF2-40B4-BE49-F238E27FC236}">
              <a16:creationId xmlns:a16="http://schemas.microsoft.com/office/drawing/2014/main" id="{D196CF9D-4EF7-4164-A0FE-F2282DAE6170}"/>
            </a:ext>
          </a:extLst>
        </xdr:cNvPr>
        <xdr:cNvSpPr/>
      </xdr:nvSpPr>
      <xdr:spPr>
        <a:xfrm>
          <a:off x="2857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162741</xdr:rowOff>
    </xdr:from>
    <xdr:to>
      <xdr:col>19</xdr:col>
      <xdr:colOff>177800</xdr:colOff>
      <xdr:row>38</xdr:row>
      <xdr:rowOff>23949</xdr:rowOff>
    </xdr:to>
    <xdr:cxnSp macro="">
      <xdr:nvCxnSpPr>
        <xdr:cNvPr id="77" name="直線コネクタ 76">
          <a:extLst>
            <a:ext uri="{FF2B5EF4-FFF2-40B4-BE49-F238E27FC236}">
              <a16:creationId xmlns:a16="http://schemas.microsoft.com/office/drawing/2014/main" id="{0B3C43CA-20C6-41CF-BEFA-9D064450E389}"/>
            </a:ext>
          </a:extLst>
        </xdr:cNvPr>
        <xdr:cNvCxnSpPr/>
      </xdr:nvCxnSpPr>
      <xdr:spPr>
        <a:xfrm flipV="1">
          <a:off x="2908300" y="650639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169091</xdr:rowOff>
    </xdr:from>
    <xdr:to>
      <xdr:col>10</xdr:col>
      <xdr:colOff>165100</xdr:colOff>
      <xdr:row>38</xdr:row>
      <xdr:rowOff>99241</xdr:rowOff>
    </xdr:to>
    <xdr:sp macro="" textlink="">
      <xdr:nvSpPr>
        <xdr:cNvPr id="78" name="楕円 77">
          <a:extLst>
            <a:ext uri="{FF2B5EF4-FFF2-40B4-BE49-F238E27FC236}">
              <a16:creationId xmlns:a16="http://schemas.microsoft.com/office/drawing/2014/main" id="{F0DC4510-C391-43A1-9496-3058F5268B1A}"/>
            </a:ext>
          </a:extLst>
        </xdr:cNvPr>
        <xdr:cNvSpPr/>
      </xdr:nvSpPr>
      <xdr:spPr>
        <a:xfrm>
          <a:off x="1968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23949</xdr:rowOff>
    </xdr:from>
    <xdr:to>
      <xdr:col>15</xdr:col>
      <xdr:colOff>50800</xdr:colOff>
      <xdr:row>38</xdr:row>
      <xdr:rowOff>48441</xdr:rowOff>
    </xdr:to>
    <xdr:cxnSp macro="">
      <xdr:nvCxnSpPr>
        <xdr:cNvPr id="79" name="直線コネクタ 78">
          <a:extLst>
            <a:ext uri="{FF2B5EF4-FFF2-40B4-BE49-F238E27FC236}">
              <a16:creationId xmlns:a16="http://schemas.microsoft.com/office/drawing/2014/main" id="{1ABDC28C-03D5-49AA-8F78-0235FDF27469}"/>
            </a:ext>
          </a:extLst>
        </xdr:cNvPr>
        <xdr:cNvCxnSpPr/>
      </xdr:nvCxnSpPr>
      <xdr:spPr>
        <a:xfrm flipV="1">
          <a:off x="2019300" y="653904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56985</xdr:rowOff>
    </xdr:from>
    <xdr:ext cx="405111" cy="259045"/>
    <xdr:sp macro="" textlink="">
      <xdr:nvSpPr>
        <xdr:cNvPr id="80" name="n_1aveValue【道路】&#10;有形固定資産減価償却率">
          <a:extLst>
            <a:ext uri="{FF2B5EF4-FFF2-40B4-BE49-F238E27FC236}">
              <a16:creationId xmlns:a16="http://schemas.microsoft.com/office/drawing/2014/main" id="{D17478A2-73E1-49C5-8DDC-18AC176A4A42}"/>
            </a:ext>
          </a:extLst>
        </xdr:cNvPr>
        <xdr:cNvSpPr txBox="1"/>
      </xdr:nvSpPr>
      <xdr:spPr>
        <a:xfrm>
          <a:off x="3582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1" name="n_2aveValue【道路】&#10;有形固定資産減価償却率">
          <a:extLst>
            <a:ext uri="{FF2B5EF4-FFF2-40B4-BE49-F238E27FC236}">
              <a16:creationId xmlns:a16="http://schemas.microsoft.com/office/drawing/2014/main" id="{F4622430-4D38-4059-87E8-F20B8E36F3A1}"/>
            </a:ext>
          </a:extLst>
        </xdr:cNvPr>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101073</xdr:rowOff>
    </xdr:from>
    <xdr:ext cx="405111" cy="259045"/>
    <xdr:sp macro="" textlink="">
      <xdr:nvSpPr>
        <xdr:cNvPr id="82" name="n_3aveValue【道路】&#10;有形固定資産減価償却率">
          <a:extLst>
            <a:ext uri="{FF2B5EF4-FFF2-40B4-BE49-F238E27FC236}">
              <a16:creationId xmlns:a16="http://schemas.microsoft.com/office/drawing/2014/main" id="{8151D4D5-D723-47A7-BB73-E6C2F9E6B8FD}"/>
            </a:ext>
          </a:extLst>
        </xdr:cNvPr>
        <xdr:cNvSpPr txBox="1"/>
      </xdr:nvSpPr>
      <xdr:spPr>
        <a:xfrm>
          <a:off x="18167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33218</xdr:rowOff>
    </xdr:from>
    <xdr:ext cx="405111" cy="259045"/>
    <xdr:sp macro="" textlink="">
      <xdr:nvSpPr>
        <xdr:cNvPr id="83" name="n_1mainValue【道路】&#10;有形固定資産減価償却率">
          <a:extLst>
            <a:ext uri="{FF2B5EF4-FFF2-40B4-BE49-F238E27FC236}">
              <a16:creationId xmlns:a16="http://schemas.microsoft.com/office/drawing/2014/main" id="{D0280BEE-2681-4257-8FAA-A3F180B7F6EB}"/>
            </a:ext>
          </a:extLst>
        </xdr:cNvPr>
        <xdr:cNvSpPr txBox="1"/>
      </xdr:nvSpPr>
      <xdr:spPr>
        <a:xfrm>
          <a:off x="35820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65876</xdr:rowOff>
    </xdr:from>
    <xdr:ext cx="405111" cy="259045"/>
    <xdr:sp macro="" textlink="">
      <xdr:nvSpPr>
        <xdr:cNvPr id="84" name="n_2mainValue【道路】&#10;有形固定資産減価償却率">
          <a:extLst>
            <a:ext uri="{FF2B5EF4-FFF2-40B4-BE49-F238E27FC236}">
              <a16:creationId xmlns:a16="http://schemas.microsoft.com/office/drawing/2014/main" id="{4A34CB75-2008-4EA1-BA1A-FF343F7D4DCB}"/>
            </a:ext>
          </a:extLst>
        </xdr:cNvPr>
        <xdr:cNvSpPr txBox="1"/>
      </xdr:nvSpPr>
      <xdr:spPr>
        <a:xfrm>
          <a:off x="2705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90368</xdr:rowOff>
    </xdr:from>
    <xdr:ext cx="405111" cy="259045"/>
    <xdr:sp macro="" textlink="">
      <xdr:nvSpPr>
        <xdr:cNvPr id="85" name="n_3mainValue【道路】&#10;有形固定資産減価償却率">
          <a:extLst>
            <a:ext uri="{FF2B5EF4-FFF2-40B4-BE49-F238E27FC236}">
              <a16:creationId xmlns:a16="http://schemas.microsoft.com/office/drawing/2014/main" id="{65242EE2-7297-4226-B49A-FEC258ED0648}"/>
            </a:ext>
          </a:extLst>
        </xdr:cNvPr>
        <xdr:cNvSpPr txBox="1"/>
      </xdr:nvSpPr>
      <xdr:spPr>
        <a:xfrm>
          <a:off x="1816744" y="660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27F95BD-E796-4A0A-AE5D-4F1D8E98311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ABA72312-F675-42E6-B866-AA41A82C783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39597A9C-E5D5-45C5-A422-3E65CF94E5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C94D2226-5736-4A91-88A1-0E1EBF97F29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2A9E0375-B21F-4C06-B9D0-62DBD02676A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E08276D-2C7B-481A-9ED5-104549C9479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888765E-041D-41DB-9E53-AF760A54CD0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FAA3D9A7-97AC-4DA0-9396-BBA0049567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9E073AC0-BFB6-48E4-B062-678426141AF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21CBA90C-6E24-4CD9-AFBA-12A7876442F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89E82E3D-6F05-4027-85E7-CAC3888A258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775497A-9BD1-4723-A1AF-D2B7D45E8D8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60D7EBC-DA15-4023-B76A-E5284302EAE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id="{0B226D23-8658-412C-99CA-4C1A7F26E317}"/>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3313EBB3-B914-454A-ACBE-E68672DB73F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id="{1F56C92E-C1D9-475C-9269-4A81A898E4C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BA0BE35E-4736-4835-B8B3-6A4271E9BA0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id="{13E766BA-82B9-42AF-BD42-30131C1B6013}"/>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C53AD046-7C3E-4AE6-9ABE-37BDB4D1CFC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D3A5F724-CCA8-48A0-AAC9-67714781B0C5}"/>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9FFC54D6-93FE-4921-B67F-31807B84C4E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id="{1646CB93-102F-4D1B-AA5B-06BEC1E8FF4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14D7982B-9FAB-4DC3-AD60-B2DB13CEFCD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id="{05B61C84-13BA-474A-BEC4-6A2FDE503EC7}"/>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id="{FAC6B5AE-B4F4-4220-8A71-994551F9C1B9}"/>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id="{1EFF6A18-0B1A-482B-B628-94A75DED4F6E}"/>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id="{BAB72B59-D9BB-47E9-9540-1F4CDB17B784}"/>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id="{51C94DA2-0C15-4534-B931-2165FE4774F4}"/>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id="{E70EAEF5-BF1A-4FC8-8519-8774CBEAB76D}"/>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id="{2225557F-1B8F-469A-BECA-4ED7AC269B11}"/>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id="{D3B947A8-4734-4102-B0E1-3356543B957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id="{0C9F9745-2AB5-4476-BEBC-E8863CF69F84}"/>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54341</xdr:rowOff>
    </xdr:from>
    <xdr:to>
      <xdr:col>41</xdr:col>
      <xdr:colOff>101600</xdr:colOff>
      <xdr:row>41</xdr:row>
      <xdr:rowOff>155941</xdr:rowOff>
    </xdr:to>
    <xdr:sp macro="" textlink="">
      <xdr:nvSpPr>
        <xdr:cNvPr id="118" name="フローチャート: 判断 117">
          <a:extLst>
            <a:ext uri="{FF2B5EF4-FFF2-40B4-BE49-F238E27FC236}">
              <a16:creationId xmlns:a16="http://schemas.microsoft.com/office/drawing/2014/main" id="{DA98A5C2-2797-4177-AB66-6933FDBA651D}"/>
            </a:ext>
          </a:extLst>
        </xdr:cNvPr>
        <xdr:cNvSpPr/>
      </xdr:nvSpPr>
      <xdr:spPr>
        <a:xfrm>
          <a:off x="7810500" y="70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AE54566-F7D4-4D70-AD28-EB618B39398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4D640F5-E6AF-4B9D-9A57-75CC10CC25B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5AF0E1CA-2944-4E54-B31A-DE380AC7451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ED1BE8A-019F-4973-B096-782FC2BC70C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8E2ECD24-851E-4FD6-82BC-E7DF43A4364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63664</xdr:rowOff>
    </xdr:from>
    <xdr:to>
      <xdr:col>55</xdr:col>
      <xdr:colOff>50800</xdr:colOff>
      <xdr:row>41</xdr:row>
      <xdr:rowOff>165264</xdr:rowOff>
    </xdr:to>
    <xdr:sp macro="" textlink="">
      <xdr:nvSpPr>
        <xdr:cNvPr id="124" name="楕円 123">
          <a:extLst>
            <a:ext uri="{FF2B5EF4-FFF2-40B4-BE49-F238E27FC236}">
              <a16:creationId xmlns:a16="http://schemas.microsoft.com/office/drawing/2014/main" id="{23A1F84A-AD3D-4358-8789-0CF72BBB555E}"/>
            </a:ext>
          </a:extLst>
        </xdr:cNvPr>
        <xdr:cNvSpPr/>
      </xdr:nvSpPr>
      <xdr:spPr>
        <a:xfrm>
          <a:off x="10426700" y="709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150041</xdr:rowOff>
    </xdr:from>
    <xdr:ext cx="534377" cy="259045"/>
    <xdr:sp macro="" textlink="">
      <xdr:nvSpPr>
        <xdr:cNvPr id="125" name="【道路】&#10;一人当たり延長該当値テキスト">
          <a:extLst>
            <a:ext uri="{FF2B5EF4-FFF2-40B4-BE49-F238E27FC236}">
              <a16:creationId xmlns:a16="http://schemas.microsoft.com/office/drawing/2014/main" id="{28753BBD-89C5-424D-98C7-15CBCE79F196}"/>
            </a:ext>
          </a:extLst>
        </xdr:cNvPr>
        <xdr:cNvSpPr txBox="1"/>
      </xdr:nvSpPr>
      <xdr:spPr>
        <a:xfrm>
          <a:off x="10515600" y="700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66687</xdr:rowOff>
    </xdr:from>
    <xdr:to>
      <xdr:col>50</xdr:col>
      <xdr:colOff>165100</xdr:colOff>
      <xdr:row>41</xdr:row>
      <xdr:rowOff>168287</xdr:rowOff>
    </xdr:to>
    <xdr:sp macro="" textlink="">
      <xdr:nvSpPr>
        <xdr:cNvPr id="126" name="楕円 125">
          <a:extLst>
            <a:ext uri="{FF2B5EF4-FFF2-40B4-BE49-F238E27FC236}">
              <a16:creationId xmlns:a16="http://schemas.microsoft.com/office/drawing/2014/main" id="{EDB8505F-5958-4CFE-94DC-CCCE8093B783}"/>
            </a:ext>
          </a:extLst>
        </xdr:cNvPr>
        <xdr:cNvSpPr/>
      </xdr:nvSpPr>
      <xdr:spPr>
        <a:xfrm>
          <a:off x="9588500" y="7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114464</xdr:rowOff>
    </xdr:from>
    <xdr:to>
      <xdr:col>55</xdr:col>
      <xdr:colOff>0</xdr:colOff>
      <xdr:row>41</xdr:row>
      <xdr:rowOff>117487</xdr:rowOff>
    </xdr:to>
    <xdr:cxnSp macro="">
      <xdr:nvCxnSpPr>
        <xdr:cNvPr id="127" name="直線コネクタ 126">
          <a:extLst>
            <a:ext uri="{FF2B5EF4-FFF2-40B4-BE49-F238E27FC236}">
              <a16:creationId xmlns:a16="http://schemas.microsoft.com/office/drawing/2014/main" id="{B3197490-4F48-45A0-AE52-C5C3FBC4D27F}"/>
            </a:ext>
          </a:extLst>
        </xdr:cNvPr>
        <xdr:cNvCxnSpPr/>
      </xdr:nvCxnSpPr>
      <xdr:spPr>
        <a:xfrm flipV="1">
          <a:off x="9639300" y="7143914"/>
          <a:ext cx="838200" cy="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69697</xdr:rowOff>
    </xdr:from>
    <xdr:to>
      <xdr:col>46</xdr:col>
      <xdr:colOff>38100</xdr:colOff>
      <xdr:row>41</xdr:row>
      <xdr:rowOff>171297</xdr:rowOff>
    </xdr:to>
    <xdr:sp macro="" textlink="">
      <xdr:nvSpPr>
        <xdr:cNvPr id="128" name="楕円 127">
          <a:extLst>
            <a:ext uri="{FF2B5EF4-FFF2-40B4-BE49-F238E27FC236}">
              <a16:creationId xmlns:a16="http://schemas.microsoft.com/office/drawing/2014/main" id="{029E65EC-BF0B-4868-BCEA-560D01B07F7C}"/>
            </a:ext>
          </a:extLst>
        </xdr:cNvPr>
        <xdr:cNvSpPr/>
      </xdr:nvSpPr>
      <xdr:spPr>
        <a:xfrm>
          <a:off x="8699500" y="709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117487</xdr:rowOff>
    </xdr:from>
    <xdr:to>
      <xdr:col>50</xdr:col>
      <xdr:colOff>114300</xdr:colOff>
      <xdr:row>41</xdr:row>
      <xdr:rowOff>120497</xdr:rowOff>
    </xdr:to>
    <xdr:cxnSp macro="">
      <xdr:nvCxnSpPr>
        <xdr:cNvPr id="129" name="直線コネクタ 128">
          <a:extLst>
            <a:ext uri="{FF2B5EF4-FFF2-40B4-BE49-F238E27FC236}">
              <a16:creationId xmlns:a16="http://schemas.microsoft.com/office/drawing/2014/main" id="{D4CDB0F7-2C7B-400D-A271-3195E09AF38A}"/>
            </a:ext>
          </a:extLst>
        </xdr:cNvPr>
        <xdr:cNvCxnSpPr/>
      </xdr:nvCxnSpPr>
      <xdr:spPr>
        <a:xfrm flipV="1">
          <a:off x="8750300" y="7146937"/>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68883</xdr:rowOff>
    </xdr:from>
    <xdr:to>
      <xdr:col>41</xdr:col>
      <xdr:colOff>101600</xdr:colOff>
      <xdr:row>41</xdr:row>
      <xdr:rowOff>170483</xdr:rowOff>
    </xdr:to>
    <xdr:sp macro="" textlink="">
      <xdr:nvSpPr>
        <xdr:cNvPr id="130" name="楕円 129">
          <a:extLst>
            <a:ext uri="{FF2B5EF4-FFF2-40B4-BE49-F238E27FC236}">
              <a16:creationId xmlns:a16="http://schemas.microsoft.com/office/drawing/2014/main" id="{C844513C-85AD-4EF1-9D4A-4C1B4B28E7E9}"/>
            </a:ext>
          </a:extLst>
        </xdr:cNvPr>
        <xdr:cNvSpPr/>
      </xdr:nvSpPr>
      <xdr:spPr>
        <a:xfrm>
          <a:off x="7810500" y="709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119683</xdr:rowOff>
    </xdr:from>
    <xdr:to>
      <xdr:col>45</xdr:col>
      <xdr:colOff>177800</xdr:colOff>
      <xdr:row>41</xdr:row>
      <xdr:rowOff>120497</xdr:rowOff>
    </xdr:to>
    <xdr:cxnSp macro="">
      <xdr:nvCxnSpPr>
        <xdr:cNvPr id="131" name="直線コネクタ 130">
          <a:extLst>
            <a:ext uri="{FF2B5EF4-FFF2-40B4-BE49-F238E27FC236}">
              <a16:creationId xmlns:a16="http://schemas.microsoft.com/office/drawing/2014/main" id="{46FF4A45-58F8-4662-B4C9-D39FD7671025}"/>
            </a:ext>
          </a:extLst>
        </xdr:cNvPr>
        <xdr:cNvCxnSpPr/>
      </xdr:nvCxnSpPr>
      <xdr:spPr>
        <a:xfrm>
          <a:off x="7861300" y="7149133"/>
          <a:ext cx="889000" cy="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109641</xdr:rowOff>
    </xdr:from>
    <xdr:ext cx="534377" cy="259045"/>
    <xdr:sp macro="" textlink="">
      <xdr:nvSpPr>
        <xdr:cNvPr id="132" name="n_1aveValue【道路】&#10;一人当たり延長">
          <a:extLst>
            <a:ext uri="{FF2B5EF4-FFF2-40B4-BE49-F238E27FC236}">
              <a16:creationId xmlns:a16="http://schemas.microsoft.com/office/drawing/2014/main" id="{988ED5CB-BFD8-42E6-9B89-7849067329B9}"/>
            </a:ext>
          </a:extLst>
        </xdr:cNvPr>
        <xdr:cNvSpPr txBox="1"/>
      </xdr:nvSpPr>
      <xdr:spPr>
        <a:xfrm>
          <a:off x="93594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115533</xdr:rowOff>
    </xdr:from>
    <xdr:ext cx="534377" cy="259045"/>
    <xdr:sp macro="" textlink="">
      <xdr:nvSpPr>
        <xdr:cNvPr id="133" name="n_2aveValue【道路】&#10;一人当たり延長">
          <a:extLst>
            <a:ext uri="{FF2B5EF4-FFF2-40B4-BE49-F238E27FC236}">
              <a16:creationId xmlns:a16="http://schemas.microsoft.com/office/drawing/2014/main" id="{0165BD53-BB6B-4C83-A1CF-0F9B044FEC56}"/>
            </a:ext>
          </a:extLst>
        </xdr:cNvPr>
        <xdr:cNvSpPr txBox="1"/>
      </xdr:nvSpPr>
      <xdr:spPr>
        <a:xfrm>
          <a:off x="84831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1018</xdr:rowOff>
    </xdr:from>
    <xdr:ext cx="534377" cy="259045"/>
    <xdr:sp macro="" textlink="">
      <xdr:nvSpPr>
        <xdr:cNvPr id="134" name="n_3aveValue【道路】&#10;一人当たり延長">
          <a:extLst>
            <a:ext uri="{FF2B5EF4-FFF2-40B4-BE49-F238E27FC236}">
              <a16:creationId xmlns:a16="http://schemas.microsoft.com/office/drawing/2014/main" id="{7C87CE1B-BBE7-4B1E-85B7-FEF5AD505CFD}"/>
            </a:ext>
          </a:extLst>
        </xdr:cNvPr>
        <xdr:cNvSpPr txBox="1"/>
      </xdr:nvSpPr>
      <xdr:spPr>
        <a:xfrm>
          <a:off x="7594111" y="68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159414</xdr:rowOff>
    </xdr:from>
    <xdr:ext cx="534377" cy="259045"/>
    <xdr:sp macro="" textlink="">
      <xdr:nvSpPr>
        <xdr:cNvPr id="135" name="n_1mainValue【道路】&#10;一人当たり延長">
          <a:extLst>
            <a:ext uri="{FF2B5EF4-FFF2-40B4-BE49-F238E27FC236}">
              <a16:creationId xmlns:a16="http://schemas.microsoft.com/office/drawing/2014/main" id="{0F741133-1D4B-4FDE-B128-0D04020B30C6}"/>
            </a:ext>
          </a:extLst>
        </xdr:cNvPr>
        <xdr:cNvSpPr txBox="1"/>
      </xdr:nvSpPr>
      <xdr:spPr>
        <a:xfrm>
          <a:off x="9359411" y="71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162424</xdr:rowOff>
    </xdr:from>
    <xdr:ext cx="534377" cy="259045"/>
    <xdr:sp macro="" textlink="">
      <xdr:nvSpPr>
        <xdr:cNvPr id="136" name="n_2mainValue【道路】&#10;一人当たり延長">
          <a:extLst>
            <a:ext uri="{FF2B5EF4-FFF2-40B4-BE49-F238E27FC236}">
              <a16:creationId xmlns:a16="http://schemas.microsoft.com/office/drawing/2014/main" id="{72E3BB3B-365E-44E1-9F8C-008039A921FC}"/>
            </a:ext>
          </a:extLst>
        </xdr:cNvPr>
        <xdr:cNvSpPr txBox="1"/>
      </xdr:nvSpPr>
      <xdr:spPr>
        <a:xfrm>
          <a:off x="8483111" y="719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161610</xdr:rowOff>
    </xdr:from>
    <xdr:ext cx="534377" cy="259045"/>
    <xdr:sp macro="" textlink="">
      <xdr:nvSpPr>
        <xdr:cNvPr id="137" name="n_3mainValue【道路】&#10;一人当たり延長">
          <a:extLst>
            <a:ext uri="{FF2B5EF4-FFF2-40B4-BE49-F238E27FC236}">
              <a16:creationId xmlns:a16="http://schemas.microsoft.com/office/drawing/2014/main" id="{F5907DF6-C5E9-4119-8CF2-8FAA55B60F00}"/>
            </a:ext>
          </a:extLst>
        </xdr:cNvPr>
        <xdr:cNvSpPr txBox="1"/>
      </xdr:nvSpPr>
      <xdr:spPr>
        <a:xfrm>
          <a:off x="7594111" y="719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38A2A28-8D8D-433B-99D1-E49762535CD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1B0FC10-EE0F-4FDB-9713-F41231D5E2C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4AC1AA57-6B66-4AAB-AC8B-E091A20558E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F314C504-3B9F-49FE-97D2-665CD15C2B3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B1683CA0-0766-4F95-8C07-DBE93DAF5C0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FE57C418-2061-4F3E-9CF6-B9DDDB6B58E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415330D9-220A-449C-B94F-9ABAC9F2DC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CD3B230-4981-44D8-9374-F70F4D38DA9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6E61DC70-4974-4877-9BA2-E3E6D0C0FD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4BDE47FD-A334-4AC0-97FE-2DC8FE2B313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58B188D0-F1AC-441F-8178-DCD74306482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666A21C1-F4FE-4521-A62D-75FDF14F182C}"/>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D08C399D-07CF-4C9F-94A3-B04DBF87FC2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3BFEA511-85CD-41CF-881F-F8ED4EA78B5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6C7E7773-F807-4516-8F66-A2EC46BADC1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4E047D0E-3C20-41F3-8AC6-5FD72E62B96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1981BF43-2069-467C-A0AC-FC00504EDB8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2DFE7E7-09F3-4050-ABBE-089A39F73D1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415DD7C5-3650-42CF-AE25-74B9457D1C8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977A0C64-6AD1-4C19-8283-D1913D5E9FC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F3F7EE51-644D-4AA5-8BDD-E1FC6165C58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8733F100-A66A-4558-8E14-F3927C8CE901}"/>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A19FE8E2-B5C0-4E87-9ADD-70E346D1295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D014CD66-849A-4412-AFBD-A212E058D69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C09D537A-3DA5-431E-9150-3DA2FD72BFE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id="{41E3F42B-1CE4-4789-9B9E-295B1401FF25}"/>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E3036C36-AAEF-4C0C-89BA-F0B73BD4D244}"/>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id="{C007628C-BE83-4B6A-8B17-805FB3C0B9EA}"/>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94D5917C-17DC-4A6B-A2B2-B041D64710D8}"/>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id="{88B82BB9-C0D2-4485-891D-156597254A44}"/>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38B5F01-6C84-4F19-8E81-8E9FD4DC8538}"/>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id="{B9FA0CEB-51B6-4FAA-8CFF-8C2C69C1BF48}"/>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id="{985E05C2-5718-4A63-85CD-6A975C0624E5}"/>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id="{8FF92A1B-67A7-45E5-BA05-60F4423833E5}"/>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72" name="フローチャート: 判断 171">
          <a:extLst>
            <a:ext uri="{FF2B5EF4-FFF2-40B4-BE49-F238E27FC236}">
              <a16:creationId xmlns:a16="http://schemas.microsoft.com/office/drawing/2014/main" id="{0DB58E3B-1361-4B70-AB7D-6B0B54DC8F35}"/>
            </a:ext>
          </a:extLst>
        </xdr:cNvPr>
        <xdr:cNvSpPr/>
      </xdr:nvSpPr>
      <xdr:spPr>
        <a:xfrm>
          <a:off x="1968500" y="1009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6AF69F37-0070-488E-9EBA-F113D361A8A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9802CB8-F16A-43BF-8A70-F1497672DF0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7BC2382-2344-4777-920C-12493DEAB95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DEC21D5-02BD-4DA1-9D00-F60DD2A3D5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83A4492B-D3BB-4ECA-B1CC-A1FDC1B7BF24}"/>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135346</xdr:rowOff>
    </xdr:from>
    <xdr:to>
      <xdr:col>24</xdr:col>
      <xdr:colOff>114300</xdr:colOff>
      <xdr:row>58</xdr:row>
      <xdr:rowOff>65496</xdr:rowOff>
    </xdr:to>
    <xdr:sp macro="" textlink="">
      <xdr:nvSpPr>
        <xdr:cNvPr id="178" name="楕円 177">
          <a:extLst>
            <a:ext uri="{FF2B5EF4-FFF2-40B4-BE49-F238E27FC236}">
              <a16:creationId xmlns:a16="http://schemas.microsoft.com/office/drawing/2014/main" id="{43E9603E-8EE9-4A91-A660-30C257D6F529}"/>
            </a:ext>
          </a:extLst>
        </xdr:cNvPr>
        <xdr:cNvSpPr/>
      </xdr:nvSpPr>
      <xdr:spPr>
        <a:xfrm>
          <a:off x="4584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158223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9AAFD6EC-AFDE-475E-A56F-7C260AA3E5AD}"/>
            </a:ext>
          </a:extLst>
        </xdr:cNvPr>
        <xdr:cNvSpPr txBox="1"/>
      </xdr:nvSpPr>
      <xdr:spPr>
        <a:xfrm>
          <a:off x="4673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154940</xdr:rowOff>
    </xdr:from>
    <xdr:to>
      <xdr:col>20</xdr:col>
      <xdr:colOff>38100</xdr:colOff>
      <xdr:row>58</xdr:row>
      <xdr:rowOff>85090</xdr:rowOff>
    </xdr:to>
    <xdr:sp macro="" textlink="">
      <xdr:nvSpPr>
        <xdr:cNvPr id="180" name="楕円 179">
          <a:extLst>
            <a:ext uri="{FF2B5EF4-FFF2-40B4-BE49-F238E27FC236}">
              <a16:creationId xmlns:a16="http://schemas.microsoft.com/office/drawing/2014/main" id="{6601D5B9-A5F6-464C-ADF6-37A276376331}"/>
            </a:ext>
          </a:extLst>
        </xdr:cNvPr>
        <xdr:cNvSpPr/>
      </xdr:nvSpPr>
      <xdr:spPr>
        <a:xfrm>
          <a:off x="3746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14696</xdr:rowOff>
    </xdr:from>
    <xdr:to>
      <xdr:col>24</xdr:col>
      <xdr:colOff>63500</xdr:colOff>
      <xdr:row>58</xdr:row>
      <xdr:rowOff>34290</xdr:rowOff>
    </xdr:to>
    <xdr:cxnSp macro="">
      <xdr:nvCxnSpPr>
        <xdr:cNvPr id="181" name="直線コネクタ 180">
          <a:extLst>
            <a:ext uri="{FF2B5EF4-FFF2-40B4-BE49-F238E27FC236}">
              <a16:creationId xmlns:a16="http://schemas.microsoft.com/office/drawing/2014/main" id="{EFD9491E-C6DF-4B75-BEB5-D9F0FC042335}"/>
            </a:ext>
          </a:extLst>
        </xdr:cNvPr>
        <xdr:cNvCxnSpPr/>
      </xdr:nvCxnSpPr>
      <xdr:spPr>
        <a:xfrm flipV="1">
          <a:off x="3797300" y="995879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xdr:rowOff>
    </xdr:from>
    <xdr:to>
      <xdr:col>15</xdr:col>
      <xdr:colOff>101600</xdr:colOff>
      <xdr:row>58</xdr:row>
      <xdr:rowOff>106317</xdr:rowOff>
    </xdr:to>
    <xdr:sp macro="" textlink="">
      <xdr:nvSpPr>
        <xdr:cNvPr id="182" name="楕円 181">
          <a:extLst>
            <a:ext uri="{FF2B5EF4-FFF2-40B4-BE49-F238E27FC236}">
              <a16:creationId xmlns:a16="http://schemas.microsoft.com/office/drawing/2014/main" id="{CF56EBBB-DE98-428E-9D06-5C3B58D6AC57}"/>
            </a:ext>
          </a:extLst>
        </xdr:cNvPr>
        <xdr:cNvSpPr/>
      </xdr:nvSpPr>
      <xdr:spPr>
        <a:xfrm>
          <a:off x="2857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55517</xdr:rowOff>
    </xdr:to>
    <xdr:cxnSp macro="">
      <xdr:nvCxnSpPr>
        <xdr:cNvPr id="183" name="直線コネクタ 182">
          <a:extLst>
            <a:ext uri="{FF2B5EF4-FFF2-40B4-BE49-F238E27FC236}">
              <a16:creationId xmlns:a16="http://schemas.microsoft.com/office/drawing/2014/main" id="{A9B9505E-866A-451F-832D-E1D1F0D33B6D}"/>
            </a:ext>
          </a:extLst>
        </xdr:cNvPr>
        <xdr:cNvCxnSpPr/>
      </xdr:nvCxnSpPr>
      <xdr:spPr>
        <a:xfrm flipV="1">
          <a:off x="2908300" y="997839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25944</xdr:rowOff>
    </xdr:from>
    <xdr:to>
      <xdr:col>10</xdr:col>
      <xdr:colOff>165100</xdr:colOff>
      <xdr:row>58</xdr:row>
      <xdr:rowOff>127544</xdr:rowOff>
    </xdr:to>
    <xdr:sp macro="" textlink="">
      <xdr:nvSpPr>
        <xdr:cNvPr id="184" name="楕円 183">
          <a:extLst>
            <a:ext uri="{FF2B5EF4-FFF2-40B4-BE49-F238E27FC236}">
              <a16:creationId xmlns:a16="http://schemas.microsoft.com/office/drawing/2014/main" id="{3CCE95A3-ADA6-420F-A247-410CEC19B8C8}"/>
            </a:ext>
          </a:extLst>
        </xdr:cNvPr>
        <xdr:cNvSpPr/>
      </xdr:nvSpPr>
      <xdr:spPr>
        <a:xfrm>
          <a:off x="1968500" y="997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55517</xdr:rowOff>
    </xdr:from>
    <xdr:to>
      <xdr:col>15</xdr:col>
      <xdr:colOff>50800</xdr:colOff>
      <xdr:row>58</xdr:row>
      <xdr:rowOff>76744</xdr:rowOff>
    </xdr:to>
    <xdr:cxnSp macro="">
      <xdr:nvCxnSpPr>
        <xdr:cNvPr id="185" name="直線コネクタ 184">
          <a:extLst>
            <a:ext uri="{FF2B5EF4-FFF2-40B4-BE49-F238E27FC236}">
              <a16:creationId xmlns:a16="http://schemas.microsoft.com/office/drawing/2014/main" id="{6B793575-B791-4A6E-BBEA-0CFEDA6AF7D3}"/>
            </a:ext>
          </a:extLst>
        </xdr:cNvPr>
        <xdr:cNvCxnSpPr/>
      </xdr:nvCxnSpPr>
      <xdr:spPr>
        <a:xfrm flipV="1">
          <a:off x="2019300" y="999961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4CB52C86-6B08-4E48-9389-68942790919B}"/>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1F49A7B7-21F4-4755-8E6A-9E1259BB0F9C}"/>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68053</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0A7331C-36FD-4823-B634-0B22F162D1E5}"/>
            </a:ext>
          </a:extLst>
        </xdr:cNvPr>
        <xdr:cNvSpPr txBox="1"/>
      </xdr:nvSpPr>
      <xdr:spPr>
        <a:xfrm>
          <a:off x="18167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101617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2B690134-59E2-400D-80C9-69A4C48FE2A1}"/>
            </a:ext>
          </a:extLst>
        </xdr:cNvPr>
        <xdr:cNvSpPr txBox="1"/>
      </xdr:nvSpPr>
      <xdr:spPr>
        <a:xfrm>
          <a:off x="3582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122844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C7434B52-2B93-476F-9B24-2232EDB26018}"/>
            </a:ext>
          </a:extLst>
        </xdr:cNvPr>
        <xdr:cNvSpPr txBox="1"/>
      </xdr:nvSpPr>
      <xdr:spPr>
        <a:xfrm>
          <a:off x="2705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144071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8272228E-106A-44CB-95CD-7B598C7C241E}"/>
            </a:ext>
          </a:extLst>
        </xdr:cNvPr>
        <xdr:cNvSpPr txBox="1"/>
      </xdr:nvSpPr>
      <xdr:spPr>
        <a:xfrm>
          <a:off x="1816744" y="974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E5CA3643-3910-4091-8CE4-EBA87F0A5A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A9D72981-ECA7-4F8F-84F3-037AA98A27A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C1508720-CD26-4148-8D8E-2661D0D644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6A45BDA9-1425-4F61-A746-0A86F7C460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2693133D-C44E-446E-969F-E1D0CB3DAD6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DA2FBCD9-D607-4316-8A5C-72DC8CFE69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56ABCBDD-4554-4833-AF84-E6D67E8D954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D1F01EFB-7B78-4E6B-B35B-59C85A22A4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BD04AD41-EE99-4B35-BFD6-2283B9430C7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31A35F67-934D-4056-A587-8E428F77E6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id="{0B9A7C4C-3CAE-4CF5-9971-F749B8B0286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id="{57131202-E4A3-4761-8E66-A33328B1B683}"/>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id="{1B82F57D-6A02-4D04-A05E-6CB4C215489D}"/>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id="{DCC59A6A-EF3C-4F0A-B708-C67E5F422E95}"/>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id="{041DA2D3-AF5D-47CF-9AE3-E00A2B444F9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id="{B8E605E5-0E49-481E-9471-A79DEE02164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id="{882BB7CA-3EC5-4458-BA6C-37020D9BEB9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id="{50B75CFE-A6B7-4711-B59D-B742226559CD}"/>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4CD41729-0120-4BC5-9329-3137C3E0BC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id="{D7AFBA5B-D28F-43BD-8005-C8D2F0B2498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id="{1DC9290A-FCFD-4136-A86E-E1368CCF3EF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id="{28710DAF-471B-44F9-88E2-6D577A0A448A}"/>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id="{703C4BA4-648C-4495-9F43-FC480AE31214}"/>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id="{6D067583-D0BC-4745-A21C-0F93D05BD972}"/>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id="{0A1124F0-CF77-4CB9-B2BF-FBA6A97F0BEE}"/>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id="{2EC3F587-5EC4-4C81-823A-791B351CD357}"/>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id="{59DA5A26-EB55-4AF4-BF44-EF0559DABE43}"/>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id="{E0ABB5C9-D559-4F11-BD70-C6D558383F0A}"/>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id="{326C26A7-6AAA-4875-95DD-C4185D5EFE56}"/>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id="{72ED335E-FED0-4AC4-B4CA-14818466A78B}"/>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159848</xdr:rowOff>
    </xdr:from>
    <xdr:to>
      <xdr:col>41</xdr:col>
      <xdr:colOff>101600</xdr:colOff>
      <xdr:row>62</xdr:row>
      <xdr:rowOff>89998</xdr:rowOff>
    </xdr:to>
    <xdr:sp macro="" textlink="">
      <xdr:nvSpPr>
        <xdr:cNvPr id="222" name="フローチャート: 判断 221">
          <a:extLst>
            <a:ext uri="{FF2B5EF4-FFF2-40B4-BE49-F238E27FC236}">
              <a16:creationId xmlns:a16="http://schemas.microsoft.com/office/drawing/2014/main" id="{2E490302-CD0C-4AC1-ABB0-372C193187D5}"/>
            </a:ext>
          </a:extLst>
        </xdr:cNvPr>
        <xdr:cNvSpPr/>
      </xdr:nvSpPr>
      <xdr:spPr>
        <a:xfrm>
          <a:off x="7810500" y="1061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B71C16A-D100-4494-86B5-B6DA9ADBBB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9B22E6AF-0C52-47F8-95C7-E0D0DB3EEF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8C432BBF-563A-4E50-B9F1-15B33C0D6DC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EC9FE13-96EF-45B6-80C3-2862579A3D6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E6338D6-99F3-473D-984E-102732F02E7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40937</xdr:rowOff>
    </xdr:from>
    <xdr:to>
      <xdr:col>55</xdr:col>
      <xdr:colOff>50800</xdr:colOff>
      <xdr:row>63</xdr:row>
      <xdr:rowOff>142537</xdr:rowOff>
    </xdr:to>
    <xdr:sp macro="" textlink="">
      <xdr:nvSpPr>
        <xdr:cNvPr id="228" name="楕円 227">
          <a:extLst>
            <a:ext uri="{FF2B5EF4-FFF2-40B4-BE49-F238E27FC236}">
              <a16:creationId xmlns:a16="http://schemas.microsoft.com/office/drawing/2014/main" id="{D503CFB2-4D0A-4C80-9365-73F69437D543}"/>
            </a:ext>
          </a:extLst>
        </xdr:cNvPr>
        <xdr:cNvSpPr/>
      </xdr:nvSpPr>
      <xdr:spPr>
        <a:xfrm>
          <a:off x="10426700" y="1084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127314</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id="{28181F73-51BD-4113-821F-F16F59B5BD11}"/>
            </a:ext>
          </a:extLst>
        </xdr:cNvPr>
        <xdr:cNvSpPr txBox="1"/>
      </xdr:nvSpPr>
      <xdr:spPr>
        <a:xfrm>
          <a:off x="10515600" y="10757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43471</xdr:rowOff>
    </xdr:from>
    <xdr:to>
      <xdr:col>50</xdr:col>
      <xdr:colOff>165100</xdr:colOff>
      <xdr:row>63</xdr:row>
      <xdr:rowOff>145071</xdr:rowOff>
    </xdr:to>
    <xdr:sp macro="" textlink="">
      <xdr:nvSpPr>
        <xdr:cNvPr id="230" name="楕円 229">
          <a:extLst>
            <a:ext uri="{FF2B5EF4-FFF2-40B4-BE49-F238E27FC236}">
              <a16:creationId xmlns:a16="http://schemas.microsoft.com/office/drawing/2014/main" id="{7F4B83E5-1999-476C-8D4A-6FB6FC853ECB}"/>
            </a:ext>
          </a:extLst>
        </xdr:cNvPr>
        <xdr:cNvSpPr/>
      </xdr:nvSpPr>
      <xdr:spPr>
        <a:xfrm>
          <a:off x="9588500" y="108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91737</xdr:rowOff>
    </xdr:from>
    <xdr:to>
      <xdr:col>55</xdr:col>
      <xdr:colOff>0</xdr:colOff>
      <xdr:row>63</xdr:row>
      <xdr:rowOff>94271</xdr:rowOff>
    </xdr:to>
    <xdr:cxnSp macro="">
      <xdr:nvCxnSpPr>
        <xdr:cNvPr id="231" name="直線コネクタ 230">
          <a:extLst>
            <a:ext uri="{FF2B5EF4-FFF2-40B4-BE49-F238E27FC236}">
              <a16:creationId xmlns:a16="http://schemas.microsoft.com/office/drawing/2014/main" id="{9F229F72-3297-423F-A66A-C068B093123C}"/>
            </a:ext>
          </a:extLst>
        </xdr:cNvPr>
        <xdr:cNvCxnSpPr/>
      </xdr:nvCxnSpPr>
      <xdr:spPr>
        <a:xfrm flipV="1">
          <a:off x="9639300" y="10893087"/>
          <a:ext cx="8382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45995</xdr:rowOff>
    </xdr:from>
    <xdr:to>
      <xdr:col>46</xdr:col>
      <xdr:colOff>38100</xdr:colOff>
      <xdr:row>63</xdr:row>
      <xdr:rowOff>147595</xdr:rowOff>
    </xdr:to>
    <xdr:sp macro="" textlink="">
      <xdr:nvSpPr>
        <xdr:cNvPr id="232" name="楕円 231">
          <a:extLst>
            <a:ext uri="{FF2B5EF4-FFF2-40B4-BE49-F238E27FC236}">
              <a16:creationId xmlns:a16="http://schemas.microsoft.com/office/drawing/2014/main" id="{BC732FF7-1772-4F09-8F6E-37A787AE0803}"/>
            </a:ext>
          </a:extLst>
        </xdr:cNvPr>
        <xdr:cNvSpPr/>
      </xdr:nvSpPr>
      <xdr:spPr>
        <a:xfrm>
          <a:off x="8699500" y="108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94271</xdr:rowOff>
    </xdr:from>
    <xdr:to>
      <xdr:col>50</xdr:col>
      <xdr:colOff>114300</xdr:colOff>
      <xdr:row>63</xdr:row>
      <xdr:rowOff>96795</xdr:rowOff>
    </xdr:to>
    <xdr:cxnSp macro="">
      <xdr:nvCxnSpPr>
        <xdr:cNvPr id="233" name="直線コネクタ 232">
          <a:extLst>
            <a:ext uri="{FF2B5EF4-FFF2-40B4-BE49-F238E27FC236}">
              <a16:creationId xmlns:a16="http://schemas.microsoft.com/office/drawing/2014/main" id="{39AE8F0B-2960-4002-929D-A91A6CFAA507}"/>
            </a:ext>
          </a:extLst>
        </xdr:cNvPr>
        <xdr:cNvCxnSpPr/>
      </xdr:nvCxnSpPr>
      <xdr:spPr>
        <a:xfrm flipV="1">
          <a:off x="8750300" y="10895621"/>
          <a:ext cx="8890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48119</xdr:rowOff>
    </xdr:from>
    <xdr:to>
      <xdr:col>41</xdr:col>
      <xdr:colOff>101600</xdr:colOff>
      <xdr:row>63</xdr:row>
      <xdr:rowOff>149719</xdr:rowOff>
    </xdr:to>
    <xdr:sp macro="" textlink="">
      <xdr:nvSpPr>
        <xdr:cNvPr id="234" name="楕円 233">
          <a:extLst>
            <a:ext uri="{FF2B5EF4-FFF2-40B4-BE49-F238E27FC236}">
              <a16:creationId xmlns:a16="http://schemas.microsoft.com/office/drawing/2014/main" id="{6C19245E-E099-4C27-89C6-1BD99553BD23}"/>
            </a:ext>
          </a:extLst>
        </xdr:cNvPr>
        <xdr:cNvSpPr/>
      </xdr:nvSpPr>
      <xdr:spPr>
        <a:xfrm>
          <a:off x="7810500" y="108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96795</xdr:rowOff>
    </xdr:from>
    <xdr:to>
      <xdr:col>45</xdr:col>
      <xdr:colOff>177800</xdr:colOff>
      <xdr:row>63</xdr:row>
      <xdr:rowOff>98919</xdr:rowOff>
    </xdr:to>
    <xdr:cxnSp macro="">
      <xdr:nvCxnSpPr>
        <xdr:cNvPr id="235" name="直線コネクタ 234">
          <a:extLst>
            <a:ext uri="{FF2B5EF4-FFF2-40B4-BE49-F238E27FC236}">
              <a16:creationId xmlns:a16="http://schemas.microsoft.com/office/drawing/2014/main" id="{DF21CAB7-A3BD-4BD3-8ADE-C01828BB3E6A}"/>
            </a:ext>
          </a:extLst>
        </xdr:cNvPr>
        <xdr:cNvCxnSpPr/>
      </xdr:nvCxnSpPr>
      <xdr:spPr>
        <a:xfrm flipV="1">
          <a:off x="7861300" y="10898145"/>
          <a:ext cx="889000" cy="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id="{A334E31A-A1BD-4DE2-A028-9B764D9B1A4B}"/>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id="{852EACA4-B2B8-4B1E-8189-1F4D64CA060B}"/>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106525</xdr:rowOff>
    </xdr:from>
    <xdr:ext cx="690189" cy="259045"/>
    <xdr:sp macro="" textlink="">
      <xdr:nvSpPr>
        <xdr:cNvPr id="238" name="n_3aveValue【橋りょう・トンネル】&#10;一人当たり有形固定資産（償却資産）額">
          <a:extLst>
            <a:ext uri="{FF2B5EF4-FFF2-40B4-BE49-F238E27FC236}">
              <a16:creationId xmlns:a16="http://schemas.microsoft.com/office/drawing/2014/main" id="{F037FCD6-0D51-4EC3-AD3A-84A69E15B710}"/>
            </a:ext>
          </a:extLst>
        </xdr:cNvPr>
        <xdr:cNvSpPr txBox="1"/>
      </xdr:nvSpPr>
      <xdr:spPr>
        <a:xfrm>
          <a:off x="7516205" y="10393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136198</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id="{E7E06485-DA40-4DC4-8C11-31E84EF0F5D9}"/>
            </a:ext>
          </a:extLst>
        </xdr:cNvPr>
        <xdr:cNvSpPr txBox="1"/>
      </xdr:nvSpPr>
      <xdr:spPr>
        <a:xfrm>
          <a:off x="9327095" y="10937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138722</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id="{2E2B14BF-EA39-4E13-B6D5-13D6E8CA8DA4}"/>
            </a:ext>
          </a:extLst>
        </xdr:cNvPr>
        <xdr:cNvSpPr txBox="1"/>
      </xdr:nvSpPr>
      <xdr:spPr>
        <a:xfrm>
          <a:off x="8450795" y="1094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140846</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id="{3547D7B0-9AFA-4029-B7C2-13FC23B899BF}"/>
            </a:ext>
          </a:extLst>
        </xdr:cNvPr>
        <xdr:cNvSpPr txBox="1"/>
      </xdr:nvSpPr>
      <xdr:spPr>
        <a:xfrm>
          <a:off x="7561795" y="10942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8F5EAD0D-24C0-44DA-A9B1-EA2567DB6F1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F903BEDA-1A28-4CC9-A927-AF49DF79FC6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E460E038-BAB8-4D77-8789-73848FD04D2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28464C71-9EAE-4263-9EF1-34EE36FC76F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54FB3792-4BA9-4455-A124-537FF003BAF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228B71AB-44F8-4086-B6DB-D8ADFD51ED0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5DEF08B8-8850-432A-ACDC-583E10DBEA6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6CC758D3-A580-4979-BB16-FEA42EEE82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6CA3E16E-A4AA-46BD-8E8B-77154249C13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9AF3823C-5C14-4018-85B6-4E9F824BF3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id="{E0EE5459-96A8-41C7-A988-AB624AE0683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B4CF45A1-254F-49DC-B75F-037214A30E0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id="{E5828EE6-5A75-4B41-9036-59A5BF4E56D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F8168AF9-0526-4A9D-99B7-3BDD719297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98065C4C-1D52-4092-9866-52AC36040DF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5F4FAA79-7375-4B8F-B5E1-6BA85C93139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AAB76885-2BFA-4F4C-B541-418EE07027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CD7F863A-3719-4BEC-96B5-6701649061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7BA39EE8-E244-4CEE-86FF-BACBB0D3192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67C08A0A-CDB9-4A65-98F4-0366BD579B4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id="{2EB01029-E7EE-4DC6-9550-29EF4074CB7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501996F8-8229-424A-83B1-C8D23CC5C60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id="{F7678B14-E98F-41BB-9B2B-1BC8F6DE600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id="{DB4761F2-4647-4C0F-B721-27DBED21772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id="{C75508B1-C33C-421E-BC50-1E3BD0877739}"/>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id="{B2E6ECD0-5F72-4813-851D-0510BC42E5D6}"/>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id="{31CD925F-8530-4B07-A948-77D6CA7C3783}"/>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id="{DAB2B5AC-93F5-4A19-9ABC-CFE3A017E403}"/>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id="{77D228E8-3513-4D56-890B-9784BD46940B}"/>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id="{43C5A31C-572F-4141-AF02-0E6EBB372930}"/>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id="{AD30850D-14F8-4C30-BEA2-17B4FF1FE14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id="{21307785-5F51-4704-9134-B343AA085A4A}"/>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id="{1FC2DC26-6D0A-4779-9014-A7D376F42AB4}"/>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75" name="フローチャート: 判断 274">
          <a:extLst>
            <a:ext uri="{FF2B5EF4-FFF2-40B4-BE49-F238E27FC236}">
              <a16:creationId xmlns:a16="http://schemas.microsoft.com/office/drawing/2014/main" id="{4B6FB4C6-4E93-4CED-A1EA-7117BDA6DD44}"/>
            </a:ext>
          </a:extLst>
        </xdr:cNvPr>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E1FA7286-B15B-4705-B36E-AE8936E2F13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B49B593-A579-4D89-BA99-2749494919A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5D2AD93E-A923-48E0-A7C8-67A789F641C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E2B9723C-79C3-4CA8-89A0-E6D6224261F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19563BE-B328-449B-BC5A-CF5C33809D0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1" name="楕円 280">
          <a:extLst>
            <a:ext uri="{FF2B5EF4-FFF2-40B4-BE49-F238E27FC236}">
              <a16:creationId xmlns:a16="http://schemas.microsoft.com/office/drawing/2014/main" id="{492B0FAA-519D-4785-A64F-55BDEAB63574}"/>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282" name="【公営住宅】&#10;有形固定資産減価償却率該当値テキスト">
          <a:extLst>
            <a:ext uri="{FF2B5EF4-FFF2-40B4-BE49-F238E27FC236}">
              <a16:creationId xmlns:a16="http://schemas.microsoft.com/office/drawing/2014/main" id="{4AD88772-8F05-41A0-BD6F-E64B7E4718E8}"/>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283" name="楕円 282">
          <a:extLst>
            <a:ext uri="{FF2B5EF4-FFF2-40B4-BE49-F238E27FC236}">
              <a16:creationId xmlns:a16="http://schemas.microsoft.com/office/drawing/2014/main" id="{5FCC7D1E-FC17-4A5F-BE68-12D4E7BCC04C}"/>
            </a:ext>
          </a:extLst>
        </xdr:cNvPr>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26670</xdr:rowOff>
    </xdr:from>
    <xdr:to>
      <xdr:col>24</xdr:col>
      <xdr:colOff>63500</xdr:colOff>
      <xdr:row>83</xdr:row>
      <xdr:rowOff>99061</xdr:rowOff>
    </xdr:to>
    <xdr:cxnSp macro="">
      <xdr:nvCxnSpPr>
        <xdr:cNvPr id="284" name="直線コネクタ 283">
          <a:extLst>
            <a:ext uri="{FF2B5EF4-FFF2-40B4-BE49-F238E27FC236}">
              <a16:creationId xmlns:a16="http://schemas.microsoft.com/office/drawing/2014/main" id="{4BA8E119-FA6D-436C-87C2-5DB7B207DC29}"/>
            </a:ext>
          </a:extLst>
        </xdr:cNvPr>
        <xdr:cNvCxnSpPr/>
      </xdr:nvCxnSpPr>
      <xdr:spPr>
        <a:xfrm flipV="1">
          <a:off x="3797300" y="1425702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285" name="楕円 284">
          <a:extLst>
            <a:ext uri="{FF2B5EF4-FFF2-40B4-BE49-F238E27FC236}">
              <a16:creationId xmlns:a16="http://schemas.microsoft.com/office/drawing/2014/main" id="{21626244-605A-4AE3-8E80-71888362204A}"/>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99061</xdr:rowOff>
    </xdr:from>
    <xdr:to>
      <xdr:col>19</xdr:col>
      <xdr:colOff>177800</xdr:colOff>
      <xdr:row>84</xdr:row>
      <xdr:rowOff>0</xdr:rowOff>
    </xdr:to>
    <xdr:cxnSp macro="">
      <xdr:nvCxnSpPr>
        <xdr:cNvPr id="286" name="直線コネクタ 285">
          <a:extLst>
            <a:ext uri="{FF2B5EF4-FFF2-40B4-BE49-F238E27FC236}">
              <a16:creationId xmlns:a16="http://schemas.microsoft.com/office/drawing/2014/main" id="{54B59873-1529-4AED-8A54-555EDFBC2086}"/>
            </a:ext>
          </a:extLst>
        </xdr:cNvPr>
        <xdr:cNvCxnSpPr/>
      </xdr:nvCxnSpPr>
      <xdr:spPr>
        <a:xfrm flipV="1">
          <a:off x="2908300" y="143294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19686</xdr:rowOff>
    </xdr:from>
    <xdr:to>
      <xdr:col>10</xdr:col>
      <xdr:colOff>165100</xdr:colOff>
      <xdr:row>84</xdr:row>
      <xdr:rowOff>121286</xdr:rowOff>
    </xdr:to>
    <xdr:sp macro="" textlink="">
      <xdr:nvSpPr>
        <xdr:cNvPr id="287" name="楕円 286">
          <a:extLst>
            <a:ext uri="{FF2B5EF4-FFF2-40B4-BE49-F238E27FC236}">
              <a16:creationId xmlns:a16="http://schemas.microsoft.com/office/drawing/2014/main" id="{1D8178B6-D5B2-4160-8EE0-2826A2696666}"/>
            </a:ext>
          </a:extLst>
        </xdr:cNvPr>
        <xdr:cNvSpPr/>
      </xdr:nvSpPr>
      <xdr:spPr>
        <a:xfrm>
          <a:off x="1968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70486</xdr:rowOff>
    </xdr:to>
    <xdr:cxnSp macro="">
      <xdr:nvCxnSpPr>
        <xdr:cNvPr id="288" name="直線コネクタ 287">
          <a:extLst>
            <a:ext uri="{FF2B5EF4-FFF2-40B4-BE49-F238E27FC236}">
              <a16:creationId xmlns:a16="http://schemas.microsoft.com/office/drawing/2014/main" id="{5789ADC5-D260-4CDE-BD8D-35C73F821EEB}"/>
            </a:ext>
          </a:extLst>
        </xdr:cNvPr>
        <xdr:cNvCxnSpPr/>
      </xdr:nvCxnSpPr>
      <xdr:spPr>
        <a:xfrm flipV="1">
          <a:off x="2019300" y="14401800"/>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137813</xdr:rowOff>
    </xdr:from>
    <xdr:ext cx="405111" cy="259045"/>
    <xdr:sp macro="" textlink="">
      <xdr:nvSpPr>
        <xdr:cNvPr id="289" name="n_1aveValue【公営住宅】&#10;有形固定資産減価償却率">
          <a:extLst>
            <a:ext uri="{FF2B5EF4-FFF2-40B4-BE49-F238E27FC236}">
              <a16:creationId xmlns:a16="http://schemas.microsoft.com/office/drawing/2014/main" id="{AE6A2E51-9D0C-48BC-9434-609CA4131459}"/>
            </a:ext>
          </a:extLst>
        </xdr:cNvPr>
        <xdr:cNvSpPr txBox="1"/>
      </xdr:nvSpPr>
      <xdr:spPr>
        <a:xfrm>
          <a:off x="3582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6366</xdr:rowOff>
    </xdr:from>
    <xdr:ext cx="405111" cy="259045"/>
    <xdr:sp macro="" textlink="">
      <xdr:nvSpPr>
        <xdr:cNvPr id="290" name="n_2aveValue【公営住宅】&#10;有形固定資産減価償却率">
          <a:extLst>
            <a:ext uri="{FF2B5EF4-FFF2-40B4-BE49-F238E27FC236}">
              <a16:creationId xmlns:a16="http://schemas.microsoft.com/office/drawing/2014/main" id="{12B94254-A40A-473F-9F89-A55984E26947}"/>
            </a:ext>
          </a:extLst>
        </xdr:cNvPr>
        <xdr:cNvSpPr txBox="1"/>
      </xdr:nvSpPr>
      <xdr:spPr>
        <a:xfrm>
          <a:off x="2705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91" name="n_3aveValue【公営住宅】&#10;有形固定資産減価償却率">
          <a:extLst>
            <a:ext uri="{FF2B5EF4-FFF2-40B4-BE49-F238E27FC236}">
              <a16:creationId xmlns:a16="http://schemas.microsoft.com/office/drawing/2014/main" id="{1E312630-4298-42D3-8A95-A2AE97A57CAF}"/>
            </a:ext>
          </a:extLst>
        </xdr:cNvPr>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292" name="n_1mainValue【公営住宅】&#10;有形固定資産減価償却率">
          <a:extLst>
            <a:ext uri="{FF2B5EF4-FFF2-40B4-BE49-F238E27FC236}">
              <a16:creationId xmlns:a16="http://schemas.microsoft.com/office/drawing/2014/main" id="{10E8D0EB-9400-48E7-94FF-85FF6BCD9307}"/>
            </a:ext>
          </a:extLst>
        </xdr:cNvPr>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293" name="n_2mainValue【公営住宅】&#10;有形固定資産減価償却率">
          <a:extLst>
            <a:ext uri="{FF2B5EF4-FFF2-40B4-BE49-F238E27FC236}">
              <a16:creationId xmlns:a16="http://schemas.microsoft.com/office/drawing/2014/main" id="{4FE5AE45-8009-4BF5-B291-170CDE7CD1C7}"/>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112413</xdr:rowOff>
    </xdr:from>
    <xdr:ext cx="405111" cy="259045"/>
    <xdr:sp macro="" textlink="">
      <xdr:nvSpPr>
        <xdr:cNvPr id="294" name="n_3mainValue【公営住宅】&#10;有形固定資産減価償却率">
          <a:extLst>
            <a:ext uri="{FF2B5EF4-FFF2-40B4-BE49-F238E27FC236}">
              <a16:creationId xmlns:a16="http://schemas.microsoft.com/office/drawing/2014/main" id="{E291D280-17A7-43A2-8987-B5D129966471}"/>
            </a:ext>
          </a:extLst>
        </xdr:cNvPr>
        <xdr:cNvSpPr txBox="1"/>
      </xdr:nvSpPr>
      <xdr:spPr>
        <a:xfrm>
          <a:off x="1816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id="{23167961-18BC-487A-A452-16D02088FE1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id="{D65C0000-040C-495A-A8C7-8C2F6BD7D8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id="{19AFF613-8FB3-4A92-B27B-E2F9EC19543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id="{62CD0A90-767F-4BFE-986C-7E8F7CE0ABA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id="{E13E266E-EDA9-4A95-BE40-57A350F4048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id="{F4418B08-59A7-4C09-BAE4-59E621F0089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id="{13A80649-20DB-4F57-840C-7BD5235AB5A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id="{5B720708-023C-4AC9-8002-7039B34E8E7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id="{690A7CEF-50F2-4556-92B8-34486319ED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id="{B2FEB8C5-D095-4A88-8379-0F85743554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id="{B73D9990-4381-413D-ABF4-0676B45F33C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id="{46422386-EE9E-4511-8B41-95EBD15B42C1}"/>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id="{3846E35D-2F39-421D-9B82-B15B4CB367B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id="{18BF0924-90F8-483A-A416-D2C84E2680F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id="{A6A21353-4EA6-4AB0-B4CD-ED4B6525067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id="{19B4A11E-C80D-4D2C-A6B4-8867BB775B64}"/>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id="{8B0E325C-EACB-47B3-9395-13CC9C4D68FD}"/>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id="{D6746D21-5912-488B-A489-C57D843F247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id="{F6D2CCCD-D6F6-4908-8CA4-17442FDDAE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id="{5A3FE5D1-EA66-4B86-A7BE-CE124238803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id="{15683734-9CF7-4383-9174-D49841891C6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id="{382CD447-1E3F-43A5-8C70-911C0E1852A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id="{38839457-ACC7-4E57-B6AD-96C58DD35EB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id="{11D5A55B-D4AB-4307-9A1E-B60187A9380F}"/>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id="{E39EA498-86E5-4E9A-8A25-542E7ABE5427}"/>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id="{A79EB72D-C6F4-4F72-A29B-6AE14D5D823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id="{FCA0CA99-8A92-4672-857E-54869432751F}"/>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id="{9B0BF2D4-7E30-4C33-8A89-0DC25D108F4C}"/>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id="{9CCC9117-F386-4B05-9DA6-A07E8AD49EB0}"/>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id="{B05D48CF-9959-4AA9-83A7-DEDF277D0BBF}"/>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id="{DE99A32B-635B-4948-BCE8-44CA6B2C2C42}"/>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id="{F6F00C8D-EDFB-436F-A616-8FB4048A6BF3}"/>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141567</xdr:rowOff>
    </xdr:from>
    <xdr:to>
      <xdr:col>41</xdr:col>
      <xdr:colOff>101600</xdr:colOff>
      <xdr:row>86</xdr:row>
      <xdr:rowOff>71717</xdr:rowOff>
    </xdr:to>
    <xdr:sp macro="" textlink="">
      <xdr:nvSpPr>
        <xdr:cNvPr id="327" name="フローチャート: 判断 326">
          <a:extLst>
            <a:ext uri="{FF2B5EF4-FFF2-40B4-BE49-F238E27FC236}">
              <a16:creationId xmlns:a16="http://schemas.microsoft.com/office/drawing/2014/main" id="{9183CE8C-2A9D-4EEE-9FA5-1CFF965D3685}"/>
            </a:ext>
          </a:extLst>
        </xdr:cNvPr>
        <xdr:cNvSpPr/>
      </xdr:nvSpPr>
      <xdr:spPr>
        <a:xfrm>
          <a:off x="7810500" y="147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97A9239D-C98D-4E4C-BC41-983320DCAF6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BDF79E9-2411-41EB-9A4C-F45D3B3A30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1E77921-F8CD-4E5F-90E5-79DE1070C7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1EEB6F9E-7E15-48D0-93F5-8A07374B8CF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CBC53FA-9C64-4999-879F-8CEDEE7CAC0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11722</xdr:rowOff>
    </xdr:from>
    <xdr:to>
      <xdr:col>55</xdr:col>
      <xdr:colOff>50800</xdr:colOff>
      <xdr:row>86</xdr:row>
      <xdr:rowOff>113322</xdr:rowOff>
    </xdr:to>
    <xdr:sp macro="" textlink="">
      <xdr:nvSpPr>
        <xdr:cNvPr id="333" name="楕円 332">
          <a:extLst>
            <a:ext uri="{FF2B5EF4-FFF2-40B4-BE49-F238E27FC236}">
              <a16:creationId xmlns:a16="http://schemas.microsoft.com/office/drawing/2014/main" id="{29E67EFB-0950-44DA-ABD4-241EE5C43A6D}"/>
            </a:ext>
          </a:extLst>
        </xdr:cNvPr>
        <xdr:cNvSpPr/>
      </xdr:nvSpPr>
      <xdr:spPr>
        <a:xfrm>
          <a:off x="10426700" y="147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98099</xdr:rowOff>
    </xdr:from>
    <xdr:ext cx="469744" cy="259045"/>
    <xdr:sp macro="" textlink="">
      <xdr:nvSpPr>
        <xdr:cNvPr id="334" name="【公営住宅】&#10;一人当たり面積該当値テキスト">
          <a:extLst>
            <a:ext uri="{FF2B5EF4-FFF2-40B4-BE49-F238E27FC236}">
              <a16:creationId xmlns:a16="http://schemas.microsoft.com/office/drawing/2014/main" id="{6EDBA75B-C1E8-4CA6-A1F9-32B5944FA125}"/>
            </a:ext>
          </a:extLst>
        </xdr:cNvPr>
        <xdr:cNvSpPr txBox="1"/>
      </xdr:nvSpPr>
      <xdr:spPr>
        <a:xfrm>
          <a:off x="10515600" y="1467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7035</xdr:rowOff>
    </xdr:from>
    <xdr:to>
      <xdr:col>50</xdr:col>
      <xdr:colOff>165100</xdr:colOff>
      <xdr:row>86</xdr:row>
      <xdr:rowOff>108635</xdr:rowOff>
    </xdr:to>
    <xdr:sp macro="" textlink="">
      <xdr:nvSpPr>
        <xdr:cNvPr id="335" name="楕円 334">
          <a:extLst>
            <a:ext uri="{FF2B5EF4-FFF2-40B4-BE49-F238E27FC236}">
              <a16:creationId xmlns:a16="http://schemas.microsoft.com/office/drawing/2014/main" id="{F150835E-4EC9-4E04-B6B4-B2D3ABDE3FFF}"/>
            </a:ext>
          </a:extLst>
        </xdr:cNvPr>
        <xdr:cNvSpPr/>
      </xdr:nvSpPr>
      <xdr:spPr>
        <a:xfrm>
          <a:off x="9588500" y="147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57835</xdr:rowOff>
    </xdr:from>
    <xdr:to>
      <xdr:col>55</xdr:col>
      <xdr:colOff>0</xdr:colOff>
      <xdr:row>86</xdr:row>
      <xdr:rowOff>62522</xdr:rowOff>
    </xdr:to>
    <xdr:cxnSp macro="">
      <xdr:nvCxnSpPr>
        <xdr:cNvPr id="336" name="直線コネクタ 335">
          <a:extLst>
            <a:ext uri="{FF2B5EF4-FFF2-40B4-BE49-F238E27FC236}">
              <a16:creationId xmlns:a16="http://schemas.microsoft.com/office/drawing/2014/main" id="{FDD603CB-C5E8-458D-A187-7EAE004EC976}"/>
            </a:ext>
          </a:extLst>
        </xdr:cNvPr>
        <xdr:cNvCxnSpPr/>
      </xdr:nvCxnSpPr>
      <xdr:spPr>
        <a:xfrm>
          <a:off x="9639300" y="14802535"/>
          <a:ext cx="8382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12560</xdr:rowOff>
    </xdr:from>
    <xdr:to>
      <xdr:col>46</xdr:col>
      <xdr:colOff>38100</xdr:colOff>
      <xdr:row>86</xdr:row>
      <xdr:rowOff>114160</xdr:rowOff>
    </xdr:to>
    <xdr:sp macro="" textlink="">
      <xdr:nvSpPr>
        <xdr:cNvPr id="337" name="楕円 336">
          <a:extLst>
            <a:ext uri="{FF2B5EF4-FFF2-40B4-BE49-F238E27FC236}">
              <a16:creationId xmlns:a16="http://schemas.microsoft.com/office/drawing/2014/main" id="{FA7A3DCF-9F40-4B36-8721-CDA8019510F6}"/>
            </a:ext>
          </a:extLst>
        </xdr:cNvPr>
        <xdr:cNvSpPr/>
      </xdr:nvSpPr>
      <xdr:spPr>
        <a:xfrm>
          <a:off x="8699500" y="147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57835</xdr:rowOff>
    </xdr:from>
    <xdr:to>
      <xdr:col>50</xdr:col>
      <xdr:colOff>114300</xdr:colOff>
      <xdr:row>86</xdr:row>
      <xdr:rowOff>63360</xdr:rowOff>
    </xdr:to>
    <xdr:cxnSp macro="">
      <xdr:nvCxnSpPr>
        <xdr:cNvPr id="338" name="直線コネクタ 337">
          <a:extLst>
            <a:ext uri="{FF2B5EF4-FFF2-40B4-BE49-F238E27FC236}">
              <a16:creationId xmlns:a16="http://schemas.microsoft.com/office/drawing/2014/main" id="{4420C8A9-DA7C-484B-9261-632609166EC3}"/>
            </a:ext>
          </a:extLst>
        </xdr:cNvPr>
        <xdr:cNvCxnSpPr/>
      </xdr:nvCxnSpPr>
      <xdr:spPr>
        <a:xfrm flipV="1">
          <a:off x="8750300" y="14802535"/>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10427</xdr:rowOff>
    </xdr:from>
    <xdr:to>
      <xdr:col>41</xdr:col>
      <xdr:colOff>101600</xdr:colOff>
      <xdr:row>86</xdr:row>
      <xdr:rowOff>112027</xdr:rowOff>
    </xdr:to>
    <xdr:sp macro="" textlink="">
      <xdr:nvSpPr>
        <xdr:cNvPr id="339" name="楕円 338">
          <a:extLst>
            <a:ext uri="{FF2B5EF4-FFF2-40B4-BE49-F238E27FC236}">
              <a16:creationId xmlns:a16="http://schemas.microsoft.com/office/drawing/2014/main" id="{C190A6ED-ED0D-4C02-B75D-D712C8F497DC}"/>
            </a:ext>
          </a:extLst>
        </xdr:cNvPr>
        <xdr:cNvSpPr/>
      </xdr:nvSpPr>
      <xdr:spPr>
        <a:xfrm>
          <a:off x="7810500" y="1475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61227</xdr:rowOff>
    </xdr:from>
    <xdr:to>
      <xdr:col>45</xdr:col>
      <xdr:colOff>177800</xdr:colOff>
      <xdr:row>86</xdr:row>
      <xdr:rowOff>63360</xdr:rowOff>
    </xdr:to>
    <xdr:cxnSp macro="">
      <xdr:nvCxnSpPr>
        <xdr:cNvPr id="340" name="直線コネクタ 339">
          <a:extLst>
            <a:ext uri="{FF2B5EF4-FFF2-40B4-BE49-F238E27FC236}">
              <a16:creationId xmlns:a16="http://schemas.microsoft.com/office/drawing/2014/main" id="{821F03BC-E905-4DF0-B32D-09BA481A618A}"/>
            </a:ext>
          </a:extLst>
        </xdr:cNvPr>
        <xdr:cNvCxnSpPr/>
      </xdr:nvCxnSpPr>
      <xdr:spPr>
        <a:xfrm>
          <a:off x="7861300" y="14805927"/>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id="{3211C721-EF04-4BFA-A506-02F7D7CF1F45}"/>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id="{25D412DA-A663-4792-85C6-A2DFDCF22F53}"/>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88244</xdr:rowOff>
    </xdr:from>
    <xdr:ext cx="469744" cy="259045"/>
    <xdr:sp macro="" textlink="">
      <xdr:nvSpPr>
        <xdr:cNvPr id="343" name="n_3aveValue【公営住宅】&#10;一人当たり面積">
          <a:extLst>
            <a:ext uri="{FF2B5EF4-FFF2-40B4-BE49-F238E27FC236}">
              <a16:creationId xmlns:a16="http://schemas.microsoft.com/office/drawing/2014/main" id="{4ED015D6-4201-4115-982A-A613BFB40EE9}"/>
            </a:ext>
          </a:extLst>
        </xdr:cNvPr>
        <xdr:cNvSpPr txBox="1"/>
      </xdr:nvSpPr>
      <xdr:spPr>
        <a:xfrm>
          <a:off x="7626427" y="144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99762</xdr:rowOff>
    </xdr:from>
    <xdr:ext cx="469744" cy="259045"/>
    <xdr:sp macro="" textlink="">
      <xdr:nvSpPr>
        <xdr:cNvPr id="344" name="n_1mainValue【公営住宅】&#10;一人当たり面積">
          <a:extLst>
            <a:ext uri="{FF2B5EF4-FFF2-40B4-BE49-F238E27FC236}">
              <a16:creationId xmlns:a16="http://schemas.microsoft.com/office/drawing/2014/main" id="{9F6CB001-53BD-4250-A56B-2F3B4C006449}"/>
            </a:ext>
          </a:extLst>
        </xdr:cNvPr>
        <xdr:cNvSpPr txBox="1"/>
      </xdr:nvSpPr>
      <xdr:spPr>
        <a:xfrm>
          <a:off x="9391727" y="14844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105287</xdr:rowOff>
    </xdr:from>
    <xdr:ext cx="469744" cy="259045"/>
    <xdr:sp macro="" textlink="">
      <xdr:nvSpPr>
        <xdr:cNvPr id="345" name="n_2mainValue【公営住宅】&#10;一人当たり面積">
          <a:extLst>
            <a:ext uri="{FF2B5EF4-FFF2-40B4-BE49-F238E27FC236}">
              <a16:creationId xmlns:a16="http://schemas.microsoft.com/office/drawing/2014/main" id="{88762F78-ED35-4174-B78A-B78A25908F14}"/>
            </a:ext>
          </a:extLst>
        </xdr:cNvPr>
        <xdr:cNvSpPr txBox="1"/>
      </xdr:nvSpPr>
      <xdr:spPr>
        <a:xfrm>
          <a:off x="8515427" y="1484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103154</xdr:rowOff>
    </xdr:from>
    <xdr:ext cx="469744" cy="259045"/>
    <xdr:sp macro="" textlink="">
      <xdr:nvSpPr>
        <xdr:cNvPr id="346" name="n_3mainValue【公営住宅】&#10;一人当たり面積">
          <a:extLst>
            <a:ext uri="{FF2B5EF4-FFF2-40B4-BE49-F238E27FC236}">
              <a16:creationId xmlns:a16="http://schemas.microsoft.com/office/drawing/2014/main" id="{9D6777C6-D8D9-4382-8219-EA001EDC74C0}"/>
            </a:ext>
          </a:extLst>
        </xdr:cNvPr>
        <xdr:cNvSpPr txBox="1"/>
      </xdr:nvSpPr>
      <xdr:spPr>
        <a:xfrm>
          <a:off x="7626427" y="1484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858A8769-80E5-4D4D-8FE1-6A5E4FAB575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93EFACC2-5F59-4E81-86CE-87EAB7A453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70138489-3F9E-47B1-B7E0-55426A4993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B6AD92E5-1E0E-41ED-9592-49A31B3C70E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CFEC48D-48A3-447F-9A08-10256224D9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92F5E84E-A2A5-476D-AAE3-16E0EFBDE0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B002835E-E36E-4372-B565-6E263D4F97B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A29B59BE-AA99-466D-A0CD-CADB5AB2BF8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E426B37C-8A77-42F2-81B9-4508734F183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3CCF0C38-586D-42CA-B2A7-15D09231066F}"/>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7" name="直線コネクタ 356">
          <a:extLst>
            <a:ext uri="{FF2B5EF4-FFF2-40B4-BE49-F238E27FC236}">
              <a16:creationId xmlns:a16="http://schemas.microsoft.com/office/drawing/2014/main" id="{4E70D966-B61A-4F7D-B9D5-092EE4113873}"/>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8" name="テキスト ボックス 357">
          <a:extLst>
            <a:ext uri="{FF2B5EF4-FFF2-40B4-BE49-F238E27FC236}">
              <a16:creationId xmlns:a16="http://schemas.microsoft.com/office/drawing/2014/main" id="{FB8316DB-DB42-4812-9B20-50ED2C18060C}"/>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9" name="直線コネクタ 358">
          <a:extLst>
            <a:ext uri="{FF2B5EF4-FFF2-40B4-BE49-F238E27FC236}">
              <a16:creationId xmlns:a16="http://schemas.microsoft.com/office/drawing/2014/main" id="{A7E1480D-4332-43A3-ADAD-2D4010FA5CA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0" name="テキスト ボックス 359">
          <a:extLst>
            <a:ext uri="{FF2B5EF4-FFF2-40B4-BE49-F238E27FC236}">
              <a16:creationId xmlns:a16="http://schemas.microsoft.com/office/drawing/2014/main" id="{9EEE0CCB-FA55-4EAC-B458-DB0707ED48B3}"/>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1" name="直線コネクタ 360">
          <a:extLst>
            <a:ext uri="{FF2B5EF4-FFF2-40B4-BE49-F238E27FC236}">
              <a16:creationId xmlns:a16="http://schemas.microsoft.com/office/drawing/2014/main" id="{1F79C0A8-9491-47D7-AC26-CE674F052B42}"/>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2" name="テキスト ボックス 361">
          <a:extLst>
            <a:ext uri="{FF2B5EF4-FFF2-40B4-BE49-F238E27FC236}">
              <a16:creationId xmlns:a16="http://schemas.microsoft.com/office/drawing/2014/main" id="{FBE2A2B3-98E7-4DB9-B6B2-CBD3897FCCF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3" name="直線コネクタ 362">
          <a:extLst>
            <a:ext uri="{FF2B5EF4-FFF2-40B4-BE49-F238E27FC236}">
              <a16:creationId xmlns:a16="http://schemas.microsoft.com/office/drawing/2014/main" id="{219EF2E3-10F5-42F1-AC82-E148388D3A7D}"/>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4" name="テキスト ボックス 363">
          <a:extLst>
            <a:ext uri="{FF2B5EF4-FFF2-40B4-BE49-F238E27FC236}">
              <a16:creationId xmlns:a16="http://schemas.microsoft.com/office/drawing/2014/main" id="{0FA0A5BD-A9D0-44D3-B319-B88F91AA3053}"/>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5" name="直線コネクタ 364">
          <a:extLst>
            <a:ext uri="{FF2B5EF4-FFF2-40B4-BE49-F238E27FC236}">
              <a16:creationId xmlns:a16="http://schemas.microsoft.com/office/drawing/2014/main" id="{78D49007-0751-4F1E-A2DF-B9A9FC7C050B}"/>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6" name="テキスト ボックス 365">
          <a:extLst>
            <a:ext uri="{FF2B5EF4-FFF2-40B4-BE49-F238E27FC236}">
              <a16:creationId xmlns:a16="http://schemas.microsoft.com/office/drawing/2014/main" id="{231E585A-1B37-466F-9F3E-87E37C406CBF}"/>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7" name="直線コネクタ 366">
          <a:extLst>
            <a:ext uri="{FF2B5EF4-FFF2-40B4-BE49-F238E27FC236}">
              <a16:creationId xmlns:a16="http://schemas.microsoft.com/office/drawing/2014/main" id="{5DE58F5D-77A9-41B0-B19D-49B7DCDB70E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8" name="テキスト ボックス 367">
          <a:extLst>
            <a:ext uri="{FF2B5EF4-FFF2-40B4-BE49-F238E27FC236}">
              <a16:creationId xmlns:a16="http://schemas.microsoft.com/office/drawing/2014/main" id="{05277728-3E95-44D1-90C3-579F56243E4A}"/>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a:extLst>
            <a:ext uri="{FF2B5EF4-FFF2-40B4-BE49-F238E27FC236}">
              <a16:creationId xmlns:a16="http://schemas.microsoft.com/office/drawing/2014/main" id="{883173E9-25D3-4EC3-AA11-25DEC61FB00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a:extLst>
            <a:ext uri="{FF2B5EF4-FFF2-40B4-BE49-F238E27FC236}">
              <a16:creationId xmlns:a16="http://schemas.microsoft.com/office/drawing/2014/main" id="{175C2100-F6E2-40AE-B953-87B23AFC2FBE}"/>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a:extLst>
            <a:ext uri="{FF2B5EF4-FFF2-40B4-BE49-F238E27FC236}">
              <a16:creationId xmlns:a16="http://schemas.microsoft.com/office/drawing/2014/main" id="{C1F4D48B-E288-4814-BD6C-0427AD8BC5D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4355</xdr:rowOff>
    </xdr:from>
    <xdr:to>
      <xdr:col>24</xdr:col>
      <xdr:colOff>62865</xdr:colOff>
      <xdr:row>108</xdr:row>
      <xdr:rowOff>68036</xdr:rowOff>
    </xdr:to>
    <xdr:cxnSp macro="">
      <xdr:nvCxnSpPr>
        <xdr:cNvPr id="372" name="直線コネクタ 371">
          <a:extLst>
            <a:ext uri="{FF2B5EF4-FFF2-40B4-BE49-F238E27FC236}">
              <a16:creationId xmlns:a16="http://schemas.microsoft.com/office/drawing/2014/main" id="{DB3DCDBA-E5F9-4BB9-A30A-B86DB9D851B5}"/>
            </a:ext>
          </a:extLst>
        </xdr:cNvPr>
        <xdr:cNvCxnSpPr/>
      </xdr:nvCxnSpPr>
      <xdr:spPr>
        <a:xfrm flipV="1">
          <a:off x="4634865" y="1714935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340478" cy="259045"/>
    <xdr:sp macro="" textlink="">
      <xdr:nvSpPr>
        <xdr:cNvPr id="373" name="【港湾・漁港】&#10;有形固定資産減価償却率最小値テキスト">
          <a:extLst>
            <a:ext uri="{FF2B5EF4-FFF2-40B4-BE49-F238E27FC236}">
              <a16:creationId xmlns:a16="http://schemas.microsoft.com/office/drawing/2014/main" id="{9DEB0E8F-9EFE-4999-A545-3405947BEBAE}"/>
            </a:ext>
          </a:extLst>
        </xdr:cNvPr>
        <xdr:cNvSpPr txBox="1"/>
      </xdr:nvSpPr>
      <xdr:spPr>
        <a:xfrm>
          <a:off x="4673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74" name="直線コネクタ 373">
          <a:extLst>
            <a:ext uri="{FF2B5EF4-FFF2-40B4-BE49-F238E27FC236}">
              <a16:creationId xmlns:a16="http://schemas.microsoft.com/office/drawing/2014/main" id="{3D264F29-D4A4-452E-BF1C-B77AC401412C}"/>
            </a:ext>
          </a:extLst>
        </xdr:cNvPr>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122482</xdr:rowOff>
    </xdr:from>
    <xdr:ext cx="405111" cy="259045"/>
    <xdr:sp macro="" textlink="">
      <xdr:nvSpPr>
        <xdr:cNvPr id="375" name="【港湾・漁港】&#10;有形固定資産減価償却率最大値テキスト">
          <a:extLst>
            <a:ext uri="{FF2B5EF4-FFF2-40B4-BE49-F238E27FC236}">
              <a16:creationId xmlns:a16="http://schemas.microsoft.com/office/drawing/2014/main" id="{B3AB2934-6CF0-400E-9102-20306CEFA135}"/>
            </a:ext>
          </a:extLst>
        </xdr:cNvPr>
        <xdr:cNvSpPr txBox="1"/>
      </xdr:nvSpPr>
      <xdr:spPr>
        <a:xfrm>
          <a:off x="4673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4355</xdr:rowOff>
    </xdr:from>
    <xdr:to>
      <xdr:col>24</xdr:col>
      <xdr:colOff>152400</xdr:colOff>
      <xdr:row>100</xdr:row>
      <xdr:rowOff>4355</xdr:rowOff>
    </xdr:to>
    <xdr:cxnSp macro="">
      <xdr:nvCxnSpPr>
        <xdr:cNvPr id="376" name="直線コネクタ 375">
          <a:extLst>
            <a:ext uri="{FF2B5EF4-FFF2-40B4-BE49-F238E27FC236}">
              <a16:creationId xmlns:a16="http://schemas.microsoft.com/office/drawing/2014/main" id="{768C2C7D-A8CE-478E-8ED3-56640B827902}"/>
            </a:ext>
          </a:extLst>
        </xdr:cNvPr>
        <xdr:cNvCxnSpPr/>
      </xdr:nvCxnSpPr>
      <xdr:spPr>
        <a:xfrm>
          <a:off x="4546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149514</xdr:rowOff>
    </xdr:from>
    <xdr:ext cx="405111" cy="259045"/>
    <xdr:sp macro="" textlink="">
      <xdr:nvSpPr>
        <xdr:cNvPr id="377" name="【港湾・漁港】&#10;有形固定資産減価償却率平均値テキスト">
          <a:extLst>
            <a:ext uri="{FF2B5EF4-FFF2-40B4-BE49-F238E27FC236}">
              <a16:creationId xmlns:a16="http://schemas.microsoft.com/office/drawing/2014/main" id="{F0C91413-86FB-45BD-A454-23AE17058080}"/>
            </a:ext>
          </a:extLst>
        </xdr:cNvPr>
        <xdr:cNvSpPr txBox="1"/>
      </xdr:nvSpPr>
      <xdr:spPr>
        <a:xfrm>
          <a:off x="4673600" y="17637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126637</xdr:rowOff>
    </xdr:from>
    <xdr:to>
      <xdr:col>24</xdr:col>
      <xdr:colOff>114300</xdr:colOff>
      <xdr:row>104</xdr:row>
      <xdr:rowOff>56787</xdr:rowOff>
    </xdr:to>
    <xdr:sp macro="" textlink="">
      <xdr:nvSpPr>
        <xdr:cNvPr id="378" name="フローチャート: 判断 377">
          <a:extLst>
            <a:ext uri="{FF2B5EF4-FFF2-40B4-BE49-F238E27FC236}">
              <a16:creationId xmlns:a16="http://schemas.microsoft.com/office/drawing/2014/main" id="{AEEF0C03-B9BA-4518-86B4-86CD15E825A8}"/>
            </a:ext>
          </a:extLst>
        </xdr:cNvPr>
        <xdr:cNvSpPr/>
      </xdr:nvSpPr>
      <xdr:spPr>
        <a:xfrm>
          <a:off x="45847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156029</xdr:rowOff>
    </xdr:from>
    <xdr:to>
      <xdr:col>20</xdr:col>
      <xdr:colOff>38100</xdr:colOff>
      <xdr:row>104</xdr:row>
      <xdr:rowOff>86179</xdr:rowOff>
    </xdr:to>
    <xdr:sp macro="" textlink="">
      <xdr:nvSpPr>
        <xdr:cNvPr id="379" name="フローチャート: 判断 378">
          <a:extLst>
            <a:ext uri="{FF2B5EF4-FFF2-40B4-BE49-F238E27FC236}">
              <a16:creationId xmlns:a16="http://schemas.microsoft.com/office/drawing/2014/main" id="{2968B12A-6CF2-4F0D-B4A1-7DEE4D8B6116}"/>
            </a:ext>
          </a:extLst>
        </xdr:cNvPr>
        <xdr:cNvSpPr/>
      </xdr:nvSpPr>
      <xdr:spPr>
        <a:xfrm>
          <a:off x="37465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80" name="フローチャート: 判断 379">
          <a:extLst>
            <a:ext uri="{FF2B5EF4-FFF2-40B4-BE49-F238E27FC236}">
              <a16:creationId xmlns:a16="http://schemas.microsoft.com/office/drawing/2014/main" id="{B4477792-6D18-4413-B009-F1AC424DC85F}"/>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2539</xdr:rowOff>
    </xdr:from>
    <xdr:to>
      <xdr:col>10</xdr:col>
      <xdr:colOff>165100</xdr:colOff>
      <xdr:row>106</xdr:row>
      <xdr:rowOff>104139</xdr:rowOff>
    </xdr:to>
    <xdr:sp macro="" textlink="">
      <xdr:nvSpPr>
        <xdr:cNvPr id="381" name="フローチャート: 判断 380">
          <a:extLst>
            <a:ext uri="{FF2B5EF4-FFF2-40B4-BE49-F238E27FC236}">
              <a16:creationId xmlns:a16="http://schemas.microsoft.com/office/drawing/2014/main" id="{1DBE856A-BF8D-4C58-9B5A-0D8EE1017DD4}"/>
            </a:ext>
          </a:extLst>
        </xdr:cNvPr>
        <xdr:cNvSpPr/>
      </xdr:nvSpPr>
      <xdr:spPr>
        <a:xfrm>
          <a:off x="196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370A85B1-074F-4485-8E26-481BCB04C3C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7489F019-0E75-450E-9C7C-C24C9100054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82E68BAA-8587-46C4-B4E2-B79E1EA44B0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C4F55A3B-7020-47BF-BC4B-276BEF6DDF1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6ED64143-D441-42C0-99F7-14BE1D3DDDB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43362</xdr:rowOff>
    </xdr:from>
    <xdr:to>
      <xdr:col>24</xdr:col>
      <xdr:colOff>114300</xdr:colOff>
      <xdr:row>107</xdr:row>
      <xdr:rowOff>144962</xdr:rowOff>
    </xdr:to>
    <xdr:sp macro="" textlink="">
      <xdr:nvSpPr>
        <xdr:cNvPr id="387" name="楕円 386">
          <a:extLst>
            <a:ext uri="{FF2B5EF4-FFF2-40B4-BE49-F238E27FC236}">
              <a16:creationId xmlns:a16="http://schemas.microsoft.com/office/drawing/2014/main" id="{01260168-19A8-49F9-BE81-CB40CC81B0EF}"/>
            </a:ext>
          </a:extLst>
        </xdr:cNvPr>
        <xdr:cNvSpPr/>
      </xdr:nvSpPr>
      <xdr:spPr>
        <a:xfrm>
          <a:off x="4584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21789</xdr:rowOff>
    </xdr:from>
    <xdr:ext cx="405111" cy="259045"/>
    <xdr:sp macro="" textlink="">
      <xdr:nvSpPr>
        <xdr:cNvPr id="388" name="【港湾・漁港】&#10;有形固定資産減価償却率該当値テキスト">
          <a:extLst>
            <a:ext uri="{FF2B5EF4-FFF2-40B4-BE49-F238E27FC236}">
              <a16:creationId xmlns:a16="http://schemas.microsoft.com/office/drawing/2014/main" id="{02559CD6-54A7-4C19-A8DA-46E223009361}"/>
            </a:ext>
          </a:extLst>
        </xdr:cNvPr>
        <xdr:cNvSpPr txBox="1"/>
      </xdr:nvSpPr>
      <xdr:spPr>
        <a:xfrm>
          <a:off x="4673600"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76019</xdr:rowOff>
    </xdr:from>
    <xdr:to>
      <xdr:col>20</xdr:col>
      <xdr:colOff>38100</xdr:colOff>
      <xdr:row>108</xdr:row>
      <xdr:rowOff>6169</xdr:rowOff>
    </xdr:to>
    <xdr:sp macro="" textlink="">
      <xdr:nvSpPr>
        <xdr:cNvPr id="389" name="楕円 388">
          <a:extLst>
            <a:ext uri="{FF2B5EF4-FFF2-40B4-BE49-F238E27FC236}">
              <a16:creationId xmlns:a16="http://schemas.microsoft.com/office/drawing/2014/main" id="{F4C8BA09-84F0-4F08-A842-6EEB73B92F0E}"/>
            </a:ext>
          </a:extLst>
        </xdr:cNvPr>
        <xdr:cNvSpPr/>
      </xdr:nvSpPr>
      <xdr:spPr>
        <a:xfrm>
          <a:off x="3746500" y="184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94162</xdr:rowOff>
    </xdr:from>
    <xdr:to>
      <xdr:col>24</xdr:col>
      <xdr:colOff>63500</xdr:colOff>
      <xdr:row>107</xdr:row>
      <xdr:rowOff>126819</xdr:rowOff>
    </xdr:to>
    <xdr:cxnSp macro="">
      <xdr:nvCxnSpPr>
        <xdr:cNvPr id="390" name="直線コネクタ 389">
          <a:extLst>
            <a:ext uri="{FF2B5EF4-FFF2-40B4-BE49-F238E27FC236}">
              <a16:creationId xmlns:a16="http://schemas.microsoft.com/office/drawing/2014/main" id="{4FC3FA70-C6C0-4640-B663-04F78B149789}"/>
            </a:ext>
          </a:extLst>
        </xdr:cNvPr>
        <xdr:cNvCxnSpPr/>
      </xdr:nvCxnSpPr>
      <xdr:spPr>
        <a:xfrm flipV="1">
          <a:off x="3797300" y="184393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108676</xdr:rowOff>
    </xdr:from>
    <xdr:to>
      <xdr:col>15</xdr:col>
      <xdr:colOff>101600</xdr:colOff>
      <xdr:row>108</xdr:row>
      <xdr:rowOff>38826</xdr:rowOff>
    </xdr:to>
    <xdr:sp macro="" textlink="">
      <xdr:nvSpPr>
        <xdr:cNvPr id="391" name="楕円 390">
          <a:extLst>
            <a:ext uri="{FF2B5EF4-FFF2-40B4-BE49-F238E27FC236}">
              <a16:creationId xmlns:a16="http://schemas.microsoft.com/office/drawing/2014/main" id="{109038FE-F2CE-4F0A-A300-2A094891A9DE}"/>
            </a:ext>
          </a:extLst>
        </xdr:cNvPr>
        <xdr:cNvSpPr/>
      </xdr:nvSpPr>
      <xdr:spPr>
        <a:xfrm>
          <a:off x="2857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126819</xdr:rowOff>
    </xdr:from>
    <xdr:to>
      <xdr:col>19</xdr:col>
      <xdr:colOff>177800</xdr:colOff>
      <xdr:row>107</xdr:row>
      <xdr:rowOff>159476</xdr:rowOff>
    </xdr:to>
    <xdr:cxnSp macro="">
      <xdr:nvCxnSpPr>
        <xdr:cNvPr id="392" name="直線コネクタ 391">
          <a:extLst>
            <a:ext uri="{FF2B5EF4-FFF2-40B4-BE49-F238E27FC236}">
              <a16:creationId xmlns:a16="http://schemas.microsoft.com/office/drawing/2014/main" id="{6CC54D0B-B304-4012-9AC6-0BA7703F5171}"/>
            </a:ext>
          </a:extLst>
        </xdr:cNvPr>
        <xdr:cNvCxnSpPr/>
      </xdr:nvCxnSpPr>
      <xdr:spPr>
        <a:xfrm flipV="1">
          <a:off x="2908300" y="184719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141332</xdr:rowOff>
    </xdr:from>
    <xdr:to>
      <xdr:col>10</xdr:col>
      <xdr:colOff>165100</xdr:colOff>
      <xdr:row>108</xdr:row>
      <xdr:rowOff>71482</xdr:rowOff>
    </xdr:to>
    <xdr:sp macro="" textlink="">
      <xdr:nvSpPr>
        <xdr:cNvPr id="393" name="楕円 392">
          <a:extLst>
            <a:ext uri="{FF2B5EF4-FFF2-40B4-BE49-F238E27FC236}">
              <a16:creationId xmlns:a16="http://schemas.microsoft.com/office/drawing/2014/main" id="{B1340598-B2FE-48D3-9496-80A44CBB1B29}"/>
            </a:ext>
          </a:extLst>
        </xdr:cNvPr>
        <xdr:cNvSpPr/>
      </xdr:nvSpPr>
      <xdr:spPr>
        <a:xfrm>
          <a:off x="1968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159476</xdr:rowOff>
    </xdr:from>
    <xdr:to>
      <xdr:col>15</xdr:col>
      <xdr:colOff>50800</xdr:colOff>
      <xdr:row>108</xdr:row>
      <xdr:rowOff>20682</xdr:rowOff>
    </xdr:to>
    <xdr:cxnSp macro="">
      <xdr:nvCxnSpPr>
        <xdr:cNvPr id="394" name="直線コネクタ 393">
          <a:extLst>
            <a:ext uri="{FF2B5EF4-FFF2-40B4-BE49-F238E27FC236}">
              <a16:creationId xmlns:a16="http://schemas.microsoft.com/office/drawing/2014/main" id="{103B8059-A087-4840-AD09-61482D605D1F}"/>
            </a:ext>
          </a:extLst>
        </xdr:cNvPr>
        <xdr:cNvCxnSpPr/>
      </xdr:nvCxnSpPr>
      <xdr:spPr>
        <a:xfrm flipV="1">
          <a:off x="2019300" y="18504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102706</xdr:rowOff>
    </xdr:from>
    <xdr:ext cx="405111" cy="259045"/>
    <xdr:sp macro="" textlink="">
      <xdr:nvSpPr>
        <xdr:cNvPr id="395" name="n_1aveValue【港湾・漁港】&#10;有形固定資産減価償却率">
          <a:extLst>
            <a:ext uri="{FF2B5EF4-FFF2-40B4-BE49-F238E27FC236}">
              <a16:creationId xmlns:a16="http://schemas.microsoft.com/office/drawing/2014/main" id="{D7E093F7-B383-4989-A849-94CA53D13BF8}"/>
            </a:ext>
          </a:extLst>
        </xdr:cNvPr>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63516</xdr:rowOff>
    </xdr:from>
    <xdr:ext cx="405111" cy="259045"/>
    <xdr:sp macro="" textlink="">
      <xdr:nvSpPr>
        <xdr:cNvPr id="396" name="n_2aveValue【港湾・漁港】&#10;有形固定資産減価償却率">
          <a:extLst>
            <a:ext uri="{FF2B5EF4-FFF2-40B4-BE49-F238E27FC236}">
              <a16:creationId xmlns:a16="http://schemas.microsoft.com/office/drawing/2014/main" id="{E9AF86EC-94EC-435F-AA3E-13BDCF3E677B}"/>
            </a:ext>
          </a:extLst>
        </xdr:cNvPr>
        <xdr:cNvSpPr txBox="1"/>
      </xdr:nvSpPr>
      <xdr:spPr>
        <a:xfrm>
          <a:off x="2705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120666</xdr:rowOff>
    </xdr:from>
    <xdr:ext cx="405111" cy="259045"/>
    <xdr:sp macro="" textlink="">
      <xdr:nvSpPr>
        <xdr:cNvPr id="397" name="n_3aveValue【港湾・漁港】&#10;有形固定資産減価償却率">
          <a:extLst>
            <a:ext uri="{FF2B5EF4-FFF2-40B4-BE49-F238E27FC236}">
              <a16:creationId xmlns:a16="http://schemas.microsoft.com/office/drawing/2014/main" id="{C263C3C2-8965-4E41-862F-9243CC0D0430}"/>
            </a:ext>
          </a:extLst>
        </xdr:cNvPr>
        <xdr:cNvSpPr txBox="1"/>
      </xdr:nvSpPr>
      <xdr:spPr>
        <a:xfrm>
          <a:off x="1816744" y="1795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168746</xdr:rowOff>
    </xdr:from>
    <xdr:ext cx="405111" cy="259045"/>
    <xdr:sp macro="" textlink="">
      <xdr:nvSpPr>
        <xdr:cNvPr id="398" name="n_1mainValue【港湾・漁港】&#10;有形固定資産減価償却率">
          <a:extLst>
            <a:ext uri="{FF2B5EF4-FFF2-40B4-BE49-F238E27FC236}">
              <a16:creationId xmlns:a16="http://schemas.microsoft.com/office/drawing/2014/main" id="{F19A9076-6570-48D4-9208-C4504F2343F0}"/>
            </a:ext>
          </a:extLst>
        </xdr:cNvPr>
        <xdr:cNvSpPr txBox="1"/>
      </xdr:nvSpPr>
      <xdr:spPr>
        <a:xfrm>
          <a:off x="3582044" y="1851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29953</xdr:rowOff>
    </xdr:from>
    <xdr:ext cx="405111" cy="259045"/>
    <xdr:sp macro="" textlink="">
      <xdr:nvSpPr>
        <xdr:cNvPr id="399" name="n_2mainValue【港湾・漁港】&#10;有形固定資産減価償却率">
          <a:extLst>
            <a:ext uri="{FF2B5EF4-FFF2-40B4-BE49-F238E27FC236}">
              <a16:creationId xmlns:a16="http://schemas.microsoft.com/office/drawing/2014/main" id="{7CF3CC54-9F3A-4747-82C4-93E6BDAA5EA2}"/>
            </a:ext>
          </a:extLst>
        </xdr:cNvPr>
        <xdr:cNvSpPr txBox="1"/>
      </xdr:nvSpPr>
      <xdr:spPr>
        <a:xfrm>
          <a:off x="2705744" y="1854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62609</xdr:rowOff>
    </xdr:from>
    <xdr:ext cx="405111" cy="259045"/>
    <xdr:sp macro="" textlink="">
      <xdr:nvSpPr>
        <xdr:cNvPr id="400" name="n_3mainValue【港湾・漁港】&#10;有形固定資産減価償却率">
          <a:extLst>
            <a:ext uri="{FF2B5EF4-FFF2-40B4-BE49-F238E27FC236}">
              <a16:creationId xmlns:a16="http://schemas.microsoft.com/office/drawing/2014/main" id="{4D032FE2-4180-43CE-BBAB-54C272347084}"/>
            </a:ext>
          </a:extLst>
        </xdr:cNvPr>
        <xdr:cNvSpPr txBox="1"/>
      </xdr:nvSpPr>
      <xdr:spPr>
        <a:xfrm>
          <a:off x="1816744" y="1857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752B8DFD-9538-45A9-9CDB-9CE72A461BC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10CF66CF-85AA-4F0A-89A5-28A906A2F26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3B55763E-6B21-41EC-AF3E-47269D9E178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4450B00B-B933-4504-B4E7-82B69C6309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1B94CA13-7F0E-4459-90FA-D5CAB1A988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DEDD5F56-6554-4977-A980-5FBFB3E4E1C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5212CA6D-9454-4390-B328-4FB166B6A3E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119C9713-B458-4692-91FC-D82F16D9EA9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B4F5CCBD-550C-4647-AECB-8E98A9F2CD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4B49CED7-B1FC-45CD-A78D-DFCD795305A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E21CE676-B687-483E-B2C5-CF2E58D0EFF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12" name="テキスト ボックス 411">
          <a:extLst>
            <a:ext uri="{FF2B5EF4-FFF2-40B4-BE49-F238E27FC236}">
              <a16:creationId xmlns:a16="http://schemas.microsoft.com/office/drawing/2014/main" id="{5727DCDC-916D-44A8-ABA3-740F20AEA82E}"/>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FBAA1F79-7677-4AB3-8C4E-BC71848CB9B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14" name="テキスト ボックス 413">
          <a:extLst>
            <a:ext uri="{FF2B5EF4-FFF2-40B4-BE49-F238E27FC236}">
              <a16:creationId xmlns:a16="http://schemas.microsoft.com/office/drawing/2014/main" id="{391BBBDD-E6C8-44CE-BD30-78B4E54B20BD}"/>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7385B18F-9B8A-4CFE-98FC-19CAC152674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16" name="テキスト ボックス 415">
          <a:extLst>
            <a:ext uri="{FF2B5EF4-FFF2-40B4-BE49-F238E27FC236}">
              <a16:creationId xmlns:a16="http://schemas.microsoft.com/office/drawing/2014/main" id="{B6C5A029-4D8B-4E1E-B0BF-ADD1E0C1528F}"/>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E6018F8B-5FCC-48D5-A370-BB31C6DDF23E}"/>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18" name="テキスト ボックス 417">
          <a:extLst>
            <a:ext uri="{FF2B5EF4-FFF2-40B4-BE49-F238E27FC236}">
              <a16:creationId xmlns:a16="http://schemas.microsoft.com/office/drawing/2014/main" id="{D15D8C58-FF16-49AC-9C9A-663A83916974}"/>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A85F81D9-9CD5-4F8E-8501-8D654143165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99</xdr:row>
      <xdr:rowOff>29227</xdr:rowOff>
    </xdr:from>
    <xdr:ext cx="813813" cy="259045"/>
    <xdr:sp macro="" textlink="">
      <xdr:nvSpPr>
        <xdr:cNvPr id="420" name="テキスト ボックス 419">
          <a:extLst>
            <a:ext uri="{FF2B5EF4-FFF2-40B4-BE49-F238E27FC236}">
              <a16:creationId xmlns:a16="http://schemas.microsoft.com/office/drawing/2014/main" id="{812484C2-232B-44F6-B178-E185B8366E76}"/>
            </a:ext>
          </a:extLst>
        </xdr:cNvPr>
        <xdr:cNvSpPr txBox="1"/>
      </xdr:nvSpPr>
      <xdr:spPr>
        <a:xfrm>
          <a:off x="5790187" y="17002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AF10AA0A-6B34-40B0-853D-1C142CF47EB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22" name="テキスト ボックス 421">
          <a:extLst>
            <a:ext uri="{FF2B5EF4-FFF2-40B4-BE49-F238E27FC236}">
              <a16:creationId xmlns:a16="http://schemas.microsoft.com/office/drawing/2014/main" id="{44199EA9-690A-4CC9-9545-6F96F87D472D}"/>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a:extLst>
            <a:ext uri="{FF2B5EF4-FFF2-40B4-BE49-F238E27FC236}">
              <a16:creationId xmlns:a16="http://schemas.microsoft.com/office/drawing/2014/main" id="{33C96AF6-3AED-4F4D-A47C-40BFBCA267B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103294</xdr:rowOff>
    </xdr:from>
    <xdr:to>
      <xdr:col>54</xdr:col>
      <xdr:colOff>189865</xdr:colOff>
      <xdr:row>108</xdr:row>
      <xdr:rowOff>152397</xdr:rowOff>
    </xdr:to>
    <xdr:cxnSp macro="">
      <xdr:nvCxnSpPr>
        <xdr:cNvPr id="424" name="直線コネクタ 423">
          <a:extLst>
            <a:ext uri="{FF2B5EF4-FFF2-40B4-BE49-F238E27FC236}">
              <a16:creationId xmlns:a16="http://schemas.microsoft.com/office/drawing/2014/main" id="{C6D88659-A5FB-4EEF-B3CD-700D8C55D830}"/>
            </a:ext>
          </a:extLst>
        </xdr:cNvPr>
        <xdr:cNvCxnSpPr/>
      </xdr:nvCxnSpPr>
      <xdr:spPr>
        <a:xfrm flipV="1">
          <a:off x="10476865" y="17248294"/>
          <a:ext cx="0" cy="142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1212</xdr:rowOff>
    </xdr:from>
    <xdr:ext cx="378565" cy="259045"/>
    <xdr:sp macro="" textlink="">
      <xdr:nvSpPr>
        <xdr:cNvPr id="425" name="【港湾・漁港】&#10;一人当たり有形固定資産（償却資産）額最小値テキスト">
          <a:extLst>
            <a:ext uri="{FF2B5EF4-FFF2-40B4-BE49-F238E27FC236}">
              <a16:creationId xmlns:a16="http://schemas.microsoft.com/office/drawing/2014/main" id="{4EA17AF7-DBD3-4FBB-B35C-4357783F4C3F}"/>
            </a:ext>
          </a:extLst>
        </xdr:cNvPr>
        <xdr:cNvSpPr txBox="1"/>
      </xdr:nvSpPr>
      <xdr:spPr>
        <a:xfrm>
          <a:off x="10515600" y="18689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152397</xdr:rowOff>
    </xdr:from>
    <xdr:to>
      <xdr:col>55</xdr:col>
      <xdr:colOff>88900</xdr:colOff>
      <xdr:row>108</xdr:row>
      <xdr:rowOff>152397</xdr:rowOff>
    </xdr:to>
    <xdr:cxnSp macro="">
      <xdr:nvCxnSpPr>
        <xdr:cNvPr id="426" name="直線コネクタ 425">
          <a:extLst>
            <a:ext uri="{FF2B5EF4-FFF2-40B4-BE49-F238E27FC236}">
              <a16:creationId xmlns:a16="http://schemas.microsoft.com/office/drawing/2014/main" id="{A735BD71-B005-4742-8501-A62043AD8E86}"/>
            </a:ext>
          </a:extLst>
        </xdr:cNvPr>
        <xdr:cNvCxnSpPr/>
      </xdr:nvCxnSpPr>
      <xdr:spPr>
        <a:xfrm>
          <a:off x="10388600" y="18668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49971</xdr:rowOff>
    </xdr:from>
    <xdr:ext cx="819455" cy="259045"/>
    <xdr:sp macro="" textlink="">
      <xdr:nvSpPr>
        <xdr:cNvPr id="427" name="【港湾・漁港】&#10;一人当たり有形固定資産（償却資産）額最大値テキスト">
          <a:extLst>
            <a:ext uri="{FF2B5EF4-FFF2-40B4-BE49-F238E27FC236}">
              <a16:creationId xmlns:a16="http://schemas.microsoft.com/office/drawing/2014/main" id="{36719532-18AA-4130-8E60-C70CF39B9958}"/>
            </a:ext>
          </a:extLst>
        </xdr:cNvPr>
        <xdr:cNvSpPr txBox="1"/>
      </xdr:nvSpPr>
      <xdr:spPr>
        <a:xfrm>
          <a:off x="10515600" y="17023521"/>
          <a:ext cx="8194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111,866,567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103294</xdr:rowOff>
    </xdr:from>
    <xdr:to>
      <xdr:col>55</xdr:col>
      <xdr:colOff>88900</xdr:colOff>
      <xdr:row>100</xdr:row>
      <xdr:rowOff>103294</xdr:rowOff>
    </xdr:to>
    <xdr:cxnSp macro="">
      <xdr:nvCxnSpPr>
        <xdr:cNvPr id="428" name="直線コネクタ 427">
          <a:extLst>
            <a:ext uri="{FF2B5EF4-FFF2-40B4-BE49-F238E27FC236}">
              <a16:creationId xmlns:a16="http://schemas.microsoft.com/office/drawing/2014/main" id="{77B561ED-62D9-4873-B594-5E9288E784D9}"/>
            </a:ext>
          </a:extLst>
        </xdr:cNvPr>
        <xdr:cNvCxnSpPr/>
      </xdr:nvCxnSpPr>
      <xdr:spPr>
        <a:xfrm>
          <a:off x="10388600" y="1724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90112</xdr:rowOff>
    </xdr:from>
    <xdr:ext cx="690189" cy="259045"/>
    <xdr:sp macro="" textlink="">
      <xdr:nvSpPr>
        <xdr:cNvPr id="429" name="【港湾・漁港】&#10;一人当たり有形固定資産（償却資産）額平均値テキスト">
          <a:extLst>
            <a:ext uri="{FF2B5EF4-FFF2-40B4-BE49-F238E27FC236}">
              <a16:creationId xmlns:a16="http://schemas.microsoft.com/office/drawing/2014/main" id="{55329CB6-783C-4193-914B-55D7AC3D38EA}"/>
            </a:ext>
          </a:extLst>
        </xdr:cNvPr>
        <xdr:cNvSpPr txBox="1"/>
      </xdr:nvSpPr>
      <xdr:spPr>
        <a:xfrm>
          <a:off x="10515600" y="184352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2,705,954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67235</xdr:rowOff>
    </xdr:from>
    <xdr:to>
      <xdr:col>55</xdr:col>
      <xdr:colOff>50800</xdr:colOff>
      <xdr:row>108</xdr:row>
      <xdr:rowOff>168835</xdr:rowOff>
    </xdr:to>
    <xdr:sp macro="" textlink="">
      <xdr:nvSpPr>
        <xdr:cNvPr id="430" name="フローチャート: 判断 429">
          <a:extLst>
            <a:ext uri="{FF2B5EF4-FFF2-40B4-BE49-F238E27FC236}">
              <a16:creationId xmlns:a16="http://schemas.microsoft.com/office/drawing/2014/main" id="{91594950-2020-47D3-B561-54FFB247A6DF}"/>
            </a:ext>
          </a:extLst>
        </xdr:cNvPr>
        <xdr:cNvSpPr/>
      </xdr:nvSpPr>
      <xdr:spPr>
        <a:xfrm>
          <a:off x="10426700" y="185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69757</xdr:rowOff>
    </xdr:from>
    <xdr:to>
      <xdr:col>50</xdr:col>
      <xdr:colOff>165100</xdr:colOff>
      <xdr:row>108</xdr:row>
      <xdr:rowOff>171357</xdr:rowOff>
    </xdr:to>
    <xdr:sp macro="" textlink="">
      <xdr:nvSpPr>
        <xdr:cNvPr id="431" name="フローチャート: 判断 430">
          <a:extLst>
            <a:ext uri="{FF2B5EF4-FFF2-40B4-BE49-F238E27FC236}">
              <a16:creationId xmlns:a16="http://schemas.microsoft.com/office/drawing/2014/main" id="{BD909087-E20A-4A80-B2BA-B72170E86BA9}"/>
            </a:ext>
          </a:extLst>
        </xdr:cNvPr>
        <xdr:cNvSpPr/>
      </xdr:nvSpPr>
      <xdr:spPr>
        <a:xfrm>
          <a:off x="9588500" y="1858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70915</xdr:rowOff>
    </xdr:from>
    <xdr:to>
      <xdr:col>46</xdr:col>
      <xdr:colOff>38100</xdr:colOff>
      <xdr:row>109</xdr:row>
      <xdr:rowOff>1065</xdr:rowOff>
    </xdr:to>
    <xdr:sp macro="" textlink="">
      <xdr:nvSpPr>
        <xdr:cNvPr id="432" name="フローチャート: 判断 431">
          <a:extLst>
            <a:ext uri="{FF2B5EF4-FFF2-40B4-BE49-F238E27FC236}">
              <a16:creationId xmlns:a16="http://schemas.microsoft.com/office/drawing/2014/main" id="{0F9DFD9F-19C5-4A05-AF36-77A297C381F0}"/>
            </a:ext>
          </a:extLst>
        </xdr:cNvPr>
        <xdr:cNvSpPr/>
      </xdr:nvSpPr>
      <xdr:spPr>
        <a:xfrm>
          <a:off x="8699500" y="1858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93869</xdr:rowOff>
    </xdr:from>
    <xdr:to>
      <xdr:col>41</xdr:col>
      <xdr:colOff>101600</xdr:colOff>
      <xdr:row>109</xdr:row>
      <xdr:rowOff>24019</xdr:rowOff>
    </xdr:to>
    <xdr:sp macro="" textlink="">
      <xdr:nvSpPr>
        <xdr:cNvPr id="433" name="フローチャート: 判断 432">
          <a:extLst>
            <a:ext uri="{FF2B5EF4-FFF2-40B4-BE49-F238E27FC236}">
              <a16:creationId xmlns:a16="http://schemas.microsoft.com/office/drawing/2014/main" id="{85B1E46C-AAD0-4587-92A4-6DCA66A53E1A}"/>
            </a:ext>
          </a:extLst>
        </xdr:cNvPr>
        <xdr:cNvSpPr/>
      </xdr:nvSpPr>
      <xdr:spPr>
        <a:xfrm>
          <a:off x="7810500" y="1861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585D4DE-B105-4594-BBAD-26D61A7EFD7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1768E06E-020F-46FB-BB74-DD1F749746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39617BF-3E2A-43AB-8D80-A15D6DF927A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F215B3B-BCAC-46B9-BE34-7F9B9C327B3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2D5EB9E3-8D69-4ED7-AAF5-93A944F58EF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73436</xdr:rowOff>
    </xdr:from>
    <xdr:to>
      <xdr:col>55</xdr:col>
      <xdr:colOff>50800</xdr:colOff>
      <xdr:row>109</xdr:row>
      <xdr:rowOff>3586</xdr:rowOff>
    </xdr:to>
    <xdr:sp macro="" textlink="">
      <xdr:nvSpPr>
        <xdr:cNvPr id="439" name="楕円 438">
          <a:extLst>
            <a:ext uri="{FF2B5EF4-FFF2-40B4-BE49-F238E27FC236}">
              <a16:creationId xmlns:a16="http://schemas.microsoft.com/office/drawing/2014/main" id="{AA5D12D9-C94D-44ED-9A3F-B99B866F9E38}"/>
            </a:ext>
          </a:extLst>
        </xdr:cNvPr>
        <xdr:cNvSpPr/>
      </xdr:nvSpPr>
      <xdr:spPr>
        <a:xfrm>
          <a:off x="10426700" y="1859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45661</xdr:rowOff>
    </xdr:from>
    <xdr:ext cx="690189" cy="259045"/>
    <xdr:sp macro="" textlink="">
      <xdr:nvSpPr>
        <xdr:cNvPr id="440" name="【港湾・漁港】&#10;一人当たり有形固定資産（償却資産）額該当値テキスト">
          <a:extLst>
            <a:ext uri="{FF2B5EF4-FFF2-40B4-BE49-F238E27FC236}">
              <a16:creationId xmlns:a16="http://schemas.microsoft.com/office/drawing/2014/main" id="{903CFCB9-066C-45D2-8DDE-CC2945FF5C9B}"/>
            </a:ext>
          </a:extLst>
        </xdr:cNvPr>
        <xdr:cNvSpPr txBox="1"/>
      </xdr:nvSpPr>
      <xdr:spPr>
        <a:xfrm>
          <a:off x="10515600" y="18562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74332</xdr:rowOff>
    </xdr:from>
    <xdr:to>
      <xdr:col>50</xdr:col>
      <xdr:colOff>165100</xdr:colOff>
      <xdr:row>109</xdr:row>
      <xdr:rowOff>4482</xdr:rowOff>
    </xdr:to>
    <xdr:sp macro="" textlink="">
      <xdr:nvSpPr>
        <xdr:cNvPr id="441" name="楕円 440">
          <a:extLst>
            <a:ext uri="{FF2B5EF4-FFF2-40B4-BE49-F238E27FC236}">
              <a16:creationId xmlns:a16="http://schemas.microsoft.com/office/drawing/2014/main" id="{F5A102DC-048B-4F46-8889-FDD2866A23E3}"/>
            </a:ext>
          </a:extLst>
        </xdr:cNvPr>
        <xdr:cNvSpPr/>
      </xdr:nvSpPr>
      <xdr:spPr>
        <a:xfrm>
          <a:off x="9588500" y="185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124236</xdr:rowOff>
    </xdr:from>
    <xdr:to>
      <xdr:col>55</xdr:col>
      <xdr:colOff>0</xdr:colOff>
      <xdr:row>108</xdr:row>
      <xdr:rowOff>125132</xdr:rowOff>
    </xdr:to>
    <xdr:cxnSp macro="">
      <xdr:nvCxnSpPr>
        <xdr:cNvPr id="442" name="直線コネクタ 441">
          <a:extLst>
            <a:ext uri="{FF2B5EF4-FFF2-40B4-BE49-F238E27FC236}">
              <a16:creationId xmlns:a16="http://schemas.microsoft.com/office/drawing/2014/main" id="{4F6690DE-6D06-4776-B94A-4C9F80D3223B}"/>
            </a:ext>
          </a:extLst>
        </xdr:cNvPr>
        <xdr:cNvCxnSpPr/>
      </xdr:nvCxnSpPr>
      <xdr:spPr>
        <a:xfrm flipV="1">
          <a:off x="9639300" y="18640836"/>
          <a:ext cx="838200" cy="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75223</xdr:rowOff>
    </xdr:from>
    <xdr:to>
      <xdr:col>46</xdr:col>
      <xdr:colOff>38100</xdr:colOff>
      <xdr:row>109</xdr:row>
      <xdr:rowOff>5373</xdr:rowOff>
    </xdr:to>
    <xdr:sp macro="" textlink="">
      <xdr:nvSpPr>
        <xdr:cNvPr id="443" name="楕円 442">
          <a:extLst>
            <a:ext uri="{FF2B5EF4-FFF2-40B4-BE49-F238E27FC236}">
              <a16:creationId xmlns:a16="http://schemas.microsoft.com/office/drawing/2014/main" id="{BB0701F7-15DE-4874-B875-7AAB1086EF39}"/>
            </a:ext>
          </a:extLst>
        </xdr:cNvPr>
        <xdr:cNvSpPr/>
      </xdr:nvSpPr>
      <xdr:spPr>
        <a:xfrm>
          <a:off x="8699500" y="185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125132</xdr:rowOff>
    </xdr:from>
    <xdr:to>
      <xdr:col>50</xdr:col>
      <xdr:colOff>114300</xdr:colOff>
      <xdr:row>108</xdr:row>
      <xdr:rowOff>126023</xdr:rowOff>
    </xdr:to>
    <xdr:cxnSp macro="">
      <xdr:nvCxnSpPr>
        <xdr:cNvPr id="444" name="直線コネクタ 443">
          <a:extLst>
            <a:ext uri="{FF2B5EF4-FFF2-40B4-BE49-F238E27FC236}">
              <a16:creationId xmlns:a16="http://schemas.microsoft.com/office/drawing/2014/main" id="{4EDD868B-114F-4B9A-B02B-09E8A25EDAAD}"/>
            </a:ext>
          </a:extLst>
        </xdr:cNvPr>
        <xdr:cNvCxnSpPr/>
      </xdr:nvCxnSpPr>
      <xdr:spPr>
        <a:xfrm flipV="1">
          <a:off x="8750300" y="18641732"/>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75974</xdr:rowOff>
    </xdr:from>
    <xdr:to>
      <xdr:col>41</xdr:col>
      <xdr:colOff>101600</xdr:colOff>
      <xdr:row>109</xdr:row>
      <xdr:rowOff>6124</xdr:rowOff>
    </xdr:to>
    <xdr:sp macro="" textlink="">
      <xdr:nvSpPr>
        <xdr:cNvPr id="445" name="楕円 444">
          <a:extLst>
            <a:ext uri="{FF2B5EF4-FFF2-40B4-BE49-F238E27FC236}">
              <a16:creationId xmlns:a16="http://schemas.microsoft.com/office/drawing/2014/main" id="{A7D0FAC9-9853-4625-A216-D3517F0791A9}"/>
            </a:ext>
          </a:extLst>
        </xdr:cNvPr>
        <xdr:cNvSpPr/>
      </xdr:nvSpPr>
      <xdr:spPr>
        <a:xfrm>
          <a:off x="7810500" y="1859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126023</xdr:rowOff>
    </xdr:from>
    <xdr:to>
      <xdr:col>45</xdr:col>
      <xdr:colOff>177800</xdr:colOff>
      <xdr:row>108</xdr:row>
      <xdr:rowOff>126774</xdr:rowOff>
    </xdr:to>
    <xdr:cxnSp macro="">
      <xdr:nvCxnSpPr>
        <xdr:cNvPr id="446" name="直線コネクタ 445">
          <a:extLst>
            <a:ext uri="{FF2B5EF4-FFF2-40B4-BE49-F238E27FC236}">
              <a16:creationId xmlns:a16="http://schemas.microsoft.com/office/drawing/2014/main" id="{517DF042-631D-4E8D-B337-CE64524844B4}"/>
            </a:ext>
          </a:extLst>
        </xdr:cNvPr>
        <xdr:cNvCxnSpPr/>
      </xdr:nvCxnSpPr>
      <xdr:spPr>
        <a:xfrm flipV="1">
          <a:off x="7861300" y="18642623"/>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107</xdr:row>
      <xdr:rowOff>16434</xdr:rowOff>
    </xdr:from>
    <xdr:ext cx="690189" cy="259045"/>
    <xdr:sp macro="" textlink="">
      <xdr:nvSpPr>
        <xdr:cNvPr id="447" name="n_1aveValue【港湾・漁港】&#10;一人当たり有形固定資産（償却資産）額">
          <a:extLst>
            <a:ext uri="{FF2B5EF4-FFF2-40B4-BE49-F238E27FC236}">
              <a16:creationId xmlns:a16="http://schemas.microsoft.com/office/drawing/2014/main" id="{88045518-191D-472E-A836-483E00E809AE}"/>
            </a:ext>
          </a:extLst>
        </xdr:cNvPr>
        <xdr:cNvSpPr txBox="1"/>
      </xdr:nvSpPr>
      <xdr:spPr>
        <a:xfrm>
          <a:off x="9281505" y="183615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107</xdr:row>
      <xdr:rowOff>17592</xdr:rowOff>
    </xdr:from>
    <xdr:ext cx="690189" cy="259045"/>
    <xdr:sp macro="" textlink="">
      <xdr:nvSpPr>
        <xdr:cNvPr id="448" name="n_2aveValue【港湾・漁港】&#10;一人当たり有形固定資産（償却資産）額">
          <a:extLst>
            <a:ext uri="{FF2B5EF4-FFF2-40B4-BE49-F238E27FC236}">
              <a16:creationId xmlns:a16="http://schemas.microsoft.com/office/drawing/2014/main" id="{7089CF06-9D85-468B-B09D-DE9F9864DA89}"/>
            </a:ext>
          </a:extLst>
        </xdr:cNvPr>
        <xdr:cNvSpPr txBox="1"/>
      </xdr:nvSpPr>
      <xdr:spPr>
        <a:xfrm>
          <a:off x="8405205" y="183627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109</xdr:row>
      <xdr:rowOff>15146</xdr:rowOff>
    </xdr:from>
    <xdr:ext cx="599010" cy="259045"/>
    <xdr:sp macro="" textlink="">
      <xdr:nvSpPr>
        <xdr:cNvPr id="449" name="n_3aveValue【港湾・漁港】&#10;一人当たり有形固定資産（償却資産）額">
          <a:extLst>
            <a:ext uri="{FF2B5EF4-FFF2-40B4-BE49-F238E27FC236}">
              <a16:creationId xmlns:a16="http://schemas.microsoft.com/office/drawing/2014/main" id="{902B73F4-FF29-48CB-B915-AF65443B3B8C}"/>
            </a:ext>
          </a:extLst>
        </xdr:cNvPr>
        <xdr:cNvSpPr txBox="1"/>
      </xdr:nvSpPr>
      <xdr:spPr>
        <a:xfrm>
          <a:off x="7561795" y="1870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108</xdr:row>
      <xdr:rowOff>167059</xdr:rowOff>
    </xdr:from>
    <xdr:ext cx="690189" cy="259045"/>
    <xdr:sp macro="" textlink="">
      <xdr:nvSpPr>
        <xdr:cNvPr id="450" name="n_1mainValue【港湾・漁港】&#10;一人当たり有形固定資産（償却資産）額">
          <a:extLst>
            <a:ext uri="{FF2B5EF4-FFF2-40B4-BE49-F238E27FC236}">
              <a16:creationId xmlns:a16="http://schemas.microsoft.com/office/drawing/2014/main" id="{A8659673-813F-4A71-BF7D-1A8A794F94D4}"/>
            </a:ext>
          </a:extLst>
        </xdr:cNvPr>
        <xdr:cNvSpPr txBox="1"/>
      </xdr:nvSpPr>
      <xdr:spPr>
        <a:xfrm>
          <a:off x="9281505" y="186836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108</xdr:row>
      <xdr:rowOff>167950</xdr:rowOff>
    </xdr:from>
    <xdr:ext cx="690189" cy="259045"/>
    <xdr:sp macro="" textlink="">
      <xdr:nvSpPr>
        <xdr:cNvPr id="451" name="n_2mainValue【港湾・漁港】&#10;一人当たり有形固定資産（償却資産）額">
          <a:extLst>
            <a:ext uri="{FF2B5EF4-FFF2-40B4-BE49-F238E27FC236}">
              <a16:creationId xmlns:a16="http://schemas.microsoft.com/office/drawing/2014/main" id="{2C02ED91-B251-494D-B0BC-95EFE7F13B9B}"/>
            </a:ext>
          </a:extLst>
        </xdr:cNvPr>
        <xdr:cNvSpPr txBox="1"/>
      </xdr:nvSpPr>
      <xdr:spPr>
        <a:xfrm>
          <a:off x="8405205" y="18684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107</xdr:row>
      <xdr:rowOff>22651</xdr:rowOff>
    </xdr:from>
    <xdr:ext cx="690189" cy="259045"/>
    <xdr:sp macro="" textlink="">
      <xdr:nvSpPr>
        <xdr:cNvPr id="452" name="n_3mainValue【港湾・漁港】&#10;一人当たり有形固定資産（償却資産）額">
          <a:extLst>
            <a:ext uri="{FF2B5EF4-FFF2-40B4-BE49-F238E27FC236}">
              <a16:creationId xmlns:a16="http://schemas.microsoft.com/office/drawing/2014/main" id="{6A5B4DFE-BAAE-4A5D-BF79-8E9035D8B08F}"/>
            </a:ext>
          </a:extLst>
        </xdr:cNvPr>
        <xdr:cNvSpPr txBox="1"/>
      </xdr:nvSpPr>
      <xdr:spPr>
        <a:xfrm>
          <a:off x="7516205" y="183678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a:extLst>
            <a:ext uri="{FF2B5EF4-FFF2-40B4-BE49-F238E27FC236}">
              <a16:creationId xmlns:a16="http://schemas.microsoft.com/office/drawing/2014/main" id="{ED626FF7-563A-4585-80E6-82DC9BEFF6D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a:extLst>
            <a:ext uri="{FF2B5EF4-FFF2-40B4-BE49-F238E27FC236}">
              <a16:creationId xmlns:a16="http://schemas.microsoft.com/office/drawing/2014/main" id="{37862A76-925D-4722-ADA8-E58E1D0CAE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a:extLst>
            <a:ext uri="{FF2B5EF4-FFF2-40B4-BE49-F238E27FC236}">
              <a16:creationId xmlns:a16="http://schemas.microsoft.com/office/drawing/2014/main" id="{3EEEE4DD-C72F-4BE4-B373-F8019157FE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a:extLst>
            <a:ext uri="{FF2B5EF4-FFF2-40B4-BE49-F238E27FC236}">
              <a16:creationId xmlns:a16="http://schemas.microsoft.com/office/drawing/2014/main" id="{A0CEB3C5-953F-4D5B-957B-B638F1B0DD1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a:extLst>
            <a:ext uri="{FF2B5EF4-FFF2-40B4-BE49-F238E27FC236}">
              <a16:creationId xmlns:a16="http://schemas.microsoft.com/office/drawing/2014/main" id="{B03670EB-F40D-4421-8B39-F14352C2246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a:extLst>
            <a:ext uri="{FF2B5EF4-FFF2-40B4-BE49-F238E27FC236}">
              <a16:creationId xmlns:a16="http://schemas.microsoft.com/office/drawing/2014/main" id="{2C1784C7-5ADD-417F-83D3-1F49EA20D5F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a:extLst>
            <a:ext uri="{FF2B5EF4-FFF2-40B4-BE49-F238E27FC236}">
              <a16:creationId xmlns:a16="http://schemas.microsoft.com/office/drawing/2014/main" id="{9637C60F-7B80-424C-B0F6-75619B0E463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a:extLst>
            <a:ext uri="{FF2B5EF4-FFF2-40B4-BE49-F238E27FC236}">
              <a16:creationId xmlns:a16="http://schemas.microsoft.com/office/drawing/2014/main" id="{4229CE7E-2427-4067-83FD-20CA52FA559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a:extLst>
            <a:ext uri="{FF2B5EF4-FFF2-40B4-BE49-F238E27FC236}">
              <a16:creationId xmlns:a16="http://schemas.microsoft.com/office/drawing/2014/main" id="{B462F7CD-C46F-44C3-99FB-832570D744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a:extLst>
            <a:ext uri="{FF2B5EF4-FFF2-40B4-BE49-F238E27FC236}">
              <a16:creationId xmlns:a16="http://schemas.microsoft.com/office/drawing/2014/main" id="{72DA3735-1D22-4E64-8EFD-337540A911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a:extLst>
            <a:ext uri="{FF2B5EF4-FFF2-40B4-BE49-F238E27FC236}">
              <a16:creationId xmlns:a16="http://schemas.microsoft.com/office/drawing/2014/main" id="{4DE0AB73-3F18-488B-965A-988BA0EA31E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4" name="テキスト ボックス 463">
          <a:extLst>
            <a:ext uri="{FF2B5EF4-FFF2-40B4-BE49-F238E27FC236}">
              <a16:creationId xmlns:a16="http://schemas.microsoft.com/office/drawing/2014/main" id="{8CFAC46F-5D2C-448D-902D-AE9588FDB43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a:extLst>
            <a:ext uri="{FF2B5EF4-FFF2-40B4-BE49-F238E27FC236}">
              <a16:creationId xmlns:a16="http://schemas.microsoft.com/office/drawing/2014/main" id="{60811208-CAA0-4942-A461-5536BB8CD6B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a:extLst>
            <a:ext uri="{FF2B5EF4-FFF2-40B4-BE49-F238E27FC236}">
              <a16:creationId xmlns:a16="http://schemas.microsoft.com/office/drawing/2014/main" id="{8663A0E6-7345-4486-AA9E-7C2B39744AE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a:extLst>
            <a:ext uri="{FF2B5EF4-FFF2-40B4-BE49-F238E27FC236}">
              <a16:creationId xmlns:a16="http://schemas.microsoft.com/office/drawing/2014/main" id="{2E1921F7-B3A4-4D68-9ECD-B94ACF5AF5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a:extLst>
            <a:ext uri="{FF2B5EF4-FFF2-40B4-BE49-F238E27FC236}">
              <a16:creationId xmlns:a16="http://schemas.microsoft.com/office/drawing/2014/main" id="{48CE12E4-52AE-4C4F-8CF2-C2C060AA60B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a:extLst>
            <a:ext uri="{FF2B5EF4-FFF2-40B4-BE49-F238E27FC236}">
              <a16:creationId xmlns:a16="http://schemas.microsoft.com/office/drawing/2014/main" id="{DD160873-E7D2-41F6-8150-B7CAAE3BA9AC}"/>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a:extLst>
            <a:ext uri="{FF2B5EF4-FFF2-40B4-BE49-F238E27FC236}">
              <a16:creationId xmlns:a16="http://schemas.microsoft.com/office/drawing/2014/main" id="{FE06E843-FCEC-4CD3-8B17-F97D006910A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a:extLst>
            <a:ext uri="{FF2B5EF4-FFF2-40B4-BE49-F238E27FC236}">
              <a16:creationId xmlns:a16="http://schemas.microsoft.com/office/drawing/2014/main" id="{2354053C-6BE3-45DD-A401-D3327B50997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a:extLst>
            <a:ext uri="{FF2B5EF4-FFF2-40B4-BE49-F238E27FC236}">
              <a16:creationId xmlns:a16="http://schemas.microsoft.com/office/drawing/2014/main" id="{F03E72AA-B116-4AC1-9F28-D748ECD0A36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a:extLst>
            <a:ext uri="{FF2B5EF4-FFF2-40B4-BE49-F238E27FC236}">
              <a16:creationId xmlns:a16="http://schemas.microsoft.com/office/drawing/2014/main" id="{59884FBC-1384-4451-8376-D2CB30805BF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4" name="テキスト ボックス 473">
          <a:extLst>
            <a:ext uri="{FF2B5EF4-FFF2-40B4-BE49-F238E27FC236}">
              <a16:creationId xmlns:a16="http://schemas.microsoft.com/office/drawing/2014/main" id="{36036ECF-7C37-49CD-870E-1AA7A08A9C34}"/>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a:extLst>
            <a:ext uri="{FF2B5EF4-FFF2-40B4-BE49-F238E27FC236}">
              <a16:creationId xmlns:a16="http://schemas.microsoft.com/office/drawing/2014/main" id="{BAACA53D-BE30-4FB6-98E8-A704020E6A5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F6125057-2118-42E8-BE0B-B470D4BF9FD1}"/>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認定こども園・幼稚園・保育所】&#10;有形固定資産減価償却率グラフ枠">
          <a:extLst>
            <a:ext uri="{FF2B5EF4-FFF2-40B4-BE49-F238E27FC236}">
              <a16:creationId xmlns:a16="http://schemas.microsoft.com/office/drawing/2014/main" id="{0FAC248D-4378-453D-9831-FF92C8F731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478" name="直線コネクタ 477">
          <a:extLst>
            <a:ext uri="{FF2B5EF4-FFF2-40B4-BE49-F238E27FC236}">
              <a16:creationId xmlns:a16="http://schemas.microsoft.com/office/drawing/2014/main" id="{17B9D5D7-FCBA-4452-99FD-3225252865E1}"/>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479" name="【認定こども園・幼稚園・保育所】&#10;有形固定資産減価償却率最小値テキスト">
          <a:extLst>
            <a:ext uri="{FF2B5EF4-FFF2-40B4-BE49-F238E27FC236}">
              <a16:creationId xmlns:a16="http://schemas.microsoft.com/office/drawing/2014/main" id="{5C27A02D-66C9-48E5-8B67-9E32621EFB18}"/>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480" name="直線コネクタ 479">
          <a:extLst>
            <a:ext uri="{FF2B5EF4-FFF2-40B4-BE49-F238E27FC236}">
              <a16:creationId xmlns:a16="http://schemas.microsoft.com/office/drawing/2014/main" id="{673E1508-B2A0-4733-B6E9-924090CF9E6A}"/>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1" name="【認定こども園・幼稚園・保育所】&#10;有形固定資産減価償却率最大値テキスト">
          <a:extLst>
            <a:ext uri="{FF2B5EF4-FFF2-40B4-BE49-F238E27FC236}">
              <a16:creationId xmlns:a16="http://schemas.microsoft.com/office/drawing/2014/main" id="{0A06918C-C39A-4125-BB18-2297DC37F325}"/>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2" name="直線コネクタ 481">
          <a:extLst>
            <a:ext uri="{FF2B5EF4-FFF2-40B4-BE49-F238E27FC236}">
              <a16:creationId xmlns:a16="http://schemas.microsoft.com/office/drawing/2014/main" id="{C5306E8F-B5A8-485D-B670-FD6010E6CC3F}"/>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483" name="【認定こども園・幼稚園・保育所】&#10;有形固定資産減価償却率平均値テキスト">
          <a:extLst>
            <a:ext uri="{FF2B5EF4-FFF2-40B4-BE49-F238E27FC236}">
              <a16:creationId xmlns:a16="http://schemas.microsoft.com/office/drawing/2014/main" id="{AFC96C46-18CB-470A-B698-499FE19B4D8F}"/>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484" name="フローチャート: 判断 483">
          <a:extLst>
            <a:ext uri="{FF2B5EF4-FFF2-40B4-BE49-F238E27FC236}">
              <a16:creationId xmlns:a16="http://schemas.microsoft.com/office/drawing/2014/main" id="{090C14A1-7A68-4DC1-8E5A-D4AE66375821}"/>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485" name="フローチャート: 判断 484">
          <a:extLst>
            <a:ext uri="{FF2B5EF4-FFF2-40B4-BE49-F238E27FC236}">
              <a16:creationId xmlns:a16="http://schemas.microsoft.com/office/drawing/2014/main" id="{0B89454D-CF76-4E62-8384-82E741C21FB0}"/>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486" name="フローチャート: 判断 485">
          <a:extLst>
            <a:ext uri="{FF2B5EF4-FFF2-40B4-BE49-F238E27FC236}">
              <a16:creationId xmlns:a16="http://schemas.microsoft.com/office/drawing/2014/main" id="{9A6AF8C8-2CD7-42BA-86A7-F2261ED580D0}"/>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487" name="フローチャート: 判断 486">
          <a:extLst>
            <a:ext uri="{FF2B5EF4-FFF2-40B4-BE49-F238E27FC236}">
              <a16:creationId xmlns:a16="http://schemas.microsoft.com/office/drawing/2014/main" id="{141A0DAD-D3B5-44F6-8D51-1495BBAACF01}"/>
            </a:ext>
          </a:extLst>
        </xdr:cNvPr>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B65ED45-6D1C-464D-8429-55D9727C703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9AEFE3C-8333-46A9-B8C3-5F6D156759C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947C2FB-EEAC-4BE0-A6B3-542D2DBA48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4BA444B-768B-4BDF-AAEE-7EEED50FB65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5D30CADD-5B71-4FB4-974F-F2D15DEDD09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111942</xdr:rowOff>
    </xdr:from>
    <xdr:to>
      <xdr:col>85</xdr:col>
      <xdr:colOff>177800</xdr:colOff>
      <xdr:row>37</xdr:row>
      <xdr:rowOff>42092</xdr:rowOff>
    </xdr:to>
    <xdr:sp macro="" textlink="">
      <xdr:nvSpPr>
        <xdr:cNvPr id="493" name="楕円 492">
          <a:extLst>
            <a:ext uri="{FF2B5EF4-FFF2-40B4-BE49-F238E27FC236}">
              <a16:creationId xmlns:a16="http://schemas.microsoft.com/office/drawing/2014/main" id="{B322CCAE-B9BA-44CA-B67D-556F09280ECD}"/>
            </a:ext>
          </a:extLst>
        </xdr:cNvPr>
        <xdr:cNvSpPr/>
      </xdr:nvSpPr>
      <xdr:spPr>
        <a:xfrm>
          <a:off x="162687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134819</xdr:rowOff>
    </xdr:from>
    <xdr:ext cx="405111" cy="259045"/>
    <xdr:sp macro="" textlink="">
      <xdr:nvSpPr>
        <xdr:cNvPr id="494" name="【認定こども園・幼稚園・保育所】&#10;有形固定資産減価償却率該当値テキスト">
          <a:extLst>
            <a:ext uri="{FF2B5EF4-FFF2-40B4-BE49-F238E27FC236}">
              <a16:creationId xmlns:a16="http://schemas.microsoft.com/office/drawing/2014/main" id="{D0E057F2-6B6F-4E54-B9A2-68D2D16B13E7}"/>
            </a:ext>
          </a:extLst>
        </xdr:cNvPr>
        <xdr:cNvSpPr txBox="1"/>
      </xdr:nvSpPr>
      <xdr:spPr>
        <a:xfrm>
          <a:off x="16357600" y="613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15603</xdr:rowOff>
    </xdr:from>
    <xdr:to>
      <xdr:col>81</xdr:col>
      <xdr:colOff>101600</xdr:colOff>
      <xdr:row>37</xdr:row>
      <xdr:rowOff>117203</xdr:rowOff>
    </xdr:to>
    <xdr:sp macro="" textlink="">
      <xdr:nvSpPr>
        <xdr:cNvPr id="495" name="楕円 494">
          <a:extLst>
            <a:ext uri="{FF2B5EF4-FFF2-40B4-BE49-F238E27FC236}">
              <a16:creationId xmlns:a16="http://schemas.microsoft.com/office/drawing/2014/main" id="{9494AE7C-1B8B-466D-BE7B-1396F65FDAA9}"/>
            </a:ext>
          </a:extLst>
        </xdr:cNvPr>
        <xdr:cNvSpPr/>
      </xdr:nvSpPr>
      <xdr:spPr>
        <a:xfrm>
          <a:off x="15430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162742</xdr:rowOff>
    </xdr:from>
    <xdr:to>
      <xdr:col>85</xdr:col>
      <xdr:colOff>127000</xdr:colOff>
      <xdr:row>37</xdr:row>
      <xdr:rowOff>66403</xdr:rowOff>
    </xdr:to>
    <xdr:cxnSp macro="">
      <xdr:nvCxnSpPr>
        <xdr:cNvPr id="496" name="直線コネクタ 495">
          <a:extLst>
            <a:ext uri="{FF2B5EF4-FFF2-40B4-BE49-F238E27FC236}">
              <a16:creationId xmlns:a16="http://schemas.microsoft.com/office/drawing/2014/main" id="{858E8543-E9D2-4800-BB34-66D9A9E46C0C}"/>
            </a:ext>
          </a:extLst>
        </xdr:cNvPr>
        <xdr:cNvCxnSpPr/>
      </xdr:nvCxnSpPr>
      <xdr:spPr>
        <a:xfrm flipV="1">
          <a:off x="15481300" y="6334942"/>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90714</xdr:rowOff>
    </xdr:from>
    <xdr:to>
      <xdr:col>76</xdr:col>
      <xdr:colOff>165100</xdr:colOff>
      <xdr:row>38</xdr:row>
      <xdr:rowOff>20864</xdr:rowOff>
    </xdr:to>
    <xdr:sp macro="" textlink="">
      <xdr:nvSpPr>
        <xdr:cNvPr id="497" name="楕円 496">
          <a:extLst>
            <a:ext uri="{FF2B5EF4-FFF2-40B4-BE49-F238E27FC236}">
              <a16:creationId xmlns:a16="http://schemas.microsoft.com/office/drawing/2014/main" id="{57A97F6D-07B1-4697-AB4A-FE9CF75E5854}"/>
            </a:ext>
          </a:extLst>
        </xdr:cNvPr>
        <xdr:cNvSpPr/>
      </xdr:nvSpPr>
      <xdr:spPr>
        <a:xfrm>
          <a:off x="14541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66403</xdr:rowOff>
    </xdr:from>
    <xdr:to>
      <xdr:col>81</xdr:col>
      <xdr:colOff>50800</xdr:colOff>
      <xdr:row>37</xdr:row>
      <xdr:rowOff>141514</xdr:rowOff>
    </xdr:to>
    <xdr:cxnSp macro="">
      <xdr:nvCxnSpPr>
        <xdr:cNvPr id="498" name="直線コネクタ 497">
          <a:extLst>
            <a:ext uri="{FF2B5EF4-FFF2-40B4-BE49-F238E27FC236}">
              <a16:creationId xmlns:a16="http://schemas.microsoft.com/office/drawing/2014/main" id="{01C94E32-A7BC-4B61-BA60-4A6912A716BB}"/>
            </a:ext>
          </a:extLst>
        </xdr:cNvPr>
        <xdr:cNvCxnSpPr/>
      </xdr:nvCxnSpPr>
      <xdr:spPr>
        <a:xfrm flipV="1">
          <a:off x="14592300" y="6410053"/>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146231</xdr:rowOff>
    </xdr:from>
    <xdr:to>
      <xdr:col>72</xdr:col>
      <xdr:colOff>38100</xdr:colOff>
      <xdr:row>38</xdr:row>
      <xdr:rowOff>76381</xdr:rowOff>
    </xdr:to>
    <xdr:sp macro="" textlink="">
      <xdr:nvSpPr>
        <xdr:cNvPr id="499" name="楕円 498">
          <a:extLst>
            <a:ext uri="{FF2B5EF4-FFF2-40B4-BE49-F238E27FC236}">
              <a16:creationId xmlns:a16="http://schemas.microsoft.com/office/drawing/2014/main" id="{0BD6A0C5-C4EE-4D25-B663-16EBA680A0A7}"/>
            </a:ext>
          </a:extLst>
        </xdr:cNvPr>
        <xdr:cNvSpPr/>
      </xdr:nvSpPr>
      <xdr:spPr>
        <a:xfrm>
          <a:off x="13652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141514</xdr:rowOff>
    </xdr:from>
    <xdr:to>
      <xdr:col>76</xdr:col>
      <xdr:colOff>114300</xdr:colOff>
      <xdr:row>38</xdr:row>
      <xdr:rowOff>25581</xdr:rowOff>
    </xdr:to>
    <xdr:cxnSp macro="">
      <xdr:nvCxnSpPr>
        <xdr:cNvPr id="500" name="直線コネクタ 499">
          <a:extLst>
            <a:ext uri="{FF2B5EF4-FFF2-40B4-BE49-F238E27FC236}">
              <a16:creationId xmlns:a16="http://schemas.microsoft.com/office/drawing/2014/main" id="{DF825FDA-2F08-4707-9128-F6C575A43804}"/>
            </a:ext>
          </a:extLst>
        </xdr:cNvPr>
        <xdr:cNvCxnSpPr/>
      </xdr:nvCxnSpPr>
      <xdr:spPr>
        <a:xfrm flipV="1">
          <a:off x="13703300" y="64851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125566</xdr:rowOff>
    </xdr:from>
    <xdr:ext cx="405111" cy="259045"/>
    <xdr:sp macro="" textlink="">
      <xdr:nvSpPr>
        <xdr:cNvPr id="501" name="n_1aveValue【認定こども園・幼稚園・保育所】&#10;有形固定資産減価償却率">
          <a:extLst>
            <a:ext uri="{FF2B5EF4-FFF2-40B4-BE49-F238E27FC236}">
              <a16:creationId xmlns:a16="http://schemas.microsoft.com/office/drawing/2014/main" id="{24E798AC-A1DD-422A-ADDA-B9ADE3F650B2}"/>
            </a:ext>
          </a:extLst>
        </xdr:cNvPr>
        <xdr:cNvSpPr txBox="1"/>
      </xdr:nvSpPr>
      <xdr:spPr>
        <a:xfrm>
          <a:off x="152660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02" name="n_2aveValue【認定こども園・幼稚園・保育所】&#10;有形固定資産減価償却率">
          <a:extLst>
            <a:ext uri="{FF2B5EF4-FFF2-40B4-BE49-F238E27FC236}">
              <a16:creationId xmlns:a16="http://schemas.microsoft.com/office/drawing/2014/main" id="{740FE8DB-B0C9-42C2-AEE9-D2DC16B73940}"/>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503" name="n_3aveValue【認定こども園・幼稚園・保育所】&#10;有形固定資産減価償却率">
          <a:extLst>
            <a:ext uri="{FF2B5EF4-FFF2-40B4-BE49-F238E27FC236}">
              <a16:creationId xmlns:a16="http://schemas.microsoft.com/office/drawing/2014/main" id="{B40596CF-535E-4D84-B00B-23BC36972112}"/>
            </a:ext>
          </a:extLst>
        </xdr:cNvPr>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108330</xdr:rowOff>
    </xdr:from>
    <xdr:ext cx="405111" cy="259045"/>
    <xdr:sp macro="" textlink="">
      <xdr:nvSpPr>
        <xdr:cNvPr id="504" name="n_1mainValue【認定こども園・幼稚園・保育所】&#10;有形固定資産減価償却率">
          <a:extLst>
            <a:ext uri="{FF2B5EF4-FFF2-40B4-BE49-F238E27FC236}">
              <a16:creationId xmlns:a16="http://schemas.microsoft.com/office/drawing/2014/main" id="{FA67608D-02F7-4F91-8BBD-180F620C902A}"/>
            </a:ext>
          </a:extLst>
        </xdr:cNvPr>
        <xdr:cNvSpPr txBox="1"/>
      </xdr:nvSpPr>
      <xdr:spPr>
        <a:xfrm>
          <a:off x="15266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11992</xdr:rowOff>
    </xdr:from>
    <xdr:ext cx="405111" cy="259045"/>
    <xdr:sp macro="" textlink="">
      <xdr:nvSpPr>
        <xdr:cNvPr id="505" name="n_2mainValue【認定こども園・幼稚園・保育所】&#10;有形固定資産減価償却率">
          <a:extLst>
            <a:ext uri="{FF2B5EF4-FFF2-40B4-BE49-F238E27FC236}">
              <a16:creationId xmlns:a16="http://schemas.microsoft.com/office/drawing/2014/main" id="{7997B645-AD91-4151-AC42-0626B3692DA2}"/>
            </a:ext>
          </a:extLst>
        </xdr:cNvPr>
        <xdr:cNvSpPr txBox="1"/>
      </xdr:nvSpPr>
      <xdr:spPr>
        <a:xfrm>
          <a:off x="14389744"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67508</xdr:rowOff>
    </xdr:from>
    <xdr:ext cx="405111" cy="259045"/>
    <xdr:sp macro="" textlink="">
      <xdr:nvSpPr>
        <xdr:cNvPr id="506" name="n_3mainValue【認定こども園・幼稚園・保育所】&#10;有形固定資産減価償却率">
          <a:extLst>
            <a:ext uri="{FF2B5EF4-FFF2-40B4-BE49-F238E27FC236}">
              <a16:creationId xmlns:a16="http://schemas.microsoft.com/office/drawing/2014/main" id="{5AB1ABA3-20CA-4406-B7E0-3A09B7F32E1C}"/>
            </a:ext>
          </a:extLst>
        </xdr:cNvPr>
        <xdr:cNvSpPr txBox="1"/>
      </xdr:nvSpPr>
      <xdr:spPr>
        <a:xfrm>
          <a:off x="13500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a:extLst>
            <a:ext uri="{FF2B5EF4-FFF2-40B4-BE49-F238E27FC236}">
              <a16:creationId xmlns:a16="http://schemas.microsoft.com/office/drawing/2014/main" id="{A714FE1C-66E6-40B5-9295-5D04226DBA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a:extLst>
            <a:ext uri="{FF2B5EF4-FFF2-40B4-BE49-F238E27FC236}">
              <a16:creationId xmlns:a16="http://schemas.microsoft.com/office/drawing/2014/main" id="{78B00C88-24FE-4060-9470-07F1A533C2A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a:extLst>
            <a:ext uri="{FF2B5EF4-FFF2-40B4-BE49-F238E27FC236}">
              <a16:creationId xmlns:a16="http://schemas.microsoft.com/office/drawing/2014/main" id="{F3F7CAE7-8E38-48A9-B8B5-4E1713C0D32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a:extLst>
            <a:ext uri="{FF2B5EF4-FFF2-40B4-BE49-F238E27FC236}">
              <a16:creationId xmlns:a16="http://schemas.microsoft.com/office/drawing/2014/main" id="{3CB26C8A-7F18-47AB-83A8-83B071072F2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a:extLst>
            <a:ext uri="{FF2B5EF4-FFF2-40B4-BE49-F238E27FC236}">
              <a16:creationId xmlns:a16="http://schemas.microsoft.com/office/drawing/2014/main" id="{AF9E7855-7A73-496D-8391-218639A769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a:extLst>
            <a:ext uri="{FF2B5EF4-FFF2-40B4-BE49-F238E27FC236}">
              <a16:creationId xmlns:a16="http://schemas.microsoft.com/office/drawing/2014/main" id="{15D76ADA-13E6-4BC4-BCF2-5315D14B565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a:extLst>
            <a:ext uri="{FF2B5EF4-FFF2-40B4-BE49-F238E27FC236}">
              <a16:creationId xmlns:a16="http://schemas.microsoft.com/office/drawing/2014/main" id="{732FD6F1-6E47-49F3-88BA-F55ACBCFA67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a:extLst>
            <a:ext uri="{FF2B5EF4-FFF2-40B4-BE49-F238E27FC236}">
              <a16:creationId xmlns:a16="http://schemas.microsoft.com/office/drawing/2014/main" id="{9C1A2BCA-B037-4415-A60A-47D29904CD5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a:extLst>
            <a:ext uri="{FF2B5EF4-FFF2-40B4-BE49-F238E27FC236}">
              <a16:creationId xmlns:a16="http://schemas.microsoft.com/office/drawing/2014/main" id="{E1CB7E50-06E3-49CF-96BC-D5BDC74134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a:extLst>
            <a:ext uri="{FF2B5EF4-FFF2-40B4-BE49-F238E27FC236}">
              <a16:creationId xmlns:a16="http://schemas.microsoft.com/office/drawing/2014/main" id="{741EF94B-3DED-426A-943F-19056F60445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7" name="直線コネクタ 516">
          <a:extLst>
            <a:ext uri="{FF2B5EF4-FFF2-40B4-BE49-F238E27FC236}">
              <a16:creationId xmlns:a16="http://schemas.microsoft.com/office/drawing/2014/main" id="{8F014CF4-C3AF-4923-93D5-5FC20CF0E0CB}"/>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8" name="テキスト ボックス 517">
          <a:extLst>
            <a:ext uri="{FF2B5EF4-FFF2-40B4-BE49-F238E27FC236}">
              <a16:creationId xmlns:a16="http://schemas.microsoft.com/office/drawing/2014/main" id="{B431E04D-D665-40B3-8339-BB440E6746E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9" name="直線コネクタ 518">
          <a:extLst>
            <a:ext uri="{FF2B5EF4-FFF2-40B4-BE49-F238E27FC236}">
              <a16:creationId xmlns:a16="http://schemas.microsoft.com/office/drawing/2014/main" id="{90DD3DE2-F769-4B7F-B6CE-C89507B6EA8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20" name="テキスト ボックス 519">
          <a:extLst>
            <a:ext uri="{FF2B5EF4-FFF2-40B4-BE49-F238E27FC236}">
              <a16:creationId xmlns:a16="http://schemas.microsoft.com/office/drawing/2014/main" id="{01CC8499-5721-4A01-B854-644A214B061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21" name="直線コネクタ 520">
          <a:extLst>
            <a:ext uri="{FF2B5EF4-FFF2-40B4-BE49-F238E27FC236}">
              <a16:creationId xmlns:a16="http://schemas.microsoft.com/office/drawing/2014/main" id="{ABB369CE-54F1-41D1-BBDC-F0B1EC4C09C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22" name="テキスト ボックス 521">
          <a:extLst>
            <a:ext uri="{FF2B5EF4-FFF2-40B4-BE49-F238E27FC236}">
              <a16:creationId xmlns:a16="http://schemas.microsoft.com/office/drawing/2014/main" id="{77F3C088-30D6-47C5-A45C-92115CA0CF3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3" name="直線コネクタ 522">
          <a:extLst>
            <a:ext uri="{FF2B5EF4-FFF2-40B4-BE49-F238E27FC236}">
              <a16:creationId xmlns:a16="http://schemas.microsoft.com/office/drawing/2014/main" id="{A416140C-25C7-4E1A-B6D9-D6ECB2B6010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24" name="テキスト ボックス 523">
          <a:extLst>
            <a:ext uri="{FF2B5EF4-FFF2-40B4-BE49-F238E27FC236}">
              <a16:creationId xmlns:a16="http://schemas.microsoft.com/office/drawing/2014/main" id="{72245953-43C2-44B3-A1B0-60B3F3E72108}"/>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5" name="直線コネクタ 524">
          <a:extLst>
            <a:ext uri="{FF2B5EF4-FFF2-40B4-BE49-F238E27FC236}">
              <a16:creationId xmlns:a16="http://schemas.microsoft.com/office/drawing/2014/main" id="{9541E272-CD21-421C-BBD6-D9C625D0EDB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6" name="テキスト ボックス 525">
          <a:extLst>
            <a:ext uri="{FF2B5EF4-FFF2-40B4-BE49-F238E27FC236}">
              <a16:creationId xmlns:a16="http://schemas.microsoft.com/office/drawing/2014/main" id="{FBB4E0EB-BC16-4EDA-B75D-38279ABABBB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7" name="直線コネクタ 526">
          <a:extLst>
            <a:ext uri="{FF2B5EF4-FFF2-40B4-BE49-F238E27FC236}">
              <a16:creationId xmlns:a16="http://schemas.microsoft.com/office/drawing/2014/main" id="{0BBE9081-7DED-4BAF-B571-274B7E9D4ED8}"/>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8" name="テキスト ボックス 527">
          <a:extLst>
            <a:ext uri="{FF2B5EF4-FFF2-40B4-BE49-F238E27FC236}">
              <a16:creationId xmlns:a16="http://schemas.microsoft.com/office/drawing/2014/main" id="{53299206-2F4A-4188-ACFE-69837908B5B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9" name="直線コネクタ 528">
          <a:extLst>
            <a:ext uri="{FF2B5EF4-FFF2-40B4-BE49-F238E27FC236}">
              <a16:creationId xmlns:a16="http://schemas.microsoft.com/office/drawing/2014/main" id="{6A7A5BA3-AE78-4BAB-A6FE-8C20CD0FF954}"/>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0" name="テキスト ボックス 529">
          <a:extLst>
            <a:ext uri="{FF2B5EF4-FFF2-40B4-BE49-F238E27FC236}">
              <a16:creationId xmlns:a16="http://schemas.microsoft.com/office/drawing/2014/main" id="{0F1DE1D9-FADD-43CD-952F-D699A9845AD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1" name="【認定こども園・幼稚園・保育所】&#10;一人当たり面積グラフ枠">
          <a:extLst>
            <a:ext uri="{FF2B5EF4-FFF2-40B4-BE49-F238E27FC236}">
              <a16:creationId xmlns:a16="http://schemas.microsoft.com/office/drawing/2014/main" id="{F4896D24-6865-47EA-B846-8E04FB806D1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532" name="直線コネクタ 531">
          <a:extLst>
            <a:ext uri="{FF2B5EF4-FFF2-40B4-BE49-F238E27FC236}">
              <a16:creationId xmlns:a16="http://schemas.microsoft.com/office/drawing/2014/main" id="{6045FC53-C494-4218-BA97-3D879986D9E9}"/>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533" name="【認定こども園・幼稚園・保育所】&#10;一人当たり面積最小値テキスト">
          <a:extLst>
            <a:ext uri="{FF2B5EF4-FFF2-40B4-BE49-F238E27FC236}">
              <a16:creationId xmlns:a16="http://schemas.microsoft.com/office/drawing/2014/main" id="{4CF6D138-437A-4693-8B56-1179B619D53C}"/>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534" name="直線コネクタ 533">
          <a:extLst>
            <a:ext uri="{FF2B5EF4-FFF2-40B4-BE49-F238E27FC236}">
              <a16:creationId xmlns:a16="http://schemas.microsoft.com/office/drawing/2014/main" id="{92E3B645-F2AA-4BC3-ABD0-51C15ED55505}"/>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535" name="【認定こども園・幼稚園・保育所】&#10;一人当たり面積最大値テキスト">
          <a:extLst>
            <a:ext uri="{FF2B5EF4-FFF2-40B4-BE49-F238E27FC236}">
              <a16:creationId xmlns:a16="http://schemas.microsoft.com/office/drawing/2014/main" id="{28CACF30-A191-4093-B5DB-F0E82C3DD67B}"/>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536" name="直線コネクタ 535">
          <a:extLst>
            <a:ext uri="{FF2B5EF4-FFF2-40B4-BE49-F238E27FC236}">
              <a16:creationId xmlns:a16="http://schemas.microsoft.com/office/drawing/2014/main" id="{DC491902-6FC0-47D1-9732-908B22B7137A}"/>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90368</xdr:rowOff>
    </xdr:from>
    <xdr:ext cx="469744" cy="259045"/>
    <xdr:sp macro="" textlink="">
      <xdr:nvSpPr>
        <xdr:cNvPr id="537" name="【認定こども園・幼稚園・保育所】&#10;一人当たり面積平均値テキスト">
          <a:extLst>
            <a:ext uri="{FF2B5EF4-FFF2-40B4-BE49-F238E27FC236}">
              <a16:creationId xmlns:a16="http://schemas.microsoft.com/office/drawing/2014/main" id="{EBD68750-C3E8-4572-B119-A1DE51D94FC5}"/>
            </a:ext>
          </a:extLst>
        </xdr:cNvPr>
        <xdr:cNvSpPr txBox="1"/>
      </xdr:nvSpPr>
      <xdr:spPr>
        <a:xfrm>
          <a:off x="22199600" y="6776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538" name="フローチャート: 判断 537">
          <a:extLst>
            <a:ext uri="{FF2B5EF4-FFF2-40B4-BE49-F238E27FC236}">
              <a16:creationId xmlns:a16="http://schemas.microsoft.com/office/drawing/2014/main" id="{CB3D6A1F-82A0-4B23-84F7-277379BBC576}"/>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539" name="フローチャート: 判断 538">
          <a:extLst>
            <a:ext uri="{FF2B5EF4-FFF2-40B4-BE49-F238E27FC236}">
              <a16:creationId xmlns:a16="http://schemas.microsoft.com/office/drawing/2014/main" id="{78A39FDD-4B92-42C9-965F-12C67BE66B42}"/>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540" name="フローチャート: 判断 539">
          <a:extLst>
            <a:ext uri="{FF2B5EF4-FFF2-40B4-BE49-F238E27FC236}">
              <a16:creationId xmlns:a16="http://schemas.microsoft.com/office/drawing/2014/main" id="{3593E390-D7D1-4CFA-974A-ACC02215BC3D}"/>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3628</xdr:rowOff>
    </xdr:from>
    <xdr:to>
      <xdr:col>102</xdr:col>
      <xdr:colOff>165100</xdr:colOff>
      <xdr:row>40</xdr:row>
      <xdr:rowOff>105228</xdr:rowOff>
    </xdr:to>
    <xdr:sp macro="" textlink="">
      <xdr:nvSpPr>
        <xdr:cNvPr id="541" name="フローチャート: 判断 540">
          <a:extLst>
            <a:ext uri="{FF2B5EF4-FFF2-40B4-BE49-F238E27FC236}">
              <a16:creationId xmlns:a16="http://schemas.microsoft.com/office/drawing/2014/main" id="{E73FC892-A6F0-470F-B102-F32677AF3DB5}"/>
            </a:ext>
          </a:extLst>
        </xdr:cNvPr>
        <xdr:cNvSpPr/>
      </xdr:nvSpPr>
      <xdr:spPr>
        <a:xfrm>
          <a:off x="19494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147C23E3-73E0-4329-B5BE-29ED11D28BE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a:extLst>
            <a:ext uri="{FF2B5EF4-FFF2-40B4-BE49-F238E27FC236}">
              <a16:creationId xmlns:a16="http://schemas.microsoft.com/office/drawing/2014/main" id="{16F79BAE-FB38-4E64-88DF-416E4476EFA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a:extLst>
            <a:ext uri="{FF2B5EF4-FFF2-40B4-BE49-F238E27FC236}">
              <a16:creationId xmlns:a16="http://schemas.microsoft.com/office/drawing/2014/main" id="{CB5FD9C6-EC13-47D7-8596-FDF44FC9CAD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a:extLst>
            <a:ext uri="{FF2B5EF4-FFF2-40B4-BE49-F238E27FC236}">
              <a16:creationId xmlns:a16="http://schemas.microsoft.com/office/drawing/2014/main" id="{1E9E6686-8E57-4560-891B-D0E55339F3F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B694B7D4-1F8F-4639-8A54-B7D4F2DF9C4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102144</xdr:rowOff>
    </xdr:from>
    <xdr:to>
      <xdr:col>116</xdr:col>
      <xdr:colOff>114300</xdr:colOff>
      <xdr:row>40</xdr:row>
      <xdr:rowOff>32294</xdr:rowOff>
    </xdr:to>
    <xdr:sp macro="" textlink="">
      <xdr:nvSpPr>
        <xdr:cNvPr id="547" name="楕円 546">
          <a:extLst>
            <a:ext uri="{FF2B5EF4-FFF2-40B4-BE49-F238E27FC236}">
              <a16:creationId xmlns:a16="http://schemas.microsoft.com/office/drawing/2014/main" id="{645E7372-15DF-41F5-8EE7-CE21BB567CAF}"/>
            </a:ext>
          </a:extLst>
        </xdr:cNvPr>
        <xdr:cNvSpPr/>
      </xdr:nvSpPr>
      <xdr:spPr>
        <a:xfrm>
          <a:off x="221107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125021</xdr:rowOff>
    </xdr:from>
    <xdr:ext cx="469744" cy="259045"/>
    <xdr:sp macro="" textlink="">
      <xdr:nvSpPr>
        <xdr:cNvPr id="548" name="【認定こども園・幼稚園・保育所】&#10;一人当たり面積該当値テキスト">
          <a:extLst>
            <a:ext uri="{FF2B5EF4-FFF2-40B4-BE49-F238E27FC236}">
              <a16:creationId xmlns:a16="http://schemas.microsoft.com/office/drawing/2014/main" id="{9B7C5ECC-97D1-491E-BFD4-BAD3FFD02B49}"/>
            </a:ext>
          </a:extLst>
        </xdr:cNvPr>
        <xdr:cNvSpPr txBox="1"/>
      </xdr:nvSpPr>
      <xdr:spPr>
        <a:xfrm>
          <a:off x="22199600" y="664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116296</xdr:rowOff>
    </xdr:from>
    <xdr:to>
      <xdr:col>112</xdr:col>
      <xdr:colOff>38100</xdr:colOff>
      <xdr:row>40</xdr:row>
      <xdr:rowOff>46446</xdr:rowOff>
    </xdr:to>
    <xdr:sp macro="" textlink="">
      <xdr:nvSpPr>
        <xdr:cNvPr id="549" name="楕円 548">
          <a:extLst>
            <a:ext uri="{FF2B5EF4-FFF2-40B4-BE49-F238E27FC236}">
              <a16:creationId xmlns:a16="http://schemas.microsoft.com/office/drawing/2014/main" id="{A443A5AB-1CDB-48F3-A57A-548E5A258D40}"/>
            </a:ext>
          </a:extLst>
        </xdr:cNvPr>
        <xdr:cNvSpPr/>
      </xdr:nvSpPr>
      <xdr:spPr>
        <a:xfrm>
          <a:off x="21272500" y="680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152944</xdr:rowOff>
    </xdr:from>
    <xdr:to>
      <xdr:col>116</xdr:col>
      <xdr:colOff>63500</xdr:colOff>
      <xdr:row>39</xdr:row>
      <xdr:rowOff>167096</xdr:rowOff>
    </xdr:to>
    <xdr:cxnSp macro="">
      <xdr:nvCxnSpPr>
        <xdr:cNvPr id="550" name="直線コネクタ 549">
          <a:extLst>
            <a:ext uri="{FF2B5EF4-FFF2-40B4-BE49-F238E27FC236}">
              <a16:creationId xmlns:a16="http://schemas.microsoft.com/office/drawing/2014/main" id="{8EF239CF-9AF7-421D-A62C-572C1AB684C4}"/>
            </a:ext>
          </a:extLst>
        </xdr:cNvPr>
        <xdr:cNvCxnSpPr/>
      </xdr:nvCxnSpPr>
      <xdr:spPr>
        <a:xfrm flipV="1">
          <a:off x="21323300" y="6839494"/>
          <a:ext cx="8382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130447</xdr:rowOff>
    </xdr:from>
    <xdr:to>
      <xdr:col>107</xdr:col>
      <xdr:colOff>101600</xdr:colOff>
      <xdr:row>40</xdr:row>
      <xdr:rowOff>60597</xdr:rowOff>
    </xdr:to>
    <xdr:sp macro="" textlink="">
      <xdr:nvSpPr>
        <xdr:cNvPr id="551" name="楕円 550">
          <a:extLst>
            <a:ext uri="{FF2B5EF4-FFF2-40B4-BE49-F238E27FC236}">
              <a16:creationId xmlns:a16="http://schemas.microsoft.com/office/drawing/2014/main" id="{A46A61C3-1E8F-4FB9-9876-AAD5985A8DAD}"/>
            </a:ext>
          </a:extLst>
        </xdr:cNvPr>
        <xdr:cNvSpPr/>
      </xdr:nvSpPr>
      <xdr:spPr>
        <a:xfrm>
          <a:off x="203835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167096</xdr:rowOff>
    </xdr:from>
    <xdr:to>
      <xdr:col>111</xdr:col>
      <xdr:colOff>177800</xdr:colOff>
      <xdr:row>40</xdr:row>
      <xdr:rowOff>9797</xdr:rowOff>
    </xdr:to>
    <xdr:cxnSp macro="">
      <xdr:nvCxnSpPr>
        <xdr:cNvPr id="552" name="直線コネクタ 551">
          <a:extLst>
            <a:ext uri="{FF2B5EF4-FFF2-40B4-BE49-F238E27FC236}">
              <a16:creationId xmlns:a16="http://schemas.microsoft.com/office/drawing/2014/main" id="{80557FE6-B899-47D2-83A7-850F1CED9DED}"/>
            </a:ext>
          </a:extLst>
        </xdr:cNvPr>
        <xdr:cNvCxnSpPr/>
      </xdr:nvCxnSpPr>
      <xdr:spPr>
        <a:xfrm flipV="1">
          <a:off x="20434300" y="6853646"/>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142422</xdr:rowOff>
    </xdr:from>
    <xdr:to>
      <xdr:col>102</xdr:col>
      <xdr:colOff>165100</xdr:colOff>
      <xdr:row>40</xdr:row>
      <xdr:rowOff>72572</xdr:rowOff>
    </xdr:to>
    <xdr:sp macro="" textlink="">
      <xdr:nvSpPr>
        <xdr:cNvPr id="553" name="楕円 552">
          <a:extLst>
            <a:ext uri="{FF2B5EF4-FFF2-40B4-BE49-F238E27FC236}">
              <a16:creationId xmlns:a16="http://schemas.microsoft.com/office/drawing/2014/main" id="{0DA43868-5744-44E9-BA56-C4D3B64939CA}"/>
            </a:ext>
          </a:extLst>
        </xdr:cNvPr>
        <xdr:cNvSpPr/>
      </xdr:nvSpPr>
      <xdr:spPr>
        <a:xfrm>
          <a:off x="19494500" y="68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9797</xdr:rowOff>
    </xdr:from>
    <xdr:to>
      <xdr:col>107</xdr:col>
      <xdr:colOff>50800</xdr:colOff>
      <xdr:row>40</xdr:row>
      <xdr:rowOff>21772</xdr:rowOff>
    </xdr:to>
    <xdr:cxnSp macro="">
      <xdr:nvCxnSpPr>
        <xdr:cNvPr id="554" name="直線コネクタ 553">
          <a:extLst>
            <a:ext uri="{FF2B5EF4-FFF2-40B4-BE49-F238E27FC236}">
              <a16:creationId xmlns:a16="http://schemas.microsoft.com/office/drawing/2014/main" id="{617AF2E7-18CF-419A-8D44-FDD9E462333D}"/>
            </a:ext>
          </a:extLst>
        </xdr:cNvPr>
        <xdr:cNvCxnSpPr/>
      </xdr:nvCxnSpPr>
      <xdr:spPr>
        <a:xfrm flipV="1">
          <a:off x="19545300" y="6867797"/>
          <a:ext cx="889000" cy="1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555" name="n_1aveValue【認定こども園・幼稚園・保育所】&#10;一人当たり面積">
          <a:extLst>
            <a:ext uri="{FF2B5EF4-FFF2-40B4-BE49-F238E27FC236}">
              <a16:creationId xmlns:a16="http://schemas.microsoft.com/office/drawing/2014/main" id="{6EED180A-EE91-4351-A6BE-32312D649AA8}"/>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56078</xdr:rowOff>
    </xdr:from>
    <xdr:ext cx="469744" cy="259045"/>
    <xdr:sp macro="" textlink="">
      <xdr:nvSpPr>
        <xdr:cNvPr id="556" name="n_2aveValue【認定こども園・幼稚園・保育所】&#10;一人当たり面積">
          <a:extLst>
            <a:ext uri="{FF2B5EF4-FFF2-40B4-BE49-F238E27FC236}">
              <a16:creationId xmlns:a16="http://schemas.microsoft.com/office/drawing/2014/main" id="{BF7DF569-C2C7-43F3-8869-FBA6B8E7E411}"/>
            </a:ext>
          </a:extLst>
        </xdr:cNvPr>
        <xdr:cNvSpPr txBox="1"/>
      </xdr:nvSpPr>
      <xdr:spPr>
        <a:xfrm>
          <a:off x="20199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96355</xdr:rowOff>
    </xdr:from>
    <xdr:ext cx="469744" cy="259045"/>
    <xdr:sp macro="" textlink="">
      <xdr:nvSpPr>
        <xdr:cNvPr id="557" name="n_3aveValue【認定こども園・幼稚園・保育所】&#10;一人当たり面積">
          <a:extLst>
            <a:ext uri="{FF2B5EF4-FFF2-40B4-BE49-F238E27FC236}">
              <a16:creationId xmlns:a16="http://schemas.microsoft.com/office/drawing/2014/main" id="{C96EFC6D-FF32-4A75-B2D5-5729EAEF45B6}"/>
            </a:ext>
          </a:extLst>
        </xdr:cNvPr>
        <xdr:cNvSpPr txBox="1"/>
      </xdr:nvSpPr>
      <xdr:spPr>
        <a:xfrm>
          <a:off x="19310427" y="695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37573</xdr:rowOff>
    </xdr:from>
    <xdr:ext cx="469744" cy="259045"/>
    <xdr:sp macro="" textlink="">
      <xdr:nvSpPr>
        <xdr:cNvPr id="558" name="n_1mainValue【認定こども園・幼稚園・保育所】&#10;一人当たり面積">
          <a:extLst>
            <a:ext uri="{FF2B5EF4-FFF2-40B4-BE49-F238E27FC236}">
              <a16:creationId xmlns:a16="http://schemas.microsoft.com/office/drawing/2014/main" id="{E84407C0-C2B6-4ED5-B84F-8BDB2DDE3A49}"/>
            </a:ext>
          </a:extLst>
        </xdr:cNvPr>
        <xdr:cNvSpPr txBox="1"/>
      </xdr:nvSpPr>
      <xdr:spPr>
        <a:xfrm>
          <a:off x="21075727" y="689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77124</xdr:rowOff>
    </xdr:from>
    <xdr:ext cx="469744" cy="259045"/>
    <xdr:sp macro="" textlink="">
      <xdr:nvSpPr>
        <xdr:cNvPr id="559" name="n_2mainValue【認定こども園・幼稚園・保育所】&#10;一人当たり面積">
          <a:extLst>
            <a:ext uri="{FF2B5EF4-FFF2-40B4-BE49-F238E27FC236}">
              <a16:creationId xmlns:a16="http://schemas.microsoft.com/office/drawing/2014/main" id="{7CABE1C8-23EC-4D32-956C-263F0FDA64B0}"/>
            </a:ext>
          </a:extLst>
        </xdr:cNvPr>
        <xdr:cNvSpPr txBox="1"/>
      </xdr:nvSpPr>
      <xdr:spPr>
        <a:xfrm>
          <a:off x="20199427" y="659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89099</xdr:rowOff>
    </xdr:from>
    <xdr:ext cx="469744" cy="259045"/>
    <xdr:sp macro="" textlink="">
      <xdr:nvSpPr>
        <xdr:cNvPr id="560" name="n_3mainValue【認定こども園・幼稚園・保育所】&#10;一人当たり面積">
          <a:extLst>
            <a:ext uri="{FF2B5EF4-FFF2-40B4-BE49-F238E27FC236}">
              <a16:creationId xmlns:a16="http://schemas.microsoft.com/office/drawing/2014/main" id="{8B8CD2D5-7BD0-42FC-9603-39F8A27F106D}"/>
            </a:ext>
          </a:extLst>
        </xdr:cNvPr>
        <xdr:cNvSpPr txBox="1"/>
      </xdr:nvSpPr>
      <xdr:spPr>
        <a:xfrm>
          <a:off x="193104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1" name="正方形/長方形 560">
          <a:extLst>
            <a:ext uri="{FF2B5EF4-FFF2-40B4-BE49-F238E27FC236}">
              <a16:creationId xmlns:a16="http://schemas.microsoft.com/office/drawing/2014/main" id="{2DE47557-2402-4BBD-AF05-B3C8F672BDD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2" name="正方形/長方形 561">
          <a:extLst>
            <a:ext uri="{FF2B5EF4-FFF2-40B4-BE49-F238E27FC236}">
              <a16:creationId xmlns:a16="http://schemas.microsoft.com/office/drawing/2014/main" id="{FE593E5A-BFCB-4593-85FD-0CAA1BE6FC3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3" name="正方形/長方形 562">
          <a:extLst>
            <a:ext uri="{FF2B5EF4-FFF2-40B4-BE49-F238E27FC236}">
              <a16:creationId xmlns:a16="http://schemas.microsoft.com/office/drawing/2014/main" id="{CEC5F08B-08BC-4E77-9A25-566DA025ACF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4" name="正方形/長方形 563">
          <a:extLst>
            <a:ext uri="{FF2B5EF4-FFF2-40B4-BE49-F238E27FC236}">
              <a16:creationId xmlns:a16="http://schemas.microsoft.com/office/drawing/2014/main" id="{B92D2BD5-2F40-4F48-A02D-CCBE6ABF509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5" name="正方形/長方形 564">
          <a:extLst>
            <a:ext uri="{FF2B5EF4-FFF2-40B4-BE49-F238E27FC236}">
              <a16:creationId xmlns:a16="http://schemas.microsoft.com/office/drawing/2014/main" id="{0DC8F3C2-9F71-4C5F-8D7A-701CEB551B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6" name="正方形/長方形 565">
          <a:extLst>
            <a:ext uri="{FF2B5EF4-FFF2-40B4-BE49-F238E27FC236}">
              <a16:creationId xmlns:a16="http://schemas.microsoft.com/office/drawing/2014/main" id="{D9FD0D75-B811-4262-8F88-83CD06B16C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7" name="正方形/長方形 566">
          <a:extLst>
            <a:ext uri="{FF2B5EF4-FFF2-40B4-BE49-F238E27FC236}">
              <a16:creationId xmlns:a16="http://schemas.microsoft.com/office/drawing/2014/main" id="{5865E3E3-C6C8-422C-BCF0-A685B5BB2F1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8" name="正方形/長方形 567">
          <a:extLst>
            <a:ext uri="{FF2B5EF4-FFF2-40B4-BE49-F238E27FC236}">
              <a16:creationId xmlns:a16="http://schemas.microsoft.com/office/drawing/2014/main" id="{3A8D37A9-0639-4048-9150-6B6B926F4D1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9" name="テキスト ボックス 568">
          <a:extLst>
            <a:ext uri="{FF2B5EF4-FFF2-40B4-BE49-F238E27FC236}">
              <a16:creationId xmlns:a16="http://schemas.microsoft.com/office/drawing/2014/main" id="{C17AAF13-969F-4588-9C4C-2815923416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0" name="直線コネクタ 569">
          <a:extLst>
            <a:ext uri="{FF2B5EF4-FFF2-40B4-BE49-F238E27FC236}">
              <a16:creationId xmlns:a16="http://schemas.microsoft.com/office/drawing/2014/main" id="{B2734122-65FC-4C7C-9028-DC58E6F0D9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1" name="直線コネクタ 570">
          <a:extLst>
            <a:ext uri="{FF2B5EF4-FFF2-40B4-BE49-F238E27FC236}">
              <a16:creationId xmlns:a16="http://schemas.microsoft.com/office/drawing/2014/main" id="{6DA2875B-7E77-4803-ACFC-6B734A91075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2" name="テキスト ボックス 571">
          <a:extLst>
            <a:ext uri="{FF2B5EF4-FFF2-40B4-BE49-F238E27FC236}">
              <a16:creationId xmlns:a16="http://schemas.microsoft.com/office/drawing/2014/main" id="{A1C71244-10C5-444B-9B7B-7B049E4BA1BD}"/>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3" name="直線コネクタ 572">
          <a:extLst>
            <a:ext uri="{FF2B5EF4-FFF2-40B4-BE49-F238E27FC236}">
              <a16:creationId xmlns:a16="http://schemas.microsoft.com/office/drawing/2014/main" id="{A60D31F3-1304-42B6-9277-A71BD05741D9}"/>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4" name="テキスト ボックス 573">
          <a:extLst>
            <a:ext uri="{FF2B5EF4-FFF2-40B4-BE49-F238E27FC236}">
              <a16:creationId xmlns:a16="http://schemas.microsoft.com/office/drawing/2014/main" id="{6169AAC3-8AFF-4A18-A7CB-0506DA59074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5" name="直線コネクタ 574">
          <a:extLst>
            <a:ext uri="{FF2B5EF4-FFF2-40B4-BE49-F238E27FC236}">
              <a16:creationId xmlns:a16="http://schemas.microsoft.com/office/drawing/2014/main" id="{CE711786-5732-47BE-9FE1-4F14093EE1B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6" name="テキスト ボックス 575">
          <a:extLst>
            <a:ext uri="{FF2B5EF4-FFF2-40B4-BE49-F238E27FC236}">
              <a16:creationId xmlns:a16="http://schemas.microsoft.com/office/drawing/2014/main" id="{B4AD2435-A327-45D6-BED7-221B4AA4D23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7" name="直線コネクタ 576">
          <a:extLst>
            <a:ext uri="{FF2B5EF4-FFF2-40B4-BE49-F238E27FC236}">
              <a16:creationId xmlns:a16="http://schemas.microsoft.com/office/drawing/2014/main" id="{F5F55FCA-4F69-440C-A89E-71450E370D3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8" name="テキスト ボックス 577">
          <a:extLst>
            <a:ext uri="{FF2B5EF4-FFF2-40B4-BE49-F238E27FC236}">
              <a16:creationId xmlns:a16="http://schemas.microsoft.com/office/drawing/2014/main" id="{DEFE1646-6E3E-48CF-BBEF-86D14277C62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9" name="直線コネクタ 578">
          <a:extLst>
            <a:ext uri="{FF2B5EF4-FFF2-40B4-BE49-F238E27FC236}">
              <a16:creationId xmlns:a16="http://schemas.microsoft.com/office/drawing/2014/main" id="{F5A0771A-A882-49C1-9E5A-122071C2435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0" name="テキスト ボックス 579">
          <a:extLst>
            <a:ext uri="{FF2B5EF4-FFF2-40B4-BE49-F238E27FC236}">
              <a16:creationId xmlns:a16="http://schemas.microsoft.com/office/drawing/2014/main" id="{086C22E7-5AD9-47E8-B380-16D79C2F3E1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1" name="直線コネクタ 580">
          <a:extLst>
            <a:ext uri="{FF2B5EF4-FFF2-40B4-BE49-F238E27FC236}">
              <a16:creationId xmlns:a16="http://schemas.microsoft.com/office/drawing/2014/main" id="{01CF59A4-538E-4B66-AF77-ADFDA5A2DB0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2" name="テキスト ボックス 581">
          <a:extLst>
            <a:ext uri="{FF2B5EF4-FFF2-40B4-BE49-F238E27FC236}">
              <a16:creationId xmlns:a16="http://schemas.microsoft.com/office/drawing/2014/main" id="{77763378-40B8-4C23-8233-F776715F54A4}"/>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3" name="直線コネクタ 582">
          <a:extLst>
            <a:ext uri="{FF2B5EF4-FFF2-40B4-BE49-F238E27FC236}">
              <a16:creationId xmlns:a16="http://schemas.microsoft.com/office/drawing/2014/main" id="{2F432788-1158-4F64-953A-A956AB7B999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4" name="テキスト ボックス 583">
          <a:extLst>
            <a:ext uri="{FF2B5EF4-FFF2-40B4-BE49-F238E27FC236}">
              <a16:creationId xmlns:a16="http://schemas.microsoft.com/office/drawing/2014/main" id="{2577A44B-AADC-4AFE-9615-72AA1CD7721C}"/>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5" name="【学校施設】&#10;有形固定資産減価償却率グラフ枠">
          <a:extLst>
            <a:ext uri="{FF2B5EF4-FFF2-40B4-BE49-F238E27FC236}">
              <a16:creationId xmlns:a16="http://schemas.microsoft.com/office/drawing/2014/main" id="{797984FD-3588-4CF5-BFFE-C8E9CF71C5D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586" name="直線コネクタ 585">
          <a:extLst>
            <a:ext uri="{FF2B5EF4-FFF2-40B4-BE49-F238E27FC236}">
              <a16:creationId xmlns:a16="http://schemas.microsoft.com/office/drawing/2014/main" id="{20060ED6-C5AD-47B9-8F1F-B8652F029CC0}"/>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87" name="【学校施設】&#10;有形固定資産減価償却率最小値テキスト">
          <a:extLst>
            <a:ext uri="{FF2B5EF4-FFF2-40B4-BE49-F238E27FC236}">
              <a16:creationId xmlns:a16="http://schemas.microsoft.com/office/drawing/2014/main" id="{FF83D375-6C89-464B-AA58-75BDA0F21DD3}"/>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88" name="直線コネクタ 587">
          <a:extLst>
            <a:ext uri="{FF2B5EF4-FFF2-40B4-BE49-F238E27FC236}">
              <a16:creationId xmlns:a16="http://schemas.microsoft.com/office/drawing/2014/main" id="{7DB319BE-BF23-4431-B6B6-0CA1DCD1AD4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89" name="【学校施設】&#10;有形固定資産減価償却率最大値テキスト">
          <a:extLst>
            <a:ext uri="{FF2B5EF4-FFF2-40B4-BE49-F238E27FC236}">
              <a16:creationId xmlns:a16="http://schemas.microsoft.com/office/drawing/2014/main" id="{71BD6748-5605-41C3-A20A-D38BFF755534}"/>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0" name="直線コネクタ 589">
          <a:extLst>
            <a:ext uri="{FF2B5EF4-FFF2-40B4-BE49-F238E27FC236}">
              <a16:creationId xmlns:a16="http://schemas.microsoft.com/office/drawing/2014/main" id="{2E4E70A1-8DE0-4B9B-8E1E-78CCA15D369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9633</xdr:rowOff>
    </xdr:from>
    <xdr:ext cx="405111" cy="259045"/>
    <xdr:sp macro="" textlink="">
      <xdr:nvSpPr>
        <xdr:cNvPr id="591" name="【学校施設】&#10;有形固定資産減価償却率平均値テキスト">
          <a:extLst>
            <a:ext uri="{FF2B5EF4-FFF2-40B4-BE49-F238E27FC236}">
              <a16:creationId xmlns:a16="http://schemas.microsoft.com/office/drawing/2014/main" id="{212E8B4C-05C9-43A4-BC30-78DEBDCED616}"/>
            </a:ext>
          </a:extLst>
        </xdr:cNvPr>
        <xdr:cNvSpPr txBox="1"/>
      </xdr:nvSpPr>
      <xdr:spPr>
        <a:xfrm>
          <a:off x="16357600" y="995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92" name="フローチャート: 判断 591">
          <a:extLst>
            <a:ext uri="{FF2B5EF4-FFF2-40B4-BE49-F238E27FC236}">
              <a16:creationId xmlns:a16="http://schemas.microsoft.com/office/drawing/2014/main" id="{8734E5DF-EED3-4AFE-A1FE-C71CE3A70D68}"/>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93" name="フローチャート: 判断 592">
          <a:extLst>
            <a:ext uri="{FF2B5EF4-FFF2-40B4-BE49-F238E27FC236}">
              <a16:creationId xmlns:a16="http://schemas.microsoft.com/office/drawing/2014/main" id="{EFA39311-4910-43B8-909F-C46DA44A4D74}"/>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94" name="フローチャート: 判断 593">
          <a:extLst>
            <a:ext uri="{FF2B5EF4-FFF2-40B4-BE49-F238E27FC236}">
              <a16:creationId xmlns:a16="http://schemas.microsoft.com/office/drawing/2014/main" id="{BA58AEB6-5705-4B68-87D1-437254BCC51C}"/>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115751</xdr:rowOff>
    </xdr:from>
    <xdr:to>
      <xdr:col>72</xdr:col>
      <xdr:colOff>38100</xdr:colOff>
      <xdr:row>59</xdr:row>
      <xdr:rowOff>45901</xdr:rowOff>
    </xdr:to>
    <xdr:sp macro="" textlink="">
      <xdr:nvSpPr>
        <xdr:cNvPr id="595" name="フローチャート: 判断 594">
          <a:extLst>
            <a:ext uri="{FF2B5EF4-FFF2-40B4-BE49-F238E27FC236}">
              <a16:creationId xmlns:a16="http://schemas.microsoft.com/office/drawing/2014/main" id="{1C347781-1DE8-4C18-AA7A-309AFBD25E0B}"/>
            </a:ext>
          </a:extLst>
        </xdr:cNvPr>
        <xdr:cNvSpPr/>
      </xdr:nvSpPr>
      <xdr:spPr>
        <a:xfrm>
          <a:off x="13652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D14822A6-9491-44F3-91C0-DC3C65C1F9B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2C0CDA9E-6A21-47C6-B6D8-D86BA0614EF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5F846D9C-E35B-462B-8DA5-1FE17D9EB98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16E635F-FF60-4718-B8E9-D4D84CF2364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C33954F-A77A-48C3-9689-9BA011601C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601" name="楕円 600">
          <a:extLst>
            <a:ext uri="{FF2B5EF4-FFF2-40B4-BE49-F238E27FC236}">
              <a16:creationId xmlns:a16="http://schemas.microsoft.com/office/drawing/2014/main" id="{45F0E10F-167D-442A-A069-7D39B7E418A4}"/>
            </a:ext>
          </a:extLst>
        </xdr:cNvPr>
        <xdr:cNvSpPr/>
      </xdr:nvSpPr>
      <xdr:spPr>
        <a:xfrm>
          <a:off x="16268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602" name="【学校施設】&#10;有形固定資産減価償却率該当値テキスト">
          <a:extLst>
            <a:ext uri="{FF2B5EF4-FFF2-40B4-BE49-F238E27FC236}">
              <a16:creationId xmlns:a16="http://schemas.microsoft.com/office/drawing/2014/main" id="{7AF73A23-A8F1-4CA4-A422-B95BEF6875A1}"/>
            </a:ext>
          </a:extLst>
        </xdr:cNvPr>
        <xdr:cNvSpPr txBox="1"/>
      </xdr:nvSpPr>
      <xdr:spPr>
        <a:xfrm>
          <a:off x="16357600"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24312</xdr:rowOff>
    </xdr:from>
    <xdr:to>
      <xdr:col>81</xdr:col>
      <xdr:colOff>101600</xdr:colOff>
      <xdr:row>61</xdr:row>
      <xdr:rowOff>125912</xdr:rowOff>
    </xdr:to>
    <xdr:sp macro="" textlink="">
      <xdr:nvSpPr>
        <xdr:cNvPr id="603" name="楕円 602">
          <a:extLst>
            <a:ext uri="{FF2B5EF4-FFF2-40B4-BE49-F238E27FC236}">
              <a16:creationId xmlns:a16="http://schemas.microsoft.com/office/drawing/2014/main" id="{96317270-CEF1-4422-9443-42E8628A6828}"/>
            </a:ext>
          </a:extLst>
        </xdr:cNvPr>
        <xdr:cNvSpPr/>
      </xdr:nvSpPr>
      <xdr:spPr>
        <a:xfrm>
          <a:off x="15430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34290</xdr:rowOff>
    </xdr:from>
    <xdr:to>
      <xdr:col>85</xdr:col>
      <xdr:colOff>127000</xdr:colOff>
      <xdr:row>61</xdr:row>
      <xdr:rowOff>75112</xdr:rowOff>
    </xdr:to>
    <xdr:cxnSp macro="">
      <xdr:nvCxnSpPr>
        <xdr:cNvPr id="604" name="直線コネクタ 603">
          <a:extLst>
            <a:ext uri="{FF2B5EF4-FFF2-40B4-BE49-F238E27FC236}">
              <a16:creationId xmlns:a16="http://schemas.microsoft.com/office/drawing/2014/main" id="{48C2D6CB-03CD-4D42-874D-8876BAF32E32}"/>
            </a:ext>
          </a:extLst>
        </xdr:cNvPr>
        <xdr:cNvCxnSpPr/>
      </xdr:nvCxnSpPr>
      <xdr:spPr>
        <a:xfrm flipV="1">
          <a:off x="15481300" y="10492740"/>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605" name="楕円 604">
          <a:extLst>
            <a:ext uri="{FF2B5EF4-FFF2-40B4-BE49-F238E27FC236}">
              <a16:creationId xmlns:a16="http://schemas.microsoft.com/office/drawing/2014/main" id="{167D6ECE-ECCB-4DB8-89DB-C28852D68409}"/>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114300</xdr:rowOff>
    </xdr:to>
    <xdr:cxnSp macro="">
      <xdr:nvCxnSpPr>
        <xdr:cNvPr id="606" name="直線コネクタ 605">
          <a:extLst>
            <a:ext uri="{FF2B5EF4-FFF2-40B4-BE49-F238E27FC236}">
              <a16:creationId xmlns:a16="http://schemas.microsoft.com/office/drawing/2014/main" id="{8EAFD47F-5761-43ED-BC67-21372C04C7DB}"/>
            </a:ext>
          </a:extLst>
        </xdr:cNvPr>
        <xdr:cNvCxnSpPr/>
      </xdr:nvCxnSpPr>
      <xdr:spPr>
        <a:xfrm flipV="1">
          <a:off x="14592300" y="1053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22678</xdr:rowOff>
    </xdr:from>
    <xdr:to>
      <xdr:col>72</xdr:col>
      <xdr:colOff>38100</xdr:colOff>
      <xdr:row>61</xdr:row>
      <xdr:rowOff>124278</xdr:rowOff>
    </xdr:to>
    <xdr:sp macro="" textlink="">
      <xdr:nvSpPr>
        <xdr:cNvPr id="607" name="楕円 606">
          <a:extLst>
            <a:ext uri="{FF2B5EF4-FFF2-40B4-BE49-F238E27FC236}">
              <a16:creationId xmlns:a16="http://schemas.microsoft.com/office/drawing/2014/main" id="{26C48A3A-8FBF-4145-B79B-F4EFD4170698}"/>
            </a:ext>
          </a:extLst>
        </xdr:cNvPr>
        <xdr:cNvSpPr/>
      </xdr:nvSpPr>
      <xdr:spPr>
        <a:xfrm>
          <a:off x="13652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73478</xdr:rowOff>
    </xdr:from>
    <xdr:to>
      <xdr:col>76</xdr:col>
      <xdr:colOff>114300</xdr:colOff>
      <xdr:row>61</xdr:row>
      <xdr:rowOff>114300</xdr:rowOff>
    </xdr:to>
    <xdr:cxnSp macro="">
      <xdr:nvCxnSpPr>
        <xdr:cNvPr id="608" name="直線コネクタ 607">
          <a:extLst>
            <a:ext uri="{FF2B5EF4-FFF2-40B4-BE49-F238E27FC236}">
              <a16:creationId xmlns:a16="http://schemas.microsoft.com/office/drawing/2014/main" id="{C751E93A-F6CC-41FB-85C6-E4EF2B8008EB}"/>
            </a:ext>
          </a:extLst>
        </xdr:cNvPr>
        <xdr:cNvCxnSpPr/>
      </xdr:nvCxnSpPr>
      <xdr:spPr>
        <a:xfrm>
          <a:off x="13703300" y="1053192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109781</xdr:rowOff>
    </xdr:from>
    <xdr:ext cx="405111" cy="259045"/>
    <xdr:sp macro="" textlink="">
      <xdr:nvSpPr>
        <xdr:cNvPr id="609" name="n_1aveValue【学校施設】&#10;有形固定資産減価償却率">
          <a:extLst>
            <a:ext uri="{FF2B5EF4-FFF2-40B4-BE49-F238E27FC236}">
              <a16:creationId xmlns:a16="http://schemas.microsoft.com/office/drawing/2014/main" id="{6E14009C-949F-4CA1-BE8E-D49C58BCD530}"/>
            </a:ext>
          </a:extLst>
        </xdr:cNvPr>
        <xdr:cNvSpPr txBox="1"/>
      </xdr:nvSpPr>
      <xdr:spPr>
        <a:xfrm>
          <a:off x="152660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126110</xdr:rowOff>
    </xdr:from>
    <xdr:ext cx="405111" cy="259045"/>
    <xdr:sp macro="" textlink="">
      <xdr:nvSpPr>
        <xdr:cNvPr id="610" name="n_2aveValue【学校施設】&#10;有形固定資産減価償却率">
          <a:extLst>
            <a:ext uri="{FF2B5EF4-FFF2-40B4-BE49-F238E27FC236}">
              <a16:creationId xmlns:a16="http://schemas.microsoft.com/office/drawing/2014/main" id="{F2ABDDD6-8199-4A41-B82B-9AC35D1BE9C6}"/>
            </a:ext>
          </a:extLst>
        </xdr:cNvPr>
        <xdr:cNvSpPr txBox="1"/>
      </xdr:nvSpPr>
      <xdr:spPr>
        <a:xfrm>
          <a:off x="14389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62428</xdr:rowOff>
    </xdr:from>
    <xdr:ext cx="405111" cy="259045"/>
    <xdr:sp macro="" textlink="">
      <xdr:nvSpPr>
        <xdr:cNvPr id="611" name="n_3aveValue【学校施設】&#10;有形固定資産減価償却率">
          <a:extLst>
            <a:ext uri="{FF2B5EF4-FFF2-40B4-BE49-F238E27FC236}">
              <a16:creationId xmlns:a16="http://schemas.microsoft.com/office/drawing/2014/main" id="{87ED7C5C-77B3-4564-944C-266C25B66E96}"/>
            </a:ext>
          </a:extLst>
        </xdr:cNvPr>
        <xdr:cNvSpPr txBox="1"/>
      </xdr:nvSpPr>
      <xdr:spPr>
        <a:xfrm>
          <a:off x="13500744"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117039</xdr:rowOff>
    </xdr:from>
    <xdr:ext cx="405111" cy="259045"/>
    <xdr:sp macro="" textlink="">
      <xdr:nvSpPr>
        <xdr:cNvPr id="612" name="n_1mainValue【学校施設】&#10;有形固定資産減価償却率">
          <a:extLst>
            <a:ext uri="{FF2B5EF4-FFF2-40B4-BE49-F238E27FC236}">
              <a16:creationId xmlns:a16="http://schemas.microsoft.com/office/drawing/2014/main" id="{A3FB8C70-A2DB-4C13-B201-F7E719A0DE99}"/>
            </a:ext>
          </a:extLst>
        </xdr:cNvPr>
        <xdr:cNvSpPr txBox="1"/>
      </xdr:nvSpPr>
      <xdr:spPr>
        <a:xfrm>
          <a:off x="152660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613" name="n_2mainValue【学校施設】&#10;有形固定資産減価償却率">
          <a:extLst>
            <a:ext uri="{FF2B5EF4-FFF2-40B4-BE49-F238E27FC236}">
              <a16:creationId xmlns:a16="http://schemas.microsoft.com/office/drawing/2014/main" id="{59ED186F-E96E-428B-87F3-1A1AAF0F9B94}"/>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115405</xdr:rowOff>
    </xdr:from>
    <xdr:ext cx="405111" cy="259045"/>
    <xdr:sp macro="" textlink="">
      <xdr:nvSpPr>
        <xdr:cNvPr id="614" name="n_3mainValue【学校施設】&#10;有形固定資産減価償却率">
          <a:extLst>
            <a:ext uri="{FF2B5EF4-FFF2-40B4-BE49-F238E27FC236}">
              <a16:creationId xmlns:a16="http://schemas.microsoft.com/office/drawing/2014/main" id="{05CF537C-E139-4A06-8871-38632E1192FF}"/>
            </a:ext>
          </a:extLst>
        </xdr:cNvPr>
        <xdr:cNvSpPr txBox="1"/>
      </xdr:nvSpPr>
      <xdr:spPr>
        <a:xfrm>
          <a:off x="13500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5" name="正方形/長方形 614">
          <a:extLst>
            <a:ext uri="{FF2B5EF4-FFF2-40B4-BE49-F238E27FC236}">
              <a16:creationId xmlns:a16="http://schemas.microsoft.com/office/drawing/2014/main" id="{4B602BB1-CC14-4369-AF7B-A81717A298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6" name="正方形/長方形 615">
          <a:extLst>
            <a:ext uri="{FF2B5EF4-FFF2-40B4-BE49-F238E27FC236}">
              <a16:creationId xmlns:a16="http://schemas.microsoft.com/office/drawing/2014/main" id="{5DB6373B-B680-4AB3-83FD-EEBA8B67417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7" name="正方形/長方形 616">
          <a:extLst>
            <a:ext uri="{FF2B5EF4-FFF2-40B4-BE49-F238E27FC236}">
              <a16:creationId xmlns:a16="http://schemas.microsoft.com/office/drawing/2014/main" id="{CDAD8056-4B6A-4387-B286-E93E89CD04B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8" name="正方形/長方形 617">
          <a:extLst>
            <a:ext uri="{FF2B5EF4-FFF2-40B4-BE49-F238E27FC236}">
              <a16:creationId xmlns:a16="http://schemas.microsoft.com/office/drawing/2014/main" id="{A8A7F8E4-BA7B-4A7F-BEFB-C5DB13357BB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9" name="正方形/長方形 618">
          <a:extLst>
            <a:ext uri="{FF2B5EF4-FFF2-40B4-BE49-F238E27FC236}">
              <a16:creationId xmlns:a16="http://schemas.microsoft.com/office/drawing/2014/main" id="{40D471A5-6948-4DF6-8B39-B5C4E921D0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0" name="正方形/長方形 619">
          <a:extLst>
            <a:ext uri="{FF2B5EF4-FFF2-40B4-BE49-F238E27FC236}">
              <a16:creationId xmlns:a16="http://schemas.microsoft.com/office/drawing/2014/main" id="{C53EBE23-279C-4F32-8B8F-E32FF33EFE6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1" name="正方形/長方形 620">
          <a:extLst>
            <a:ext uri="{FF2B5EF4-FFF2-40B4-BE49-F238E27FC236}">
              <a16:creationId xmlns:a16="http://schemas.microsoft.com/office/drawing/2014/main" id="{703C3E3E-E9FF-4A34-9BF2-DCA775AF61C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2" name="正方形/長方形 621">
          <a:extLst>
            <a:ext uri="{FF2B5EF4-FFF2-40B4-BE49-F238E27FC236}">
              <a16:creationId xmlns:a16="http://schemas.microsoft.com/office/drawing/2014/main" id="{912A4703-FC69-4048-9575-C153B4B15AA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3" name="テキスト ボックス 622">
          <a:extLst>
            <a:ext uri="{FF2B5EF4-FFF2-40B4-BE49-F238E27FC236}">
              <a16:creationId xmlns:a16="http://schemas.microsoft.com/office/drawing/2014/main" id="{873A0F28-6467-406B-BF52-D68BC176A51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4" name="直線コネクタ 623">
          <a:extLst>
            <a:ext uri="{FF2B5EF4-FFF2-40B4-BE49-F238E27FC236}">
              <a16:creationId xmlns:a16="http://schemas.microsoft.com/office/drawing/2014/main" id="{E761F50C-E806-4749-B791-A1F19B28120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5" name="直線コネクタ 624">
          <a:extLst>
            <a:ext uri="{FF2B5EF4-FFF2-40B4-BE49-F238E27FC236}">
              <a16:creationId xmlns:a16="http://schemas.microsoft.com/office/drawing/2014/main" id="{F8D4E937-1D84-48A5-A3E9-E0011A6E9118}"/>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6" name="テキスト ボックス 625">
          <a:extLst>
            <a:ext uri="{FF2B5EF4-FFF2-40B4-BE49-F238E27FC236}">
              <a16:creationId xmlns:a16="http://schemas.microsoft.com/office/drawing/2014/main" id="{E6CF0DA3-18AF-404A-85F3-6F61CB6D50E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7" name="直線コネクタ 626">
          <a:extLst>
            <a:ext uri="{FF2B5EF4-FFF2-40B4-BE49-F238E27FC236}">
              <a16:creationId xmlns:a16="http://schemas.microsoft.com/office/drawing/2014/main" id="{3B15E581-0C9D-4580-87D9-FE0A8448A3B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628" name="テキスト ボックス 627">
          <a:extLst>
            <a:ext uri="{FF2B5EF4-FFF2-40B4-BE49-F238E27FC236}">
              <a16:creationId xmlns:a16="http://schemas.microsoft.com/office/drawing/2014/main" id="{16B78D41-0496-4C18-A70D-A1FE8B9B55C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9" name="直線コネクタ 628">
          <a:extLst>
            <a:ext uri="{FF2B5EF4-FFF2-40B4-BE49-F238E27FC236}">
              <a16:creationId xmlns:a16="http://schemas.microsoft.com/office/drawing/2014/main" id="{DEF83D66-44B4-4A3C-AB5E-0BDC6BC52DAF}"/>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630" name="テキスト ボックス 629">
          <a:extLst>
            <a:ext uri="{FF2B5EF4-FFF2-40B4-BE49-F238E27FC236}">
              <a16:creationId xmlns:a16="http://schemas.microsoft.com/office/drawing/2014/main" id="{E4C14E01-86FC-4287-BEBB-073C0E84A479}"/>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1" name="直線コネクタ 630">
          <a:extLst>
            <a:ext uri="{FF2B5EF4-FFF2-40B4-BE49-F238E27FC236}">
              <a16:creationId xmlns:a16="http://schemas.microsoft.com/office/drawing/2014/main" id="{39477844-74C6-4DD5-93A8-4801CE9504C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632" name="テキスト ボックス 631">
          <a:extLst>
            <a:ext uri="{FF2B5EF4-FFF2-40B4-BE49-F238E27FC236}">
              <a16:creationId xmlns:a16="http://schemas.microsoft.com/office/drawing/2014/main" id="{0A6820EB-0FA5-443F-9C3D-C9E139DD336A}"/>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3" name="直線コネクタ 632">
          <a:extLst>
            <a:ext uri="{FF2B5EF4-FFF2-40B4-BE49-F238E27FC236}">
              <a16:creationId xmlns:a16="http://schemas.microsoft.com/office/drawing/2014/main" id="{3330C89E-419F-4951-A4B0-4FFD12C98CD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634" name="テキスト ボックス 633">
          <a:extLst>
            <a:ext uri="{FF2B5EF4-FFF2-40B4-BE49-F238E27FC236}">
              <a16:creationId xmlns:a16="http://schemas.microsoft.com/office/drawing/2014/main" id="{0564A241-931C-4525-8058-7F8C667848E1}"/>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5" name="直線コネクタ 634">
          <a:extLst>
            <a:ext uri="{FF2B5EF4-FFF2-40B4-BE49-F238E27FC236}">
              <a16:creationId xmlns:a16="http://schemas.microsoft.com/office/drawing/2014/main" id="{9B82B28D-8DA5-43CA-A9DF-0460F8133251}"/>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636" name="テキスト ボックス 635">
          <a:extLst>
            <a:ext uri="{FF2B5EF4-FFF2-40B4-BE49-F238E27FC236}">
              <a16:creationId xmlns:a16="http://schemas.microsoft.com/office/drawing/2014/main" id="{4A9967D8-16C8-4DBE-9CCD-37F4C116EF3D}"/>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7" name="直線コネクタ 636">
          <a:extLst>
            <a:ext uri="{FF2B5EF4-FFF2-40B4-BE49-F238E27FC236}">
              <a16:creationId xmlns:a16="http://schemas.microsoft.com/office/drawing/2014/main" id="{904D9A33-84F2-44F9-BB49-3436C3549CC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38" name="テキスト ボックス 637">
          <a:extLst>
            <a:ext uri="{FF2B5EF4-FFF2-40B4-BE49-F238E27FC236}">
              <a16:creationId xmlns:a16="http://schemas.microsoft.com/office/drawing/2014/main" id="{D104AD25-ACD2-433F-BDDC-2D9A740EED0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9" name="【学校施設】&#10;一人当たり面積グラフ枠">
          <a:extLst>
            <a:ext uri="{FF2B5EF4-FFF2-40B4-BE49-F238E27FC236}">
              <a16:creationId xmlns:a16="http://schemas.microsoft.com/office/drawing/2014/main" id="{7F7A5787-25C4-405C-9DE9-7F41306006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640" name="直線コネクタ 639">
          <a:extLst>
            <a:ext uri="{FF2B5EF4-FFF2-40B4-BE49-F238E27FC236}">
              <a16:creationId xmlns:a16="http://schemas.microsoft.com/office/drawing/2014/main" id="{DA009909-AE39-484E-98F6-1A5FA2F2F992}"/>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641" name="【学校施設】&#10;一人当たり面積最小値テキスト">
          <a:extLst>
            <a:ext uri="{FF2B5EF4-FFF2-40B4-BE49-F238E27FC236}">
              <a16:creationId xmlns:a16="http://schemas.microsoft.com/office/drawing/2014/main" id="{4E1A751C-D769-4DE7-BDC0-67FA2DF52ABA}"/>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642" name="直線コネクタ 641">
          <a:extLst>
            <a:ext uri="{FF2B5EF4-FFF2-40B4-BE49-F238E27FC236}">
              <a16:creationId xmlns:a16="http://schemas.microsoft.com/office/drawing/2014/main" id="{BE53EFBD-7F7D-4D16-97B3-79C5EB415128}"/>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643" name="【学校施設】&#10;一人当たり面積最大値テキスト">
          <a:extLst>
            <a:ext uri="{FF2B5EF4-FFF2-40B4-BE49-F238E27FC236}">
              <a16:creationId xmlns:a16="http://schemas.microsoft.com/office/drawing/2014/main" id="{712A0B7D-EE85-4EA4-9722-F2C9CF54AD61}"/>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644" name="直線コネクタ 643">
          <a:extLst>
            <a:ext uri="{FF2B5EF4-FFF2-40B4-BE49-F238E27FC236}">
              <a16:creationId xmlns:a16="http://schemas.microsoft.com/office/drawing/2014/main" id="{D91C3222-8BD2-492D-908B-DB32651E46C2}"/>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645" name="【学校施設】&#10;一人当たり面積平均値テキスト">
          <a:extLst>
            <a:ext uri="{FF2B5EF4-FFF2-40B4-BE49-F238E27FC236}">
              <a16:creationId xmlns:a16="http://schemas.microsoft.com/office/drawing/2014/main" id="{87B2BE71-FD5F-4CB9-9BA3-909B36D203C7}"/>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646" name="フローチャート: 判断 645">
          <a:extLst>
            <a:ext uri="{FF2B5EF4-FFF2-40B4-BE49-F238E27FC236}">
              <a16:creationId xmlns:a16="http://schemas.microsoft.com/office/drawing/2014/main" id="{C87CF56F-7C23-42EC-A331-D41A0D6C2E8A}"/>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647" name="フローチャート: 判断 646">
          <a:extLst>
            <a:ext uri="{FF2B5EF4-FFF2-40B4-BE49-F238E27FC236}">
              <a16:creationId xmlns:a16="http://schemas.microsoft.com/office/drawing/2014/main" id="{C2CAA02C-8CCA-4B8C-870F-A60D492BA92D}"/>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648" name="フローチャート: 判断 647">
          <a:extLst>
            <a:ext uri="{FF2B5EF4-FFF2-40B4-BE49-F238E27FC236}">
              <a16:creationId xmlns:a16="http://schemas.microsoft.com/office/drawing/2014/main" id="{DD66715F-BE4F-40D7-A8D3-3CA5C1DE4090}"/>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106411</xdr:rowOff>
    </xdr:from>
    <xdr:to>
      <xdr:col>102</xdr:col>
      <xdr:colOff>165100</xdr:colOff>
      <xdr:row>64</xdr:row>
      <xdr:rowOff>36561</xdr:rowOff>
    </xdr:to>
    <xdr:sp macro="" textlink="">
      <xdr:nvSpPr>
        <xdr:cNvPr id="649" name="フローチャート: 判断 648">
          <a:extLst>
            <a:ext uri="{FF2B5EF4-FFF2-40B4-BE49-F238E27FC236}">
              <a16:creationId xmlns:a16="http://schemas.microsoft.com/office/drawing/2014/main" id="{E7874153-CE1D-4C8B-B55E-DE0CD306AD90}"/>
            </a:ext>
          </a:extLst>
        </xdr:cNvPr>
        <xdr:cNvSpPr/>
      </xdr:nvSpPr>
      <xdr:spPr>
        <a:xfrm>
          <a:off x="19494500" y="10907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333239CE-BA14-41FF-A403-B4D7951EB0E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B4746409-F295-47E6-BC8C-49F75DB0AEE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DE2FBCF9-CAF0-4345-8E97-2DFDC23A22F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7E2C40C4-BDAF-44D3-A81D-CC4BDEA47E2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487F1712-C942-46AF-B7A8-28B35611AC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108436</xdr:rowOff>
    </xdr:from>
    <xdr:to>
      <xdr:col>116</xdr:col>
      <xdr:colOff>114300</xdr:colOff>
      <xdr:row>64</xdr:row>
      <xdr:rowOff>38586</xdr:rowOff>
    </xdr:to>
    <xdr:sp macro="" textlink="">
      <xdr:nvSpPr>
        <xdr:cNvPr id="655" name="楕円 654">
          <a:extLst>
            <a:ext uri="{FF2B5EF4-FFF2-40B4-BE49-F238E27FC236}">
              <a16:creationId xmlns:a16="http://schemas.microsoft.com/office/drawing/2014/main" id="{70F99C6C-E928-4738-8A61-81D8F8881F6F}"/>
            </a:ext>
          </a:extLst>
        </xdr:cNvPr>
        <xdr:cNvSpPr/>
      </xdr:nvSpPr>
      <xdr:spPr>
        <a:xfrm>
          <a:off x="22110700" y="1090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86863</xdr:rowOff>
    </xdr:from>
    <xdr:ext cx="469744" cy="259045"/>
    <xdr:sp macro="" textlink="">
      <xdr:nvSpPr>
        <xdr:cNvPr id="656" name="【学校施設】&#10;一人当たり面積該当値テキスト">
          <a:extLst>
            <a:ext uri="{FF2B5EF4-FFF2-40B4-BE49-F238E27FC236}">
              <a16:creationId xmlns:a16="http://schemas.microsoft.com/office/drawing/2014/main" id="{5BA6A80C-C7B6-4248-A483-A84EA4DCE990}"/>
            </a:ext>
          </a:extLst>
        </xdr:cNvPr>
        <xdr:cNvSpPr txBox="1"/>
      </xdr:nvSpPr>
      <xdr:spPr>
        <a:xfrm>
          <a:off x="22199600" y="1088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112975</xdr:rowOff>
    </xdr:from>
    <xdr:to>
      <xdr:col>112</xdr:col>
      <xdr:colOff>38100</xdr:colOff>
      <xdr:row>64</xdr:row>
      <xdr:rowOff>43125</xdr:rowOff>
    </xdr:to>
    <xdr:sp macro="" textlink="">
      <xdr:nvSpPr>
        <xdr:cNvPr id="657" name="楕円 656">
          <a:extLst>
            <a:ext uri="{FF2B5EF4-FFF2-40B4-BE49-F238E27FC236}">
              <a16:creationId xmlns:a16="http://schemas.microsoft.com/office/drawing/2014/main" id="{98460FBB-7FAD-4C7F-9E7C-B2C0E1A5DF07}"/>
            </a:ext>
          </a:extLst>
        </xdr:cNvPr>
        <xdr:cNvSpPr/>
      </xdr:nvSpPr>
      <xdr:spPr>
        <a:xfrm>
          <a:off x="21272500" y="109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159236</xdr:rowOff>
    </xdr:from>
    <xdr:to>
      <xdr:col>116</xdr:col>
      <xdr:colOff>63500</xdr:colOff>
      <xdr:row>63</xdr:row>
      <xdr:rowOff>163775</xdr:rowOff>
    </xdr:to>
    <xdr:cxnSp macro="">
      <xdr:nvCxnSpPr>
        <xdr:cNvPr id="658" name="直線コネクタ 657">
          <a:extLst>
            <a:ext uri="{FF2B5EF4-FFF2-40B4-BE49-F238E27FC236}">
              <a16:creationId xmlns:a16="http://schemas.microsoft.com/office/drawing/2014/main" id="{7572AF64-113E-4605-8424-14B29E65E4DC}"/>
            </a:ext>
          </a:extLst>
        </xdr:cNvPr>
        <xdr:cNvCxnSpPr/>
      </xdr:nvCxnSpPr>
      <xdr:spPr>
        <a:xfrm flipV="1">
          <a:off x="21323300" y="10960586"/>
          <a:ext cx="8382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117482</xdr:rowOff>
    </xdr:from>
    <xdr:to>
      <xdr:col>107</xdr:col>
      <xdr:colOff>101600</xdr:colOff>
      <xdr:row>64</xdr:row>
      <xdr:rowOff>47632</xdr:rowOff>
    </xdr:to>
    <xdr:sp macro="" textlink="">
      <xdr:nvSpPr>
        <xdr:cNvPr id="659" name="楕円 658">
          <a:extLst>
            <a:ext uri="{FF2B5EF4-FFF2-40B4-BE49-F238E27FC236}">
              <a16:creationId xmlns:a16="http://schemas.microsoft.com/office/drawing/2014/main" id="{5ADE97D4-BD64-45CB-A148-9E4B4C438ED4}"/>
            </a:ext>
          </a:extLst>
        </xdr:cNvPr>
        <xdr:cNvSpPr/>
      </xdr:nvSpPr>
      <xdr:spPr>
        <a:xfrm>
          <a:off x="20383500" y="1091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163775</xdr:rowOff>
    </xdr:from>
    <xdr:to>
      <xdr:col>111</xdr:col>
      <xdr:colOff>177800</xdr:colOff>
      <xdr:row>63</xdr:row>
      <xdr:rowOff>168282</xdr:rowOff>
    </xdr:to>
    <xdr:cxnSp macro="">
      <xdr:nvCxnSpPr>
        <xdr:cNvPr id="660" name="直線コネクタ 659">
          <a:extLst>
            <a:ext uri="{FF2B5EF4-FFF2-40B4-BE49-F238E27FC236}">
              <a16:creationId xmlns:a16="http://schemas.microsoft.com/office/drawing/2014/main" id="{A871BA83-6B3D-465A-AEC7-22BF379B3C02}"/>
            </a:ext>
          </a:extLst>
        </xdr:cNvPr>
        <xdr:cNvCxnSpPr/>
      </xdr:nvCxnSpPr>
      <xdr:spPr>
        <a:xfrm flipV="1">
          <a:off x="20434300" y="10965125"/>
          <a:ext cx="8890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155430</xdr:rowOff>
    </xdr:from>
    <xdr:to>
      <xdr:col>102</xdr:col>
      <xdr:colOff>165100</xdr:colOff>
      <xdr:row>62</xdr:row>
      <xdr:rowOff>85580</xdr:rowOff>
    </xdr:to>
    <xdr:sp macro="" textlink="">
      <xdr:nvSpPr>
        <xdr:cNvPr id="661" name="楕円 660">
          <a:extLst>
            <a:ext uri="{FF2B5EF4-FFF2-40B4-BE49-F238E27FC236}">
              <a16:creationId xmlns:a16="http://schemas.microsoft.com/office/drawing/2014/main" id="{A54389A8-6DF1-4FB1-8EF3-AD594DA3F081}"/>
            </a:ext>
          </a:extLst>
        </xdr:cNvPr>
        <xdr:cNvSpPr/>
      </xdr:nvSpPr>
      <xdr:spPr>
        <a:xfrm>
          <a:off x="19494500" y="106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34780</xdr:rowOff>
    </xdr:from>
    <xdr:to>
      <xdr:col>107</xdr:col>
      <xdr:colOff>50800</xdr:colOff>
      <xdr:row>63</xdr:row>
      <xdr:rowOff>168282</xdr:rowOff>
    </xdr:to>
    <xdr:cxnSp macro="">
      <xdr:nvCxnSpPr>
        <xdr:cNvPr id="662" name="直線コネクタ 661">
          <a:extLst>
            <a:ext uri="{FF2B5EF4-FFF2-40B4-BE49-F238E27FC236}">
              <a16:creationId xmlns:a16="http://schemas.microsoft.com/office/drawing/2014/main" id="{CFAEDA8A-E75C-4B69-BB59-061598162E4D}"/>
            </a:ext>
          </a:extLst>
        </xdr:cNvPr>
        <xdr:cNvCxnSpPr/>
      </xdr:nvCxnSpPr>
      <xdr:spPr>
        <a:xfrm>
          <a:off x="19545300" y="10664680"/>
          <a:ext cx="889000" cy="3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663" name="n_1aveValue【学校施設】&#10;一人当たり面積">
          <a:extLst>
            <a:ext uri="{FF2B5EF4-FFF2-40B4-BE49-F238E27FC236}">
              <a16:creationId xmlns:a16="http://schemas.microsoft.com/office/drawing/2014/main" id="{779A5BBC-DF1A-4A2F-BAC8-1390A76649B4}"/>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664" name="n_2aveValue【学校施設】&#10;一人当たり面積">
          <a:extLst>
            <a:ext uri="{FF2B5EF4-FFF2-40B4-BE49-F238E27FC236}">
              <a16:creationId xmlns:a16="http://schemas.microsoft.com/office/drawing/2014/main" id="{62F88DB3-ECC2-44E7-B685-35D669C80C18}"/>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27688</xdr:rowOff>
    </xdr:from>
    <xdr:ext cx="469744" cy="259045"/>
    <xdr:sp macro="" textlink="">
      <xdr:nvSpPr>
        <xdr:cNvPr id="665" name="n_3aveValue【学校施設】&#10;一人当たり面積">
          <a:extLst>
            <a:ext uri="{FF2B5EF4-FFF2-40B4-BE49-F238E27FC236}">
              <a16:creationId xmlns:a16="http://schemas.microsoft.com/office/drawing/2014/main" id="{D75E9505-7633-443A-97A4-FC2118EB0870}"/>
            </a:ext>
          </a:extLst>
        </xdr:cNvPr>
        <xdr:cNvSpPr txBox="1"/>
      </xdr:nvSpPr>
      <xdr:spPr>
        <a:xfrm>
          <a:off x="19310427" y="1100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34252</xdr:rowOff>
    </xdr:from>
    <xdr:ext cx="469744" cy="259045"/>
    <xdr:sp macro="" textlink="">
      <xdr:nvSpPr>
        <xdr:cNvPr id="666" name="n_1mainValue【学校施設】&#10;一人当たり面積">
          <a:extLst>
            <a:ext uri="{FF2B5EF4-FFF2-40B4-BE49-F238E27FC236}">
              <a16:creationId xmlns:a16="http://schemas.microsoft.com/office/drawing/2014/main" id="{9C35EF13-51DE-47CE-B233-45507EE5515D}"/>
            </a:ext>
          </a:extLst>
        </xdr:cNvPr>
        <xdr:cNvSpPr txBox="1"/>
      </xdr:nvSpPr>
      <xdr:spPr>
        <a:xfrm>
          <a:off x="21075727" y="110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38759</xdr:rowOff>
    </xdr:from>
    <xdr:ext cx="469744" cy="259045"/>
    <xdr:sp macro="" textlink="">
      <xdr:nvSpPr>
        <xdr:cNvPr id="667" name="n_2mainValue【学校施設】&#10;一人当たり面積">
          <a:extLst>
            <a:ext uri="{FF2B5EF4-FFF2-40B4-BE49-F238E27FC236}">
              <a16:creationId xmlns:a16="http://schemas.microsoft.com/office/drawing/2014/main" id="{E53BF78F-5F13-4ABF-8809-7D77192A68A3}"/>
            </a:ext>
          </a:extLst>
        </xdr:cNvPr>
        <xdr:cNvSpPr txBox="1"/>
      </xdr:nvSpPr>
      <xdr:spPr>
        <a:xfrm>
          <a:off x="20199427" y="1101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60</xdr:row>
      <xdr:rowOff>102107</xdr:rowOff>
    </xdr:from>
    <xdr:ext cx="534377" cy="259045"/>
    <xdr:sp macro="" textlink="">
      <xdr:nvSpPr>
        <xdr:cNvPr id="668" name="n_3mainValue【学校施設】&#10;一人当たり面積">
          <a:extLst>
            <a:ext uri="{FF2B5EF4-FFF2-40B4-BE49-F238E27FC236}">
              <a16:creationId xmlns:a16="http://schemas.microsoft.com/office/drawing/2014/main" id="{53E3AF5D-E845-4CC1-86A9-6DD9B7C238C3}"/>
            </a:ext>
          </a:extLst>
        </xdr:cNvPr>
        <xdr:cNvSpPr txBox="1"/>
      </xdr:nvSpPr>
      <xdr:spPr>
        <a:xfrm>
          <a:off x="19278111" y="103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9" name="正方形/長方形 668">
          <a:extLst>
            <a:ext uri="{FF2B5EF4-FFF2-40B4-BE49-F238E27FC236}">
              <a16:creationId xmlns:a16="http://schemas.microsoft.com/office/drawing/2014/main" id="{EA85F9A4-1140-47CB-B51C-36CB69BA79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0" name="正方形/長方形 669">
          <a:extLst>
            <a:ext uri="{FF2B5EF4-FFF2-40B4-BE49-F238E27FC236}">
              <a16:creationId xmlns:a16="http://schemas.microsoft.com/office/drawing/2014/main" id="{9ABB054D-8FCB-4014-94AE-9A6497515F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1" name="正方形/長方形 670">
          <a:extLst>
            <a:ext uri="{FF2B5EF4-FFF2-40B4-BE49-F238E27FC236}">
              <a16:creationId xmlns:a16="http://schemas.microsoft.com/office/drawing/2014/main" id="{2664FD57-428E-4557-84F7-88A0E69B2F0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2" name="正方形/長方形 671">
          <a:extLst>
            <a:ext uri="{FF2B5EF4-FFF2-40B4-BE49-F238E27FC236}">
              <a16:creationId xmlns:a16="http://schemas.microsoft.com/office/drawing/2014/main" id="{4AF5F9AE-7805-49B9-9816-7ECE594EFA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3" name="正方形/長方形 672">
          <a:extLst>
            <a:ext uri="{FF2B5EF4-FFF2-40B4-BE49-F238E27FC236}">
              <a16:creationId xmlns:a16="http://schemas.microsoft.com/office/drawing/2014/main" id="{AAD2623F-5CDA-4B21-A4F2-A6B1B4321D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4" name="正方形/長方形 673">
          <a:extLst>
            <a:ext uri="{FF2B5EF4-FFF2-40B4-BE49-F238E27FC236}">
              <a16:creationId xmlns:a16="http://schemas.microsoft.com/office/drawing/2014/main" id="{44B80F7F-D275-4CD6-85EE-E49094611E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5" name="正方形/長方形 674">
          <a:extLst>
            <a:ext uri="{FF2B5EF4-FFF2-40B4-BE49-F238E27FC236}">
              <a16:creationId xmlns:a16="http://schemas.microsoft.com/office/drawing/2014/main" id="{A19A0C9B-8F4F-42D3-B8AE-F6CD5FEE3D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6" name="正方形/長方形 675">
          <a:extLst>
            <a:ext uri="{FF2B5EF4-FFF2-40B4-BE49-F238E27FC236}">
              <a16:creationId xmlns:a16="http://schemas.microsoft.com/office/drawing/2014/main" id="{DC8471CB-C74F-4647-BCAF-377AA26D9F7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11ACF412-CCFB-4978-8346-0CF0D2AE87B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46FC7D08-BCE8-4681-8E3C-78972C89D0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B31DFF9B-8347-4CA9-988A-D35FA1BD2B2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17E930CC-7157-4DAE-BB9D-F565C5C656C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78B3AEE7-32D2-48BC-9D4F-9B8D0DFDAB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6AB5BAD0-B18E-46A5-A177-515732AED3D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E8FDD0A3-A613-4C03-A0C8-CBC3AE6FD6B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A2FD8B45-F428-49C1-82CA-AD232DD3147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E36C9707-34E6-4D30-A620-842AA507BD1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1DC73BF1-1963-4C21-B8A9-6B088E5B84A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90574BB9-1DA6-4541-8ABB-D68D7879C99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2CA31E43-9871-4DD2-88D9-E268AF30E85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5FD76667-F98E-42D3-B160-414CEF2F8A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FBDF4EDA-B930-4634-93E6-142783F8C70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98AC354F-BAFE-40E7-8A03-AEF491E5325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EF8CD8FF-DE6A-4ED7-8344-592ADC2280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id="{10E37B12-A54F-4150-9A36-0D4B0FB72DC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4B676C72-3343-4F13-8B96-1EF0BF7D66B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id="{F8D8999D-7097-441C-9C97-9BD6D6B3ADA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id="{43AE5B82-037E-477B-BCF4-8B57F29667F8}"/>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id="{72BF5575-A49F-4320-8C1E-5D447596A10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id="{EE10E889-4B9E-4EEB-A0E8-A71FAFC9E0E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id="{F6D8BF6D-1DA9-4FE4-AE6E-64E0032AA87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id="{91C8B392-BB1C-41C8-BE3B-858668C27A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id="{90D08118-0AC1-478B-8FB2-5A8C83F06AD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id="{39C44257-EA72-44C1-9764-8F4407EDF3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id="{4EE0CE23-0B04-4E5E-A8B8-2DF153CF99B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id="{A8A97ECB-927A-4AA0-A458-897E5BFD3D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id="{6BD6A44D-FB9C-410F-B467-6DF435FEC87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id="{B2470710-03AC-46EA-A882-64E4517E0F1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863C822E-7D6D-481F-B6BF-6DCB84E338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id="{1B30BE08-0916-4184-992D-065308CCFEF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id="{4C1FCB42-10A7-45CA-AD85-64EED29DA76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id="{4237F763-2000-45E2-A48B-B03F5541AABD}"/>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id="{58EC0815-885B-4250-8FC5-86BD3CF6EB48}"/>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id="{B6EB985E-5E82-4908-A2D3-A6C512919025}"/>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id="{86E74B40-70E5-4049-B0D4-1292E03BB6CC}"/>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id="{3BAD31B3-8C3A-4FEA-8625-75A4B497FDA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5" name="【公民館】&#10;有形固定資産減価償却率平均値テキスト">
          <a:extLst>
            <a:ext uri="{FF2B5EF4-FFF2-40B4-BE49-F238E27FC236}">
              <a16:creationId xmlns:a16="http://schemas.microsoft.com/office/drawing/2014/main" id="{F44D235D-661D-4992-A11A-F1A55FF327D9}"/>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id="{9D27BF8C-38A4-4DEE-BE68-FD69CB8AC5DB}"/>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id="{B0090F46-370B-4EA1-B915-1E0AE37C3819}"/>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id="{C1A292CB-3E02-40C8-BF47-BD68B3B1948E}"/>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84182</xdr:rowOff>
    </xdr:from>
    <xdr:to>
      <xdr:col>72</xdr:col>
      <xdr:colOff>38100</xdr:colOff>
      <xdr:row>103</xdr:row>
      <xdr:rowOff>14332</xdr:rowOff>
    </xdr:to>
    <xdr:sp macro="" textlink="">
      <xdr:nvSpPr>
        <xdr:cNvPr id="719" name="フローチャート: 判断 718">
          <a:extLst>
            <a:ext uri="{FF2B5EF4-FFF2-40B4-BE49-F238E27FC236}">
              <a16:creationId xmlns:a16="http://schemas.microsoft.com/office/drawing/2014/main" id="{7798540A-C545-497A-986E-5FAA53A64688}"/>
            </a:ext>
          </a:extLst>
        </xdr:cNvPr>
        <xdr:cNvSpPr/>
      </xdr:nvSpPr>
      <xdr:spPr>
        <a:xfrm>
          <a:off x="13652500" y="1757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C920B13E-E9EF-4DBD-8A6C-021453E3D0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id="{17DBCA18-818F-46E0-8AB3-7E434112028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B94BA417-9A2E-4505-B105-827C9A008F5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9699795-3522-447F-BA11-037460A35A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11C69636-F0E8-49A4-BEEE-AD5822BB972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25" name="楕円 724">
          <a:extLst>
            <a:ext uri="{FF2B5EF4-FFF2-40B4-BE49-F238E27FC236}">
              <a16:creationId xmlns:a16="http://schemas.microsoft.com/office/drawing/2014/main" id="{6E3C50DA-A016-4ACF-A064-CA43225168DF}"/>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726" name="【公民館】&#10;有形固定資産減価償却率該当値テキスト">
          <a:extLst>
            <a:ext uri="{FF2B5EF4-FFF2-40B4-BE49-F238E27FC236}">
              <a16:creationId xmlns:a16="http://schemas.microsoft.com/office/drawing/2014/main" id="{3CE584C4-12F4-4F78-A554-A75A361BFC63}"/>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727" name="楕円 726">
          <a:extLst>
            <a:ext uri="{FF2B5EF4-FFF2-40B4-BE49-F238E27FC236}">
              <a16:creationId xmlns:a16="http://schemas.microsoft.com/office/drawing/2014/main" id="{C9E1F8E5-2BBD-4098-88C9-A1D65D1C2232}"/>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728" name="直線コネクタ 727">
          <a:extLst>
            <a:ext uri="{FF2B5EF4-FFF2-40B4-BE49-F238E27FC236}">
              <a16:creationId xmlns:a16="http://schemas.microsoft.com/office/drawing/2014/main" id="{EC2B05C2-C3DD-472C-9E4B-2447D2F2C887}"/>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74386</xdr:rowOff>
    </xdr:from>
    <xdr:to>
      <xdr:col>76</xdr:col>
      <xdr:colOff>165100</xdr:colOff>
      <xdr:row>100</xdr:row>
      <xdr:rowOff>4536</xdr:rowOff>
    </xdr:to>
    <xdr:sp macro="" textlink="">
      <xdr:nvSpPr>
        <xdr:cNvPr id="729" name="楕円 728">
          <a:extLst>
            <a:ext uri="{FF2B5EF4-FFF2-40B4-BE49-F238E27FC236}">
              <a16:creationId xmlns:a16="http://schemas.microsoft.com/office/drawing/2014/main" id="{497190C0-BE4E-4FDF-9A7F-D15D9400A8AD}"/>
            </a:ext>
          </a:extLst>
        </xdr:cNvPr>
        <xdr:cNvSpPr/>
      </xdr:nvSpPr>
      <xdr:spPr>
        <a:xfrm>
          <a:off x="14541500" y="1704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125186</xdr:rowOff>
    </xdr:to>
    <xdr:cxnSp macro="">
      <xdr:nvCxnSpPr>
        <xdr:cNvPr id="730" name="直線コネクタ 729">
          <a:extLst>
            <a:ext uri="{FF2B5EF4-FFF2-40B4-BE49-F238E27FC236}">
              <a16:creationId xmlns:a16="http://schemas.microsoft.com/office/drawing/2014/main" id="{73164F18-6FD4-44D4-9A91-D35BD0B09696}"/>
            </a:ext>
          </a:extLst>
        </xdr:cNvPr>
        <xdr:cNvCxnSpPr/>
      </xdr:nvCxnSpPr>
      <xdr:spPr>
        <a:xfrm flipV="1">
          <a:off x="14592300" y="1709057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84182</xdr:rowOff>
    </xdr:from>
    <xdr:to>
      <xdr:col>72</xdr:col>
      <xdr:colOff>38100</xdr:colOff>
      <xdr:row>100</xdr:row>
      <xdr:rowOff>14332</xdr:rowOff>
    </xdr:to>
    <xdr:sp macro="" textlink="">
      <xdr:nvSpPr>
        <xdr:cNvPr id="731" name="楕円 730">
          <a:extLst>
            <a:ext uri="{FF2B5EF4-FFF2-40B4-BE49-F238E27FC236}">
              <a16:creationId xmlns:a16="http://schemas.microsoft.com/office/drawing/2014/main" id="{956438C8-963C-4565-B2BE-1069A342EA45}"/>
            </a:ext>
          </a:extLst>
        </xdr:cNvPr>
        <xdr:cNvSpPr/>
      </xdr:nvSpPr>
      <xdr:spPr>
        <a:xfrm>
          <a:off x="13652500" y="170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125186</xdr:rowOff>
    </xdr:from>
    <xdr:to>
      <xdr:col>76</xdr:col>
      <xdr:colOff>114300</xdr:colOff>
      <xdr:row>99</xdr:row>
      <xdr:rowOff>134982</xdr:rowOff>
    </xdr:to>
    <xdr:cxnSp macro="">
      <xdr:nvCxnSpPr>
        <xdr:cNvPr id="732" name="直線コネクタ 731">
          <a:extLst>
            <a:ext uri="{FF2B5EF4-FFF2-40B4-BE49-F238E27FC236}">
              <a16:creationId xmlns:a16="http://schemas.microsoft.com/office/drawing/2014/main" id="{506ED65E-FC83-487B-B45B-A6AA4BFAD78C}"/>
            </a:ext>
          </a:extLst>
        </xdr:cNvPr>
        <xdr:cNvCxnSpPr/>
      </xdr:nvCxnSpPr>
      <xdr:spPr>
        <a:xfrm flipV="1">
          <a:off x="13703300" y="1709873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33" name="n_1aveValue【公民館】&#10;有形固定資産減価償却率">
          <a:extLst>
            <a:ext uri="{FF2B5EF4-FFF2-40B4-BE49-F238E27FC236}">
              <a16:creationId xmlns:a16="http://schemas.microsoft.com/office/drawing/2014/main" id="{7C27D09C-E53B-4EAB-A388-3B6A94278556}"/>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34" name="n_2aveValue【公民館】&#10;有形固定資産減価償却率">
          <a:extLst>
            <a:ext uri="{FF2B5EF4-FFF2-40B4-BE49-F238E27FC236}">
              <a16:creationId xmlns:a16="http://schemas.microsoft.com/office/drawing/2014/main" id="{99BA4A4C-598C-48F5-B1A9-AF4593477B01}"/>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5459</xdr:rowOff>
    </xdr:from>
    <xdr:ext cx="405111" cy="259045"/>
    <xdr:sp macro="" textlink="">
      <xdr:nvSpPr>
        <xdr:cNvPr id="735" name="n_3aveValue【公民館】&#10;有形固定資産減価償却率">
          <a:extLst>
            <a:ext uri="{FF2B5EF4-FFF2-40B4-BE49-F238E27FC236}">
              <a16:creationId xmlns:a16="http://schemas.microsoft.com/office/drawing/2014/main" id="{37FDEEFC-A8A0-4163-AC91-22A067ED345F}"/>
            </a:ext>
          </a:extLst>
        </xdr:cNvPr>
        <xdr:cNvSpPr txBox="1"/>
      </xdr:nvSpPr>
      <xdr:spPr>
        <a:xfrm>
          <a:off x="13500744" y="17664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736" name="n_1mainValue【公民館】&#10;有形固定資産減価償却率">
          <a:extLst>
            <a:ext uri="{FF2B5EF4-FFF2-40B4-BE49-F238E27FC236}">
              <a16:creationId xmlns:a16="http://schemas.microsoft.com/office/drawing/2014/main" id="{8477DDA8-A115-4D8B-BC25-5305D992862D}"/>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21063</xdr:rowOff>
    </xdr:from>
    <xdr:ext cx="405111" cy="259045"/>
    <xdr:sp macro="" textlink="">
      <xdr:nvSpPr>
        <xdr:cNvPr id="737" name="n_2mainValue【公民館】&#10;有形固定資産減価償却率">
          <a:extLst>
            <a:ext uri="{FF2B5EF4-FFF2-40B4-BE49-F238E27FC236}">
              <a16:creationId xmlns:a16="http://schemas.microsoft.com/office/drawing/2014/main" id="{51CEFE9D-80EB-4383-B6F0-617BFD927F83}"/>
            </a:ext>
          </a:extLst>
        </xdr:cNvPr>
        <xdr:cNvSpPr txBox="1"/>
      </xdr:nvSpPr>
      <xdr:spPr>
        <a:xfrm>
          <a:off x="14389744" y="1682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30859</xdr:rowOff>
    </xdr:from>
    <xdr:ext cx="405111" cy="259045"/>
    <xdr:sp macro="" textlink="">
      <xdr:nvSpPr>
        <xdr:cNvPr id="738" name="n_3mainValue【公民館】&#10;有形固定資産減価償却率">
          <a:extLst>
            <a:ext uri="{FF2B5EF4-FFF2-40B4-BE49-F238E27FC236}">
              <a16:creationId xmlns:a16="http://schemas.microsoft.com/office/drawing/2014/main" id="{A2D09564-D2B9-4DF4-A002-D952ECAC182A}"/>
            </a:ext>
          </a:extLst>
        </xdr:cNvPr>
        <xdr:cNvSpPr txBox="1"/>
      </xdr:nvSpPr>
      <xdr:spPr>
        <a:xfrm>
          <a:off x="13500744" y="16832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a:extLst>
            <a:ext uri="{FF2B5EF4-FFF2-40B4-BE49-F238E27FC236}">
              <a16:creationId xmlns:a16="http://schemas.microsoft.com/office/drawing/2014/main" id="{08A927CF-DB8E-4BB0-AB0A-A04DA5F2714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a:extLst>
            <a:ext uri="{FF2B5EF4-FFF2-40B4-BE49-F238E27FC236}">
              <a16:creationId xmlns:a16="http://schemas.microsoft.com/office/drawing/2014/main" id="{2FB6C19F-BAB2-4730-8030-C38F6C43CDF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a:extLst>
            <a:ext uri="{FF2B5EF4-FFF2-40B4-BE49-F238E27FC236}">
              <a16:creationId xmlns:a16="http://schemas.microsoft.com/office/drawing/2014/main" id="{0EE7D9FE-CB36-4C12-83EC-7A0C11B5949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a:extLst>
            <a:ext uri="{FF2B5EF4-FFF2-40B4-BE49-F238E27FC236}">
              <a16:creationId xmlns:a16="http://schemas.microsoft.com/office/drawing/2014/main" id="{F6426E6E-015A-440C-9EC4-38B9F89B7D8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a:extLst>
            <a:ext uri="{FF2B5EF4-FFF2-40B4-BE49-F238E27FC236}">
              <a16:creationId xmlns:a16="http://schemas.microsoft.com/office/drawing/2014/main" id="{3F2206F8-095A-4A0B-BAF3-3D5DD7DB58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a:extLst>
            <a:ext uri="{FF2B5EF4-FFF2-40B4-BE49-F238E27FC236}">
              <a16:creationId xmlns:a16="http://schemas.microsoft.com/office/drawing/2014/main" id="{CCAFF440-FCE0-4370-AB67-175E3AD0A44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a:extLst>
            <a:ext uri="{FF2B5EF4-FFF2-40B4-BE49-F238E27FC236}">
              <a16:creationId xmlns:a16="http://schemas.microsoft.com/office/drawing/2014/main" id="{442CA98B-DBB4-4E86-8408-37419E10E32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a:extLst>
            <a:ext uri="{FF2B5EF4-FFF2-40B4-BE49-F238E27FC236}">
              <a16:creationId xmlns:a16="http://schemas.microsoft.com/office/drawing/2014/main" id="{C787F9D7-E5A4-4D64-B05F-982E2B4213C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a:extLst>
            <a:ext uri="{FF2B5EF4-FFF2-40B4-BE49-F238E27FC236}">
              <a16:creationId xmlns:a16="http://schemas.microsoft.com/office/drawing/2014/main" id="{CCF38541-B650-4C87-AF58-FCB881E362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a:extLst>
            <a:ext uri="{FF2B5EF4-FFF2-40B4-BE49-F238E27FC236}">
              <a16:creationId xmlns:a16="http://schemas.microsoft.com/office/drawing/2014/main" id="{5C846BA1-391A-4D01-919C-B826E8005FA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9" name="直線コネクタ 748">
          <a:extLst>
            <a:ext uri="{FF2B5EF4-FFF2-40B4-BE49-F238E27FC236}">
              <a16:creationId xmlns:a16="http://schemas.microsoft.com/office/drawing/2014/main" id="{2FF4B4CF-0D29-41A6-ABE6-9F90A83540F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0" name="テキスト ボックス 749">
          <a:extLst>
            <a:ext uri="{FF2B5EF4-FFF2-40B4-BE49-F238E27FC236}">
              <a16:creationId xmlns:a16="http://schemas.microsoft.com/office/drawing/2014/main" id="{35040C6C-4389-440F-9DEA-6B59B134F7F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1" name="直線コネクタ 750">
          <a:extLst>
            <a:ext uri="{FF2B5EF4-FFF2-40B4-BE49-F238E27FC236}">
              <a16:creationId xmlns:a16="http://schemas.microsoft.com/office/drawing/2014/main" id="{29AC3428-5283-4DC6-8488-26F4D0B78EA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2" name="テキスト ボックス 751">
          <a:extLst>
            <a:ext uri="{FF2B5EF4-FFF2-40B4-BE49-F238E27FC236}">
              <a16:creationId xmlns:a16="http://schemas.microsoft.com/office/drawing/2014/main" id="{B4E77D15-51CA-405C-8A65-E89AD0A6AE5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3" name="直線コネクタ 752">
          <a:extLst>
            <a:ext uri="{FF2B5EF4-FFF2-40B4-BE49-F238E27FC236}">
              <a16:creationId xmlns:a16="http://schemas.microsoft.com/office/drawing/2014/main" id="{EAF8D31E-D781-42C3-8160-CD55D64F6A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4" name="テキスト ボックス 753">
          <a:extLst>
            <a:ext uri="{FF2B5EF4-FFF2-40B4-BE49-F238E27FC236}">
              <a16:creationId xmlns:a16="http://schemas.microsoft.com/office/drawing/2014/main" id="{FE893AAE-05CE-482B-B49A-15F32BA7265B}"/>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5" name="直線コネクタ 754">
          <a:extLst>
            <a:ext uri="{FF2B5EF4-FFF2-40B4-BE49-F238E27FC236}">
              <a16:creationId xmlns:a16="http://schemas.microsoft.com/office/drawing/2014/main" id="{67A22707-68E7-4500-9FC0-A5160E2AC11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6" name="テキスト ボックス 755">
          <a:extLst>
            <a:ext uri="{FF2B5EF4-FFF2-40B4-BE49-F238E27FC236}">
              <a16:creationId xmlns:a16="http://schemas.microsoft.com/office/drawing/2014/main" id="{FDE6A6B6-3E8F-4B2B-A84C-E6205E41BAFA}"/>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7" name="直線コネクタ 756">
          <a:extLst>
            <a:ext uri="{FF2B5EF4-FFF2-40B4-BE49-F238E27FC236}">
              <a16:creationId xmlns:a16="http://schemas.microsoft.com/office/drawing/2014/main" id="{4C9FCCC2-A070-4256-8253-BB36682A2B7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8" name="テキスト ボックス 757">
          <a:extLst>
            <a:ext uri="{FF2B5EF4-FFF2-40B4-BE49-F238E27FC236}">
              <a16:creationId xmlns:a16="http://schemas.microsoft.com/office/drawing/2014/main" id="{3432477F-57D8-4B3D-BC0D-46AE5E45BA48}"/>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9" name="直線コネクタ 758">
          <a:extLst>
            <a:ext uri="{FF2B5EF4-FFF2-40B4-BE49-F238E27FC236}">
              <a16:creationId xmlns:a16="http://schemas.microsoft.com/office/drawing/2014/main" id="{3369DD6C-E6DD-4B9B-98C2-B01E2BECEFDE}"/>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60" name="テキスト ボックス 759">
          <a:extLst>
            <a:ext uri="{FF2B5EF4-FFF2-40B4-BE49-F238E27FC236}">
              <a16:creationId xmlns:a16="http://schemas.microsoft.com/office/drawing/2014/main" id="{EB41DCF4-2DF8-4861-A57A-3556032939E5}"/>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1" name="【公民館】&#10;一人当たり面積グラフ枠">
          <a:extLst>
            <a:ext uri="{FF2B5EF4-FFF2-40B4-BE49-F238E27FC236}">
              <a16:creationId xmlns:a16="http://schemas.microsoft.com/office/drawing/2014/main" id="{10ED9D2B-2546-4667-84AE-C66D47B140C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62" name="直線コネクタ 761">
          <a:extLst>
            <a:ext uri="{FF2B5EF4-FFF2-40B4-BE49-F238E27FC236}">
              <a16:creationId xmlns:a16="http://schemas.microsoft.com/office/drawing/2014/main" id="{E3AF7C9F-9B9F-4988-BD1B-E23E223303D4}"/>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3" name="【公民館】&#10;一人当たり面積最小値テキスト">
          <a:extLst>
            <a:ext uri="{FF2B5EF4-FFF2-40B4-BE49-F238E27FC236}">
              <a16:creationId xmlns:a16="http://schemas.microsoft.com/office/drawing/2014/main" id="{84F2619B-1533-44E1-B465-3947F5903097}"/>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4" name="直線コネクタ 763">
          <a:extLst>
            <a:ext uri="{FF2B5EF4-FFF2-40B4-BE49-F238E27FC236}">
              <a16:creationId xmlns:a16="http://schemas.microsoft.com/office/drawing/2014/main" id="{6EE68DB7-A38F-498E-9092-A04643CAA4DB}"/>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5" name="【公民館】&#10;一人当たり面積最大値テキスト">
          <a:extLst>
            <a:ext uri="{FF2B5EF4-FFF2-40B4-BE49-F238E27FC236}">
              <a16:creationId xmlns:a16="http://schemas.microsoft.com/office/drawing/2014/main" id="{AB33B307-4FF8-40FB-9384-A80980259A2F}"/>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6" name="直線コネクタ 765">
          <a:extLst>
            <a:ext uri="{FF2B5EF4-FFF2-40B4-BE49-F238E27FC236}">
              <a16:creationId xmlns:a16="http://schemas.microsoft.com/office/drawing/2014/main" id="{C90A0DF7-8756-48EB-8BD7-EF37A03CA986}"/>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xdr:rowOff>
    </xdr:from>
    <xdr:ext cx="469744" cy="259045"/>
    <xdr:sp macro="" textlink="">
      <xdr:nvSpPr>
        <xdr:cNvPr id="767" name="【公民館】&#10;一人当たり面積平均値テキスト">
          <a:extLst>
            <a:ext uri="{FF2B5EF4-FFF2-40B4-BE49-F238E27FC236}">
              <a16:creationId xmlns:a16="http://schemas.microsoft.com/office/drawing/2014/main" id="{B0760664-7A72-456A-A1F2-0F918031A308}"/>
            </a:ext>
          </a:extLst>
        </xdr:cNvPr>
        <xdr:cNvSpPr txBox="1"/>
      </xdr:nvSpPr>
      <xdr:spPr>
        <a:xfrm>
          <a:off x="22199600" y="1851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8" name="フローチャート: 判断 767">
          <a:extLst>
            <a:ext uri="{FF2B5EF4-FFF2-40B4-BE49-F238E27FC236}">
              <a16:creationId xmlns:a16="http://schemas.microsoft.com/office/drawing/2014/main" id="{2A7FC011-5DCC-4131-A124-B23E8897064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9" name="フローチャート: 判断 768">
          <a:extLst>
            <a:ext uri="{FF2B5EF4-FFF2-40B4-BE49-F238E27FC236}">
              <a16:creationId xmlns:a16="http://schemas.microsoft.com/office/drawing/2014/main" id="{69979E15-047F-4D6D-9538-56A97375756D}"/>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70" name="フローチャート: 判断 769">
          <a:extLst>
            <a:ext uri="{FF2B5EF4-FFF2-40B4-BE49-F238E27FC236}">
              <a16:creationId xmlns:a16="http://schemas.microsoft.com/office/drawing/2014/main" id="{AC57571E-D668-4316-8938-74FC0136514E}"/>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36830</xdr:rowOff>
    </xdr:from>
    <xdr:to>
      <xdr:col>102</xdr:col>
      <xdr:colOff>165100</xdr:colOff>
      <xdr:row>108</xdr:row>
      <xdr:rowOff>138430</xdr:rowOff>
    </xdr:to>
    <xdr:sp macro="" textlink="">
      <xdr:nvSpPr>
        <xdr:cNvPr id="771" name="フローチャート: 判断 770">
          <a:extLst>
            <a:ext uri="{FF2B5EF4-FFF2-40B4-BE49-F238E27FC236}">
              <a16:creationId xmlns:a16="http://schemas.microsoft.com/office/drawing/2014/main" id="{2E747B2D-63B7-44BF-AA94-828FC5700350}"/>
            </a:ext>
          </a:extLst>
        </xdr:cNvPr>
        <xdr:cNvSpPr/>
      </xdr:nvSpPr>
      <xdr:spPr>
        <a:xfrm>
          <a:off x="19494500" y="185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7F5BB96-CB53-471E-AE62-85E1A387490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A3A8773B-C55B-4469-BAE9-5B94AB2DFDF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9E69E41D-7177-4CE4-90F1-4E8FEF3E4DB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B37B53A-8FD7-4134-AC88-AB16609255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A4E17B6-DD34-460A-8C0C-0460176148C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7113</xdr:rowOff>
    </xdr:from>
    <xdr:to>
      <xdr:col>116</xdr:col>
      <xdr:colOff>114300</xdr:colOff>
      <xdr:row>108</xdr:row>
      <xdr:rowOff>108713</xdr:rowOff>
    </xdr:to>
    <xdr:sp macro="" textlink="">
      <xdr:nvSpPr>
        <xdr:cNvPr id="777" name="楕円 776">
          <a:extLst>
            <a:ext uri="{FF2B5EF4-FFF2-40B4-BE49-F238E27FC236}">
              <a16:creationId xmlns:a16="http://schemas.microsoft.com/office/drawing/2014/main" id="{BA0D338E-2AB0-458A-A7B6-80E0E7A7D88E}"/>
            </a:ext>
          </a:extLst>
        </xdr:cNvPr>
        <xdr:cNvSpPr/>
      </xdr:nvSpPr>
      <xdr:spPr>
        <a:xfrm>
          <a:off x="22110700" y="1852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137940</xdr:rowOff>
    </xdr:from>
    <xdr:ext cx="469744" cy="259045"/>
    <xdr:sp macro="" textlink="">
      <xdr:nvSpPr>
        <xdr:cNvPr id="778" name="【公民館】&#10;一人当たり面積該当値テキスト">
          <a:extLst>
            <a:ext uri="{FF2B5EF4-FFF2-40B4-BE49-F238E27FC236}">
              <a16:creationId xmlns:a16="http://schemas.microsoft.com/office/drawing/2014/main" id="{1A357C69-6731-4BF1-860A-3E9E66C09C4B}"/>
            </a:ext>
          </a:extLst>
        </xdr:cNvPr>
        <xdr:cNvSpPr txBox="1"/>
      </xdr:nvSpPr>
      <xdr:spPr>
        <a:xfrm>
          <a:off x="22199600" y="183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10161</xdr:rowOff>
    </xdr:from>
    <xdr:to>
      <xdr:col>112</xdr:col>
      <xdr:colOff>38100</xdr:colOff>
      <xdr:row>108</xdr:row>
      <xdr:rowOff>111761</xdr:rowOff>
    </xdr:to>
    <xdr:sp macro="" textlink="">
      <xdr:nvSpPr>
        <xdr:cNvPr id="779" name="楕円 778">
          <a:extLst>
            <a:ext uri="{FF2B5EF4-FFF2-40B4-BE49-F238E27FC236}">
              <a16:creationId xmlns:a16="http://schemas.microsoft.com/office/drawing/2014/main" id="{4CA43F74-79F9-4F87-B03F-BB6922D9C5DE}"/>
            </a:ext>
          </a:extLst>
        </xdr:cNvPr>
        <xdr:cNvSpPr/>
      </xdr:nvSpPr>
      <xdr:spPr>
        <a:xfrm>
          <a:off x="21272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57913</xdr:rowOff>
    </xdr:from>
    <xdr:to>
      <xdr:col>116</xdr:col>
      <xdr:colOff>63500</xdr:colOff>
      <xdr:row>108</xdr:row>
      <xdr:rowOff>60961</xdr:rowOff>
    </xdr:to>
    <xdr:cxnSp macro="">
      <xdr:nvCxnSpPr>
        <xdr:cNvPr id="780" name="直線コネクタ 779">
          <a:extLst>
            <a:ext uri="{FF2B5EF4-FFF2-40B4-BE49-F238E27FC236}">
              <a16:creationId xmlns:a16="http://schemas.microsoft.com/office/drawing/2014/main" id="{D80A262C-4B7C-4227-A04E-6EDDE183E110}"/>
            </a:ext>
          </a:extLst>
        </xdr:cNvPr>
        <xdr:cNvCxnSpPr/>
      </xdr:nvCxnSpPr>
      <xdr:spPr>
        <a:xfrm flipV="1">
          <a:off x="21323300" y="18574513"/>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13133</xdr:rowOff>
    </xdr:from>
    <xdr:to>
      <xdr:col>107</xdr:col>
      <xdr:colOff>101600</xdr:colOff>
      <xdr:row>108</xdr:row>
      <xdr:rowOff>114733</xdr:rowOff>
    </xdr:to>
    <xdr:sp macro="" textlink="">
      <xdr:nvSpPr>
        <xdr:cNvPr id="781" name="楕円 780">
          <a:extLst>
            <a:ext uri="{FF2B5EF4-FFF2-40B4-BE49-F238E27FC236}">
              <a16:creationId xmlns:a16="http://schemas.microsoft.com/office/drawing/2014/main" id="{032978E7-078F-4382-A5A8-1498543B769D}"/>
            </a:ext>
          </a:extLst>
        </xdr:cNvPr>
        <xdr:cNvSpPr/>
      </xdr:nvSpPr>
      <xdr:spPr>
        <a:xfrm>
          <a:off x="20383500" y="1852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60961</xdr:rowOff>
    </xdr:from>
    <xdr:to>
      <xdr:col>111</xdr:col>
      <xdr:colOff>177800</xdr:colOff>
      <xdr:row>108</xdr:row>
      <xdr:rowOff>63933</xdr:rowOff>
    </xdr:to>
    <xdr:cxnSp macro="">
      <xdr:nvCxnSpPr>
        <xdr:cNvPr id="782" name="直線コネクタ 781">
          <a:extLst>
            <a:ext uri="{FF2B5EF4-FFF2-40B4-BE49-F238E27FC236}">
              <a16:creationId xmlns:a16="http://schemas.microsoft.com/office/drawing/2014/main" id="{A07FB4A5-7DA3-4217-A40A-DD58C7B3A5B2}"/>
            </a:ext>
          </a:extLst>
        </xdr:cNvPr>
        <xdr:cNvCxnSpPr/>
      </xdr:nvCxnSpPr>
      <xdr:spPr>
        <a:xfrm flipV="1">
          <a:off x="20434300" y="18577561"/>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15647</xdr:rowOff>
    </xdr:from>
    <xdr:to>
      <xdr:col>102</xdr:col>
      <xdr:colOff>165100</xdr:colOff>
      <xdr:row>108</xdr:row>
      <xdr:rowOff>117247</xdr:rowOff>
    </xdr:to>
    <xdr:sp macro="" textlink="">
      <xdr:nvSpPr>
        <xdr:cNvPr id="783" name="楕円 782">
          <a:extLst>
            <a:ext uri="{FF2B5EF4-FFF2-40B4-BE49-F238E27FC236}">
              <a16:creationId xmlns:a16="http://schemas.microsoft.com/office/drawing/2014/main" id="{44373115-6B9B-48D1-ABE1-23C8056C2A2A}"/>
            </a:ext>
          </a:extLst>
        </xdr:cNvPr>
        <xdr:cNvSpPr/>
      </xdr:nvSpPr>
      <xdr:spPr>
        <a:xfrm>
          <a:off x="19494500" y="185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63933</xdr:rowOff>
    </xdr:from>
    <xdr:to>
      <xdr:col>107</xdr:col>
      <xdr:colOff>50800</xdr:colOff>
      <xdr:row>108</xdr:row>
      <xdr:rowOff>66447</xdr:rowOff>
    </xdr:to>
    <xdr:cxnSp macro="">
      <xdr:nvCxnSpPr>
        <xdr:cNvPr id="784" name="直線コネクタ 783">
          <a:extLst>
            <a:ext uri="{FF2B5EF4-FFF2-40B4-BE49-F238E27FC236}">
              <a16:creationId xmlns:a16="http://schemas.microsoft.com/office/drawing/2014/main" id="{7907C278-CB73-4D3E-B69A-43E8AFBC6FE8}"/>
            </a:ext>
          </a:extLst>
        </xdr:cNvPr>
        <xdr:cNvCxnSpPr/>
      </xdr:nvCxnSpPr>
      <xdr:spPr>
        <a:xfrm flipV="1">
          <a:off x="19545300" y="18580533"/>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118736</xdr:rowOff>
    </xdr:from>
    <xdr:ext cx="469744" cy="259045"/>
    <xdr:sp macro="" textlink="">
      <xdr:nvSpPr>
        <xdr:cNvPr id="785" name="n_1aveValue【公民館】&#10;一人当たり面積">
          <a:extLst>
            <a:ext uri="{FF2B5EF4-FFF2-40B4-BE49-F238E27FC236}">
              <a16:creationId xmlns:a16="http://schemas.microsoft.com/office/drawing/2014/main" id="{6D6A09CD-BD82-454B-91E0-ED9AC9C10F80}"/>
            </a:ext>
          </a:extLst>
        </xdr:cNvPr>
        <xdr:cNvSpPr txBox="1"/>
      </xdr:nvSpPr>
      <xdr:spPr>
        <a:xfrm>
          <a:off x="21075727" y="18635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130624</xdr:rowOff>
    </xdr:from>
    <xdr:ext cx="469744" cy="259045"/>
    <xdr:sp macro="" textlink="">
      <xdr:nvSpPr>
        <xdr:cNvPr id="786" name="n_2aveValue【公民館】&#10;一人当たり面積">
          <a:extLst>
            <a:ext uri="{FF2B5EF4-FFF2-40B4-BE49-F238E27FC236}">
              <a16:creationId xmlns:a16="http://schemas.microsoft.com/office/drawing/2014/main" id="{77E01A4F-FEDA-4E12-B967-4B08BC944605}"/>
            </a:ext>
          </a:extLst>
        </xdr:cNvPr>
        <xdr:cNvSpPr txBox="1"/>
      </xdr:nvSpPr>
      <xdr:spPr>
        <a:xfrm>
          <a:off x="20199427" y="186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129557</xdr:rowOff>
    </xdr:from>
    <xdr:ext cx="469744" cy="259045"/>
    <xdr:sp macro="" textlink="">
      <xdr:nvSpPr>
        <xdr:cNvPr id="787" name="n_3aveValue【公民館】&#10;一人当たり面積">
          <a:extLst>
            <a:ext uri="{FF2B5EF4-FFF2-40B4-BE49-F238E27FC236}">
              <a16:creationId xmlns:a16="http://schemas.microsoft.com/office/drawing/2014/main" id="{4E1497DE-714C-47EA-9E55-FA7554BB7C87}"/>
            </a:ext>
          </a:extLst>
        </xdr:cNvPr>
        <xdr:cNvSpPr txBox="1"/>
      </xdr:nvSpPr>
      <xdr:spPr>
        <a:xfrm>
          <a:off x="193104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128288</xdr:rowOff>
    </xdr:from>
    <xdr:ext cx="469744" cy="259045"/>
    <xdr:sp macro="" textlink="">
      <xdr:nvSpPr>
        <xdr:cNvPr id="788" name="n_1mainValue【公民館】&#10;一人当たり面積">
          <a:extLst>
            <a:ext uri="{FF2B5EF4-FFF2-40B4-BE49-F238E27FC236}">
              <a16:creationId xmlns:a16="http://schemas.microsoft.com/office/drawing/2014/main" id="{C2E1E9E8-4CB4-441A-80C5-766E9DEA1BB1}"/>
            </a:ext>
          </a:extLst>
        </xdr:cNvPr>
        <xdr:cNvSpPr txBox="1"/>
      </xdr:nvSpPr>
      <xdr:spPr>
        <a:xfrm>
          <a:off x="21075727" y="1830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131260</xdr:rowOff>
    </xdr:from>
    <xdr:ext cx="469744" cy="259045"/>
    <xdr:sp macro="" textlink="">
      <xdr:nvSpPr>
        <xdr:cNvPr id="789" name="n_2mainValue【公民館】&#10;一人当たり面積">
          <a:extLst>
            <a:ext uri="{FF2B5EF4-FFF2-40B4-BE49-F238E27FC236}">
              <a16:creationId xmlns:a16="http://schemas.microsoft.com/office/drawing/2014/main" id="{E1793A6B-8915-456B-84C6-2714EAC764E0}"/>
            </a:ext>
          </a:extLst>
        </xdr:cNvPr>
        <xdr:cNvSpPr txBox="1"/>
      </xdr:nvSpPr>
      <xdr:spPr>
        <a:xfrm>
          <a:off x="20199427" y="1830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133774</xdr:rowOff>
    </xdr:from>
    <xdr:ext cx="469744" cy="259045"/>
    <xdr:sp macro="" textlink="">
      <xdr:nvSpPr>
        <xdr:cNvPr id="790" name="n_3mainValue【公民館】&#10;一人当たり面積">
          <a:extLst>
            <a:ext uri="{FF2B5EF4-FFF2-40B4-BE49-F238E27FC236}">
              <a16:creationId xmlns:a16="http://schemas.microsoft.com/office/drawing/2014/main" id="{2CF4C0AF-82AD-4D82-948E-AC3080530958}"/>
            </a:ext>
          </a:extLst>
        </xdr:cNvPr>
        <xdr:cNvSpPr txBox="1"/>
      </xdr:nvSpPr>
      <xdr:spPr>
        <a:xfrm>
          <a:off x="19310427" y="183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1" name="正方形/長方形 790">
          <a:extLst>
            <a:ext uri="{FF2B5EF4-FFF2-40B4-BE49-F238E27FC236}">
              <a16:creationId xmlns:a16="http://schemas.microsoft.com/office/drawing/2014/main" id="{7F34E8DC-D804-462D-922D-087B76B2A65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2" name="正方形/長方形 791">
          <a:extLst>
            <a:ext uri="{FF2B5EF4-FFF2-40B4-BE49-F238E27FC236}">
              <a16:creationId xmlns:a16="http://schemas.microsoft.com/office/drawing/2014/main" id="{137ECD54-4E4C-46EB-812C-7C4B09760AF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3" name="テキスト ボックス 792">
          <a:extLst>
            <a:ext uri="{FF2B5EF4-FFF2-40B4-BE49-F238E27FC236}">
              <a16:creationId xmlns:a16="http://schemas.microsoft.com/office/drawing/2014/main" id="{D42BFB23-E2D2-4D6A-B342-DBB4558B57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累計において、有形固定資産減価償却率は類似団体平均を下回っているものの、橋りょう・トンネル及び公民館については、類似団体平均を上回っている。橋りょう・トンネルについては、多く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耐用年数を経過しつつあり、現在は定期的な診断や維持補修に努め長寿命化を図っている。公民館については耐用年数を経過したものがほとんどであるため、施設の集約化や他の機能の施設との複合化等の検討を進めている。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0B6DC9F-08AE-4275-B09D-9A84D2597C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F81BEE0-67BA-4D52-91EF-8AAF0263650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D8DB1B4-BD1C-402B-BAB9-99C90E7A896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0D29C3A-9E80-4B14-8AFE-5A50FE3840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B43CDA-AEF6-4822-B669-A048254A12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8CEFDE4-FDE6-4406-A753-2A50702256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1501EAE-2E44-4E2D-8A32-2F5A6596460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5F6BC09-E06B-47D2-A528-A0CB8F22DFE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B38E722-EF26-4338-A7E9-87638901B87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1FEA16-2EEC-4B9E-A345-272247292FE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D11E9BE-284E-412C-804B-E3D2225056F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A4C18B6-99EF-47B9-8AD0-1D8F74E41A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7DD72A6-0ACC-4E90-8762-B425CD9B6AD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19A0FC1-0405-427E-A7E1-FDAE26CDEB9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237FA3D-2430-4413-9D2F-FB0961A86C0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139174-DCBB-41CB-8B35-FF3B73B041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277178-2858-4BF5-B09C-A144F5C3EF3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9792B6-067F-4BF5-ABC3-FC17A34843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0EBD6E4-5ECE-48E2-8F90-F246CE49D4E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5DD56A-CEC8-493B-9DF5-948F68B7AC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400C9F3-270F-4371-8D87-833352C50F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E26B49-A9C6-4BF0-AC46-2C56E591AAF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9213ABF-C5A6-46D9-BCB9-0E402A7D6A8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2798FEA-EA6D-4307-97A0-D7E865A836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BA2520-B46E-495D-BA4C-70A29F47DDF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11E1BA-7F57-466C-9901-B2A6C1D0E6B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CE2F25-96F6-4841-9429-F5B70B09DA4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753A971-AF22-44D7-8CEE-C375563F775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EDF9DEA-4CE4-43F5-91CA-AFFDD9DDA3B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586C60D-0B95-4932-ACE1-E08616AD9D1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0CBBD68-4A93-4325-81FB-FC05E78D38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DB25B5A6-CAE3-4C27-894C-B06FE91CE3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BFEE2DE-DEBC-4CDE-8C0D-1F4446ADD60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C8EBA5A-E0DE-4309-8460-05B693286B5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77F3ED2B-755C-403E-80E7-E0E41E561AE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D26FBCA-4D05-46D5-99D8-45D3130720B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F2C4286-9158-4230-BB68-87442A7DC4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BB2DA70D-B6D0-4C09-B2BA-67921A80D85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62295ADC-A61E-4AC0-8082-C89AC254DA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44DA64D1-8C2C-44CE-807D-68190C44DAB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30F983B1-F2CA-4F5E-BAAA-ED6695D36A5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EBF9046E-8BA7-45AC-97CC-28AED2452D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470E98E3-776B-4EB9-8206-B364886E914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04304D35-41B7-4AA3-BF90-0B977006007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3E4AA269-45A3-4012-8AED-5C15E783695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04BDC87-9480-466D-BF70-1920651D516A}"/>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736F6652-F99F-4C2B-A39F-662B2666C7C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EBAE6969-7E11-48BF-BAE0-6E29DDAB97C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A9717BD3-C75A-420B-AC5B-25CC4842E3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559A0097-764C-47F6-A229-716789872A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D5B0B41-7FC0-4477-B969-C75544F7573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B4A2215E-7200-46DB-98E9-6AE5AE01BE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15515682-B72F-4BA9-BD41-0A724B8C1D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C5520986-8BBE-4D10-8E0B-0516DBF3DB07}"/>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a:extLst>
            <a:ext uri="{FF2B5EF4-FFF2-40B4-BE49-F238E27FC236}">
              <a16:creationId xmlns:a16="http://schemas.microsoft.com/office/drawing/2014/main" id="{561AC646-45B2-448D-9EA7-8B52BBA14A6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a:extLst>
            <a:ext uri="{FF2B5EF4-FFF2-40B4-BE49-F238E27FC236}">
              <a16:creationId xmlns:a16="http://schemas.microsoft.com/office/drawing/2014/main" id="{CEFD8064-860D-4A24-9CC7-0EF094301B0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a:extLst>
            <a:ext uri="{FF2B5EF4-FFF2-40B4-BE49-F238E27FC236}">
              <a16:creationId xmlns:a16="http://schemas.microsoft.com/office/drawing/2014/main" id="{D7391FC0-79AB-4F99-B528-681E7457BAD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a:extLst>
            <a:ext uri="{FF2B5EF4-FFF2-40B4-BE49-F238E27FC236}">
              <a16:creationId xmlns:a16="http://schemas.microsoft.com/office/drawing/2014/main" id="{D9998028-BECD-4FB0-B0AA-C70822BE31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a:extLst>
            <a:ext uri="{FF2B5EF4-FFF2-40B4-BE49-F238E27FC236}">
              <a16:creationId xmlns:a16="http://schemas.microsoft.com/office/drawing/2014/main" id="{A4139585-815F-4348-9C85-F1722FFF3B0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a:extLst>
            <a:ext uri="{FF2B5EF4-FFF2-40B4-BE49-F238E27FC236}">
              <a16:creationId xmlns:a16="http://schemas.microsoft.com/office/drawing/2014/main" id="{12DBD9B4-2938-49C3-A127-3EDCEEBBC8C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a:extLst>
            <a:ext uri="{FF2B5EF4-FFF2-40B4-BE49-F238E27FC236}">
              <a16:creationId xmlns:a16="http://schemas.microsoft.com/office/drawing/2014/main" id="{8DB93CEB-ADA3-4440-AE35-C093F5EEF9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a:extLst>
            <a:ext uri="{FF2B5EF4-FFF2-40B4-BE49-F238E27FC236}">
              <a16:creationId xmlns:a16="http://schemas.microsoft.com/office/drawing/2014/main" id="{B05B65D8-BE7D-43E0-9063-51A77951FE56}"/>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a:extLst>
            <a:ext uri="{FF2B5EF4-FFF2-40B4-BE49-F238E27FC236}">
              <a16:creationId xmlns:a16="http://schemas.microsoft.com/office/drawing/2014/main" id="{946C0C18-E920-4E63-AE65-7ED36806FBF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a:extLst>
            <a:ext uri="{FF2B5EF4-FFF2-40B4-BE49-F238E27FC236}">
              <a16:creationId xmlns:a16="http://schemas.microsoft.com/office/drawing/2014/main" id="{CB2CA1B9-B2E6-4A07-BBBB-DC5ED8481A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a:extLst>
            <a:ext uri="{FF2B5EF4-FFF2-40B4-BE49-F238E27FC236}">
              <a16:creationId xmlns:a16="http://schemas.microsoft.com/office/drawing/2014/main" id="{F7B7C8CE-AF3D-473C-B6FF-8CF399014A9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a:extLst>
            <a:ext uri="{FF2B5EF4-FFF2-40B4-BE49-F238E27FC236}">
              <a16:creationId xmlns:a16="http://schemas.microsoft.com/office/drawing/2014/main" id="{796BFDFD-76FC-4632-9FFC-2A08AF2C853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a:extLst>
            <a:ext uri="{FF2B5EF4-FFF2-40B4-BE49-F238E27FC236}">
              <a16:creationId xmlns:a16="http://schemas.microsoft.com/office/drawing/2014/main" id="{03DEBA1A-C28C-49FD-8ADE-CE7B9BAF222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a:extLst>
            <a:ext uri="{FF2B5EF4-FFF2-40B4-BE49-F238E27FC236}">
              <a16:creationId xmlns:a16="http://schemas.microsoft.com/office/drawing/2014/main" id="{6386F8CB-76EA-4A39-89BA-3A36FE6717F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a:extLst>
            <a:ext uri="{FF2B5EF4-FFF2-40B4-BE49-F238E27FC236}">
              <a16:creationId xmlns:a16="http://schemas.microsoft.com/office/drawing/2014/main" id="{B92F713D-BFA4-4D14-B221-4C9A5B699F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a:extLst>
            <a:ext uri="{FF2B5EF4-FFF2-40B4-BE49-F238E27FC236}">
              <a16:creationId xmlns:a16="http://schemas.microsoft.com/office/drawing/2014/main" id="{18E83989-1C16-405E-B5E4-8C07A0B3EB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2" name="テキスト ボックス 71">
          <a:extLst>
            <a:ext uri="{FF2B5EF4-FFF2-40B4-BE49-F238E27FC236}">
              <a16:creationId xmlns:a16="http://schemas.microsoft.com/office/drawing/2014/main" id="{D5A49F1C-897E-4B4C-8268-58F5B2C44E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3" name="直線コネクタ 72">
          <a:extLst>
            <a:ext uri="{FF2B5EF4-FFF2-40B4-BE49-F238E27FC236}">
              <a16:creationId xmlns:a16="http://schemas.microsoft.com/office/drawing/2014/main" id="{B6CC349B-6683-401C-A916-EECF88CBBEB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74" name="テキスト ボックス 73">
          <a:extLst>
            <a:ext uri="{FF2B5EF4-FFF2-40B4-BE49-F238E27FC236}">
              <a16:creationId xmlns:a16="http://schemas.microsoft.com/office/drawing/2014/main" id="{78A45B49-3261-4E01-AFD0-3C7AC1A9E073}"/>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5" name="直線コネクタ 74">
          <a:extLst>
            <a:ext uri="{FF2B5EF4-FFF2-40B4-BE49-F238E27FC236}">
              <a16:creationId xmlns:a16="http://schemas.microsoft.com/office/drawing/2014/main" id="{5FD6AB1E-714D-46B4-91CD-D52321A7258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76" name="テキスト ボックス 75">
          <a:extLst>
            <a:ext uri="{FF2B5EF4-FFF2-40B4-BE49-F238E27FC236}">
              <a16:creationId xmlns:a16="http://schemas.microsoft.com/office/drawing/2014/main" id="{568BEB79-8229-4209-BB2D-73220046293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7" name="直線コネクタ 76">
          <a:extLst>
            <a:ext uri="{FF2B5EF4-FFF2-40B4-BE49-F238E27FC236}">
              <a16:creationId xmlns:a16="http://schemas.microsoft.com/office/drawing/2014/main" id="{A779345E-E3C5-4841-B512-37C2F8CEA7A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8" name="テキスト ボックス 77">
          <a:extLst>
            <a:ext uri="{FF2B5EF4-FFF2-40B4-BE49-F238E27FC236}">
              <a16:creationId xmlns:a16="http://schemas.microsoft.com/office/drawing/2014/main" id="{9C958575-FBD6-4534-8AA0-2D8203BDDE5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79" name="直線コネクタ 78">
          <a:extLst>
            <a:ext uri="{FF2B5EF4-FFF2-40B4-BE49-F238E27FC236}">
              <a16:creationId xmlns:a16="http://schemas.microsoft.com/office/drawing/2014/main" id="{7F282364-240E-4A20-A0A1-87B44826608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0" name="テキスト ボックス 79">
          <a:extLst>
            <a:ext uri="{FF2B5EF4-FFF2-40B4-BE49-F238E27FC236}">
              <a16:creationId xmlns:a16="http://schemas.microsoft.com/office/drawing/2014/main" id="{553EAC22-ABA3-442E-AFB4-18D5BA3EDEC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1" name="直線コネクタ 80">
          <a:extLst>
            <a:ext uri="{FF2B5EF4-FFF2-40B4-BE49-F238E27FC236}">
              <a16:creationId xmlns:a16="http://schemas.microsoft.com/office/drawing/2014/main" id="{4C377333-7065-4F14-ABD3-E8372A9D565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2" name="テキスト ボックス 81">
          <a:extLst>
            <a:ext uri="{FF2B5EF4-FFF2-40B4-BE49-F238E27FC236}">
              <a16:creationId xmlns:a16="http://schemas.microsoft.com/office/drawing/2014/main" id="{FFAFF584-7E65-4E44-BF18-6EB4112DE0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3" name="直線コネクタ 82">
          <a:extLst>
            <a:ext uri="{FF2B5EF4-FFF2-40B4-BE49-F238E27FC236}">
              <a16:creationId xmlns:a16="http://schemas.microsoft.com/office/drawing/2014/main" id="{6A0B0E70-8D33-4B0D-8DB3-47037387A9A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84" name="テキスト ボックス 83">
          <a:extLst>
            <a:ext uri="{FF2B5EF4-FFF2-40B4-BE49-F238E27FC236}">
              <a16:creationId xmlns:a16="http://schemas.microsoft.com/office/drawing/2014/main" id="{432E3083-D048-4083-9DE3-2BAD4C399757}"/>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5" name="直線コネクタ 84">
          <a:extLst>
            <a:ext uri="{FF2B5EF4-FFF2-40B4-BE49-F238E27FC236}">
              <a16:creationId xmlns:a16="http://schemas.microsoft.com/office/drawing/2014/main" id="{5D9B628E-16E8-4E19-9225-4521BB58EDF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86" name="テキスト ボックス 85">
          <a:extLst>
            <a:ext uri="{FF2B5EF4-FFF2-40B4-BE49-F238E27FC236}">
              <a16:creationId xmlns:a16="http://schemas.microsoft.com/office/drawing/2014/main" id="{1E9A5D92-4084-4F88-8531-F30805B7EA8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7" name="【福祉施設】&#10;有形固定資産減価償却率グラフ枠">
          <a:extLst>
            <a:ext uri="{FF2B5EF4-FFF2-40B4-BE49-F238E27FC236}">
              <a16:creationId xmlns:a16="http://schemas.microsoft.com/office/drawing/2014/main" id="{7F741D2B-712A-4F46-8BCC-4BB400A6128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88" name="直線コネクタ 87">
          <a:extLst>
            <a:ext uri="{FF2B5EF4-FFF2-40B4-BE49-F238E27FC236}">
              <a16:creationId xmlns:a16="http://schemas.microsoft.com/office/drawing/2014/main" id="{B439A03E-3042-4FBC-9F15-323DDA32A7D0}"/>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89" name="【福祉施設】&#10;有形固定資産減価償却率最小値テキスト">
          <a:extLst>
            <a:ext uri="{FF2B5EF4-FFF2-40B4-BE49-F238E27FC236}">
              <a16:creationId xmlns:a16="http://schemas.microsoft.com/office/drawing/2014/main" id="{FCFA61D6-BC78-4D77-9F26-B8D9A0A74AD2}"/>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90" name="直線コネクタ 89">
          <a:extLst>
            <a:ext uri="{FF2B5EF4-FFF2-40B4-BE49-F238E27FC236}">
              <a16:creationId xmlns:a16="http://schemas.microsoft.com/office/drawing/2014/main" id="{47473C33-08BB-4644-9A8A-A20DE10BF5EB}"/>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91" name="【福祉施設】&#10;有形固定資産減価償却率最大値テキスト">
          <a:extLst>
            <a:ext uri="{FF2B5EF4-FFF2-40B4-BE49-F238E27FC236}">
              <a16:creationId xmlns:a16="http://schemas.microsoft.com/office/drawing/2014/main" id="{5AB10991-E081-43FC-B0C0-7F07F3B1DC1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92" name="直線コネクタ 91">
          <a:extLst>
            <a:ext uri="{FF2B5EF4-FFF2-40B4-BE49-F238E27FC236}">
              <a16:creationId xmlns:a16="http://schemas.microsoft.com/office/drawing/2014/main" id="{C357D2C6-3B25-467D-AE21-C1AF68EE2CE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93" name="【福祉施設】&#10;有形固定資産減価償却率平均値テキスト">
          <a:extLst>
            <a:ext uri="{FF2B5EF4-FFF2-40B4-BE49-F238E27FC236}">
              <a16:creationId xmlns:a16="http://schemas.microsoft.com/office/drawing/2014/main" id="{30E4573A-8EDC-4C83-89C5-54638975C92B}"/>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94" name="フローチャート: 判断 93">
          <a:extLst>
            <a:ext uri="{FF2B5EF4-FFF2-40B4-BE49-F238E27FC236}">
              <a16:creationId xmlns:a16="http://schemas.microsoft.com/office/drawing/2014/main" id="{6A638B0C-E350-46D4-965E-F3E574B7625E}"/>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95" name="フローチャート: 判断 94">
          <a:extLst>
            <a:ext uri="{FF2B5EF4-FFF2-40B4-BE49-F238E27FC236}">
              <a16:creationId xmlns:a16="http://schemas.microsoft.com/office/drawing/2014/main" id="{470C5F58-E3B4-486F-A391-06FD4C8427D2}"/>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96" name="n_1aveValue【福祉施設】&#10;有形固定資産減価償却率">
          <a:extLst>
            <a:ext uri="{FF2B5EF4-FFF2-40B4-BE49-F238E27FC236}">
              <a16:creationId xmlns:a16="http://schemas.microsoft.com/office/drawing/2014/main" id="{B4793DFB-B0C7-4B98-8EF7-9F58DBB6F606}"/>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95886</xdr:rowOff>
    </xdr:from>
    <xdr:to>
      <xdr:col>15</xdr:col>
      <xdr:colOff>101600</xdr:colOff>
      <xdr:row>84</xdr:row>
      <xdr:rowOff>26036</xdr:rowOff>
    </xdr:to>
    <xdr:sp macro="" textlink="">
      <xdr:nvSpPr>
        <xdr:cNvPr id="97" name="フローチャート: 判断 96">
          <a:extLst>
            <a:ext uri="{FF2B5EF4-FFF2-40B4-BE49-F238E27FC236}">
              <a16:creationId xmlns:a16="http://schemas.microsoft.com/office/drawing/2014/main" id="{D3B6482F-BDC8-432F-9CD3-11615B5C70F2}"/>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42563</xdr:rowOff>
    </xdr:from>
    <xdr:ext cx="405111" cy="259045"/>
    <xdr:sp macro="" textlink="">
      <xdr:nvSpPr>
        <xdr:cNvPr id="98" name="n_2aveValue【福祉施設】&#10;有形固定資産減価償却率">
          <a:extLst>
            <a:ext uri="{FF2B5EF4-FFF2-40B4-BE49-F238E27FC236}">
              <a16:creationId xmlns:a16="http://schemas.microsoft.com/office/drawing/2014/main" id="{D6F70A32-50F8-4FD5-8C96-3FCB4B7CC8C2}"/>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99" name="フローチャート: 判断 98">
          <a:extLst>
            <a:ext uri="{FF2B5EF4-FFF2-40B4-BE49-F238E27FC236}">
              <a16:creationId xmlns:a16="http://schemas.microsoft.com/office/drawing/2014/main" id="{EF7CA3D5-FE2E-45B8-BDB1-E80BC160E5B6}"/>
            </a:ext>
          </a:extLst>
        </xdr:cNvPr>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100" name="n_3aveValue【福祉施設】&#10;有形固定資産減価償却率">
          <a:extLst>
            <a:ext uri="{FF2B5EF4-FFF2-40B4-BE49-F238E27FC236}">
              <a16:creationId xmlns:a16="http://schemas.microsoft.com/office/drawing/2014/main" id="{AC3DAD76-4226-40DA-8862-091BF870A451}"/>
            </a:ext>
          </a:extLst>
        </xdr:cNvPr>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02EFCB8B-0C5D-4486-9024-709434E03E0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CC07BCBF-5258-4AE3-82EC-B2A45F0370C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EE8B66D4-D619-47A1-A290-B76B0D45B73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F2DD5DB3-3962-4E17-BE4C-F11CB88F8B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5" name="テキスト ボックス 104">
          <a:extLst>
            <a:ext uri="{FF2B5EF4-FFF2-40B4-BE49-F238E27FC236}">
              <a16:creationId xmlns:a16="http://schemas.microsoft.com/office/drawing/2014/main" id="{130F7994-FFB0-4381-9491-3544E1C7BC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133986</xdr:rowOff>
    </xdr:from>
    <xdr:to>
      <xdr:col>10</xdr:col>
      <xdr:colOff>165100</xdr:colOff>
      <xdr:row>84</xdr:row>
      <xdr:rowOff>64136</xdr:rowOff>
    </xdr:to>
    <xdr:sp macro="" textlink="">
      <xdr:nvSpPr>
        <xdr:cNvPr id="106" name="楕円 105">
          <a:extLst>
            <a:ext uri="{FF2B5EF4-FFF2-40B4-BE49-F238E27FC236}">
              <a16:creationId xmlns:a16="http://schemas.microsoft.com/office/drawing/2014/main" id="{D9C8350F-E069-418F-B99F-A2672F8FF55A}"/>
            </a:ext>
          </a:extLst>
        </xdr:cNvPr>
        <xdr:cNvSpPr/>
      </xdr:nvSpPr>
      <xdr:spPr>
        <a:xfrm>
          <a:off x="1968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84</xdr:row>
      <xdr:rowOff>55263</xdr:rowOff>
    </xdr:from>
    <xdr:ext cx="405111" cy="259045"/>
    <xdr:sp macro="" textlink="">
      <xdr:nvSpPr>
        <xdr:cNvPr id="107" name="n_3mainValue【福祉施設】&#10;有形固定資産減価償却率">
          <a:extLst>
            <a:ext uri="{FF2B5EF4-FFF2-40B4-BE49-F238E27FC236}">
              <a16:creationId xmlns:a16="http://schemas.microsoft.com/office/drawing/2014/main" id="{7449DF50-D9D7-4AF8-B8DE-81758FAF0341}"/>
            </a:ext>
          </a:extLst>
        </xdr:cNvPr>
        <xdr:cNvSpPr txBox="1"/>
      </xdr:nvSpPr>
      <xdr:spPr>
        <a:xfrm>
          <a:off x="18167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08" name="正方形/長方形 107">
          <a:extLst>
            <a:ext uri="{FF2B5EF4-FFF2-40B4-BE49-F238E27FC236}">
              <a16:creationId xmlns:a16="http://schemas.microsoft.com/office/drawing/2014/main" id="{BBE126BC-3230-4F01-92B6-4969911BC8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09" name="正方形/長方形 108">
          <a:extLst>
            <a:ext uri="{FF2B5EF4-FFF2-40B4-BE49-F238E27FC236}">
              <a16:creationId xmlns:a16="http://schemas.microsoft.com/office/drawing/2014/main" id="{693E23DE-0106-4288-90BB-5947BE67665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10" name="正方形/長方形 109">
          <a:extLst>
            <a:ext uri="{FF2B5EF4-FFF2-40B4-BE49-F238E27FC236}">
              <a16:creationId xmlns:a16="http://schemas.microsoft.com/office/drawing/2014/main" id="{B6F1CFB1-9ABD-4849-858A-19FBFD88190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11" name="正方形/長方形 110">
          <a:extLst>
            <a:ext uri="{FF2B5EF4-FFF2-40B4-BE49-F238E27FC236}">
              <a16:creationId xmlns:a16="http://schemas.microsoft.com/office/drawing/2014/main" id="{3D50F4BE-FF72-4D81-BCE1-C19931A45BD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12" name="正方形/長方形 111">
          <a:extLst>
            <a:ext uri="{FF2B5EF4-FFF2-40B4-BE49-F238E27FC236}">
              <a16:creationId xmlns:a16="http://schemas.microsoft.com/office/drawing/2014/main" id="{E926ACAD-16B5-4692-A286-8DD6308C4B0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13" name="正方形/長方形 112">
          <a:extLst>
            <a:ext uri="{FF2B5EF4-FFF2-40B4-BE49-F238E27FC236}">
              <a16:creationId xmlns:a16="http://schemas.microsoft.com/office/drawing/2014/main" id="{73D97DCE-0C9C-493D-8CF1-53B47A8429D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14" name="正方形/長方形 113">
          <a:extLst>
            <a:ext uri="{FF2B5EF4-FFF2-40B4-BE49-F238E27FC236}">
              <a16:creationId xmlns:a16="http://schemas.microsoft.com/office/drawing/2014/main" id="{26833103-0D5A-4FDF-AA8E-F5607ADAD41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15" name="正方形/長方形 114">
          <a:extLst>
            <a:ext uri="{FF2B5EF4-FFF2-40B4-BE49-F238E27FC236}">
              <a16:creationId xmlns:a16="http://schemas.microsoft.com/office/drawing/2014/main" id="{D645FFB3-AC31-458F-88F5-B41213D6E8E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16" name="テキスト ボックス 115">
          <a:extLst>
            <a:ext uri="{FF2B5EF4-FFF2-40B4-BE49-F238E27FC236}">
              <a16:creationId xmlns:a16="http://schemas.microsoft.com/office/drawing/2014/main" id="{A68BDA84-7FC8-4E30-A5F2-46C0D4A564E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17" name="直線コネクタ 116">
          <a:extLst>
            <a:ext uri="{FF2B5EF4-FFF2-40B4-BE49-F238E27FC236}">
              <a16:creationId xmlns:a16="http://schemas.microsoft.com/office/drawing/2014/main" id="{835E0248-66E3-4336-A258-93912E150FE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18" name="直線コネクタ 117">
          <a:extLst>
            <a:ext uri="{FF2B5EF4-FFF2-40B4-BE49-F238E27FC236}">
              <a16:creationId xmlns:a16="http://schemas.microsoft.com/office/drawing/2014/main" id="{565C39E7-43AF-42EC-BA97-C5B1318FD30A}"/>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19" name="テキスト ボックス 118">
          <a:extLst>
            <a:ext uri="{FF2B5EF4-FFF2-40B4-BE49-F238E27FC236}">
              <a16:creationId xmlns:a16="http://schemas.microsoft.com/office/drawing/2014/main" id="{612DB094-C73F-4E75-82DC-CCA4C10D204E}"/>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20" name="直線コネクタ 119">
          <a:extLst>
            <a:ext uri="{FF2B5EF4-FFF2-40B4-BE49-F238E27FC236}">
              <a16:creationId xmlns:a16="http://schemas.microsoft.com/office/drawing/2014/main" id="{CFA72E09-8D2E-4B5D-9433-4D4B8858CBA1}"/>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21" name="テキスト ボックス 120">
          <a:extLst>
            <a:ext uri="{FF2B5EF4-FFF2-40B4-BE49-F238E27FC236}">
              <a16:creationId xmlns:a16="http://schemas.microsoft.com/office/drawing/2014/main" id="{4511DCEF-5D63-4544-82B8-EEA14BEF9749}"/>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22" name="直線コネクタ 121">
          <a:extLst>
            <a:ext uri="{FF2B5EF4-FFF2-40B4-BE49-F238E27FC236}">
              <a16:creationId xmlns:a16="http://schemas.microsoft.com/office/drawing/2014/main" id="{47F9F8CD-8DB3-4533-B63F-107B53EDD79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23" name="テキスト ボックス 122">
          <a:extLst>
            <a:ext uri="{FF2B5EF4-FFF2-40B4-BE49-F238E27FC236}">
              <a16:creationId xmlns:a16="http://schemas.microsoft.com/office/drawing/2014/main" id="{FF0BF8EF-AD00-4639-B80C-07EB220D9F16}"/>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24" name="直線コネクタ 123">
          <a:extLst>
            <a:ext uri="{FF2B5EF4-FFF2-40B4-BE49-F238E27FC236}">
              <a16:creationId xmlns:a16="http://schemas.microsoft.com/office/drawing/2014/main" id="{B5ABB554-8E2C-4D58-B715-BEAC5E70FE9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25" name="テキスト ボックス 124">
          <a:extLst>
            <a:ext uri="{FF2B5EF4-FFF2-40B4-BE49-F238E27FC236}">
              <a16:creationId xmlns:a16="http://schemas.microsoft.com/office/drawing/2014/main" id="{0F251735-B0B5-438D-9637-961474C9AC9A}"/>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26" name="直線コネクタ 125">
          <a:extLst>
            <a:ext uri="{FF2B5EF4-FFF2-40B4-BE49-F238E27FC236}">
              <a16:creationId xmlns:a16="http://schemas.microsoft.com/office/drawing/2014/main" id="{0B4A8A5D-E342-4D27-94A2-7A74F973009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27" name="テキスト ボックス 126">
          <a:extLst>
            <a:ext uri="{FF2B5EF4-FFF2-40B4-BE49-F238E27FC236}">
              <a16:creationId xmlns:a16="http://schemas.microsoft.com/office/drawing/2014/main" id="{59BA6C41-ED2F-4055-B190-25B3A89E3F9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28" name="直線コネクタ 127">
          <a:extLst>
            <a:ext uri="{FF2B5EF4-FFF2-40B4-BE49-F238E27FC236}">
              <a16:creationId xmlns:a16="http://schemas.microsoft.com/office/drawing/2014/main" id="{0E0C4BF6-BFE6-4B8B-9B9E-69A1B1B07417}"/>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29" name="テキスト ボックス 128">
          <a:extLst>
            <a:ext uri="{FF2B5EF4-FFF2-40B4-BE49-F238E27FC236}">
              <a16:creationId xmlns:a16="http://schemas.microsoft.com/office/drawing/2014/main" id="{589EE9D8-5647-41D3-BEEF-28F8423B62F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30" name="直線コネクタ 129">
          <a:extLst>
            <a:ext uri="{FF2B5EF4-FFF2-40B4-BE49-F238E27FC236}">
              <a16:creationId xmlns:a16="http://schemas.microsoft.com/office/drawing/2014/main" id="{CA5C61B2-9A5F-45F7-A2E7-A597ECCB6D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31" name="テキスト ボックス 130">
          <a:extLst>
            <a:ext uri="{FF2B5EF4-FFF2-40B4-BE49-F238E27FC236}">
              <a16:creationId xmlns:a16="http://schemas.microsoft.com/office/drawing/2014/main" id="{E65FC6C1-1443-4ED5-9BC4-B041DE0E513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32" name="【福祉施設】&#10;一人当たり面積グラフ枠">
          <a:extLst>
            <a:ext uri="{FF2B5EF4-FFF2-40B4-BE49-F238E27FC236}">
              <a16:creationId xmlns:a16="http://schemas.microsoft.com/office/drawing/2014/main" id="{3C44F023-3065-4B41-A154-1E1D0EFAB3D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133" name="直線コネクタ 132">
          <a:extLst>
            <a:ext uri="{FF2B5EF4-FFF2-40B4-BE49-F238E27FC236}">
              <a16:creationId xmlns:a16="http://schemas.microsoft.com/office/drawing/2014/main" id="{9F7E140B-8EE3-4ED8-A780-F4ED53EFD0BA}"/>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134" name="【福祉施設】&#10;一人当たり面積最小値テキスト">
          <a:extLst>
            <a:ext uri="{FF2B5EF4-FFF2-40B4-BE49-F238E27FC236}">
              <a16:creationId xmlns:a16="http://schemas.microsoft.com/office/drawing/2014/main" id="{E9F7E3AB-BE97-4791-8BD3-A85E9B49C33E}"/>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135" name="直線コネクタ 134">
          <a:extLst>
            <a:ext uri="{FF2B5EF4-FFF2-40B4-BE49-F238E27FC236}">
              <a16:creationId xmlns:a16="http://schemas.microsoft.com/office/drawing/2014/main" id="{AA98D663-FC5D-4AE9-AB13-92624C25CBC7}"/>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136" name="【福祉施設】&#10;一人当たり面積最大値テキスト">
          <a:extLst>
            <a:ext uri="{FF2B5EF4-FFF2-40B4-BE49-F238E27FC236}">
              <a16:creationId xmlns:a16="http://schemas.microsoft.com/office/drawing/2014/main" id="{98101926-6911-4EA9-9E27-6DE2A8673426}"/>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137" name="直線コネクタ 136">
          <a:extLst>
            <a:ext uri="{FF2B5EF4-FFF2-40B4-BE49-F238E27FC236}">
              <a16:creationId xmlns:a16="http://schemas.microsoft.com/office/drawing/2014/main" id="{B75D7E8B-43FB-4E66-B4CD-4093B5D8A3AD}"/>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138" name="【福祉施設】&#10;一人当たり面積平均値テキスト">
          <a:extLst>
            <a:ext uri="{FF2B5EF4-FFF2-40B4-BE49-F238E27FC236}">
              <a16:creationId xmlns:a16="http://schemas.microsoft.com/office/drawing/2014/main" id="{1AF9D1F5-F3BF-45E0-8C42-17AB9FED316F}"/>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139" name="フローチャート: 判断 138">
          <a:extLst>
            <a:ext uri="{FF2B5EF4-FFF2-40B4-BE49-F238E27FC236}">
              <a16:creationId xmlns:a16="http://schemas.microsoft.com/office/drawing/2014/main" id="{546DE1F3-6DB6-408C-B4FC-B56161424A9F}"/>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140" name="フローチャート: 判断 139">
          <a:extLst>
            <a:ext uri="{FF2B5EF4-FFF2-40B4-BE49-F238E27FC236}">
              <a16:creationId xmlns:a16="http://schemas.microsoft.com/office/drawing/2014/main" id="{4FB150EE-4063-4469-9F2B-54F2CD5D14D6}"/>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141" name="n_1aveValue【福祉施設】&#10;一人当たり面積">
          <a:extLst>
            <a:ext uri="{FF2B5EF4-FFF2-40B4-BE49-F238E27FC236}">
              <a16:creationId xmlns:a16="http://schemas.microsoft.com/office/drawing/2014/main" id="{2A7AC2BD-479B-4C20-A8DE-2175C72E61AA}"/>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10813</xdr:rowOff>
    </xdr:from>
    <xdr:to>
      <xdr:col>46</xdr:col>
      <xdr:colOff>38100</xdr:colOff>
      <xdr:row>85</xdr:row>
      <xdr:rowOff>112413</xdr:rowOff>
    </xdr:to>
    <xdr:sp macro="" textlink="">
      <xdr:nvSpPr>
        <xdr:cNvPr id="142" name="フローチャート: 判断 141">
          <a:extLst>
            <a:ext uri="{FF2B5EF4-FFF2-40B4-BE49-F238E27FC236}">
              <a16:creationId xmlns:a16="http://schemas.microsoft.com/office/drawing/2014/main" id="{B93FC672-4288-4558-A34F-6CFE6A065CCB}"/>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128940</xdr:rowOff>
    </xdr:from>
    <xdr:ext cx="469744" cy="259045"/>
    <xdr:sp macro="" textlink="">
      <xdr:nvSpPr>
        <xdr:cNvPr id="143" name="n_2aveValue【福祉施設】&#10;一人当たり面積">
          <a:extLst>
            <a:ext uri="{FF2B5EF4-FFF2-40B4-BE49-F238E27FC236}">
              <a16:creationId xmlns:a16="http://schemas.microsoft.com/office/drawing/2014/main" id="{76BF3848-F143-43EA-96DC-740107FC6433}"/>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119887</xdr:rowOff>
    </xdr:from>
    <xdr:to>
      <xdr:col>41</xdr:col>
      <xdr:colOff>101600</xdr:colOff>
      <xdr:row>85</xdr:row>
      <xdr:rowOff>50037</xdr:rowOff>
    </xdr:to>
    <xdr:sp macro="" textlink="">
      <xdr:nvSpPr>
        <xdr:cNvPr id="144" name="フローチャート: 判断 143">
          <a:extLst>
            <a:ext uri="{FF2B5EF4-FFF2-40B4-BE49-F238E27FC236}">
              <a16:creationId xmlns:a16="http://schemas.microsoft.com/office/drawing/2014/main" id="{F82D2636-98CF-4C46-8C48-9910DF9883CA}"/>
            </a:ext>
          </a:extLst>
        </xdr:cNvPr>
        <xdr:cNvSpPr/>
      </xdr:nvSpPr>
      <xdr:spPr>
        <a:xfrm>
          <a:off x="7810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41164</xdr:rowOff>
    </xdr:from>
    <xdr:ext cx="469744" cy="259045"/>
    <xdr:sp macro="" textlink="">
      <xdr:nvSpPr>
        <xdr:cNvPr id="145" name="n_3aveValue【福祉施設】&#10;一人当たり面積">
          <a:extLst>
            <a:ext uri="{FF2B5EF4-FFF2-40B4-BE49-F238E27FC236}">
              <a16:creationId xmlns:a16="http://schemas.microsoft.com/office/drawing/2014/main" id="{B7018D6A-1CDD-4B1A-9993-4B052D56C8F2}"/>
            </a:ext>
          </a:extLst>
        </xdr:cNvPr>
        <xdr:cNvSpPr txBox="1"/>
      </xdr:nvSpPr>
      <xdr:spPr>
        <a:xfrm>
          <a:off x="7626427" y="1461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146" name="テキスト ボックス 145">
          <a:extLst>
            <a:ext uri="{FF2B5EF4-FFF2-40B4-BE49-F238E27FC236}">
              <a16:creationId xmlns:a16="http://schemas.microsoft.com/office/drawing/2014/main" id="{CB721DD9-138E-441D-9B96-62265AE71D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47" name="テキスト ボックス 146">
          <a:extLst>
            <a:ext uri="{FF2B5EF4-FFF2-40B4-BE49-F238E27FC236}">
              <a16:creationId xmlns:a16="http://schemas.microsoft.com/office/drawing/2014/main" id="{5FDF90FE-14DD-4488-9EE1-156089127D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48" name="テキスト ボックス 147">
          <a:extLst>
            <a:ext uri="{FF2B5EF4-FFF2-40B4-BE49-F238E27FC236}">
              <a16:creationId xmlns:a16="http://schemas.microsoft.com/office/drawing/2014/main" id="{A3869893-47F3-42AA-83DE-0A1814BB492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49" name="テキスト ボックス 148">
          <a:extLst>
            <a:ext uri="{FF2B5EF4-FFF2-40B4-BE49-F238E27FC236}">
              <a16:creationId xmlns:a16="http://schemas.microsoft.com/office/drawing/2014/main" id="{C696B20A-696D-4B61-9565-5485139318F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0" name="テキスト ボックス 149">
          <a:extLst>
            <a:ext uri="{FF2B5EF4-FFF2-40B4-BE49-F238E27FC236}">
              <a16:creationId xmlns:a16="http://schemas.microsoft.com/office/drawing/2014/main" id="{94552F80-A13B-4149-82D2-ADBA4701BC1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43143</xdr:rowOff>
    </xdr:from>
    <xdr:to>
      <xdr:col>41</xdr:col>
      <xdr:colOff>101600</xdr:colOff>
      <xdr:row>82</xdr:row>
      <xdr:rowOff>144743</xdr:rowOff>
    </xdr:to>
    <xdr:sp macro="" textlink="">
      <xdr:nvSpPr>
        <xdr:cNvPr id="151" name="楕円 150">
          <a:extLst>
            <a:ext uri="{FF2B5EF4-FFF2-40B4-BE49-F238E27FC236}">
              <a16:creationId xmlns:a16="http://schemas.microsoft.com/office/drawing/2014/main" id="{D83996B0-84E9-436F-9EC7-DB70E34D1736}"/>
            </a:ext>
          </a:extLst>
        </xdr:cNvPr>
        <xdr:cNvSpPr/>
      </xdr:nvSpPr>
      <xdr:spPr>
        <a:xfrm>
          <a:off x="7810500" y="1410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80</xdr:row>
      <xdr:rowOff>161270</xdr:rowOff>
    </xdr:from>
    <xdr:ext cx="469744" cy="259045"/>
    <xdr:sp macro="" textlink="">
      <xdr:nvSpPr>
        <xdr:cNvPr id="152" name="n_3mainValue【福祉施設】&#10;一人当たり面積">
          <a:extLst>
            <a:ext uri="{FF2B5EF4-FFF2-40B4-BE49-F238E27FC236}">
              <a16:creationId xmlns:a16="http://schemas.microsoft.com/office/drawing/2014/main" id="{5EF87259-E885-4CB7-BCF7-DC603AEC00D0}"/>
            </a:ext>
          </a:extLst>
        </xdr:cNvPr>
        <xdr:cNvSpPr txBox="1"/>
      </xdr:nvSpPr>
      <xdr:spPr>
        <a:xfrm>
          <a:off x="7626427" y="1387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53" name="正方形/長方形 152">
          <a:extLst>
            <a:ext uri="{FF2B5EF4-FFF2-40B4-BE49-F238E27FC236}">
              <a16:creationId xmlns:a16="http://schemas.microsoft.com/office/drawing/2014/main" id="{F86667DC-BCA7-4F85-9BBE-492EAA50BF8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4" name="正方形/長方形 153">
          <a:extLst>
            <a:ext uri="{FF2B5EF4-FFF2-40B4-BE49-F238E27FC236}">
              <a16:creationId xmlns:a16="http://schemas.microsoft.com/office/drawing/2014/main" id="{55495CDE-5A06-4E9F-9DF7-51A6EBBD6F5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5" name="正方形/長方形 154">
          <a:extLst>
            <a:ext uri="{FF2B5EF4-FFF2-40B4-BE49-F238E27FC236}">
              <a16:creationId xmlns:a16="http://schemas.microsoft.com/office/drawing/2014/main" id="{05F2A262-009E-4989-8E23-56CD3A2979B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56" name="正方形/長方形 155">
          <a:extLst>
            <a:ext uri="{FF2B5EF4-FFF2-40B4-BE49-F238E27FC236}">
              <a16:creationId xmlns:a16="http://schemas.microsoft.com/office/drawing/2014/main" id="{889829CA-2747-4E30-946B-32C27720CE1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57" name="正方形/長方形 156">
          <a:extLst>
            <a:ext uri="{FF2B5EF4-FFF2-40B4-BE49-F238E27FC236}">
              <a16:creationId xmlns:a16="http://schemas.microsoft.com/office/drawing/2014/main" id="{12FF6B9E-F14C-4BE6-AFC4-4FD7A857F37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58" name="正方形/長方形 157">
          <a:extLst>
            <a:ext uri="{FF2B5EF4-FFF2-40B4-BE49-F238E27FC236}">
              <a16:creationId xmlns:a16="http://schemas.microsoft.com/office/drawing/2014/main" id="{E291F4E5-497B-4A82-8B32-E13D4E8A9E4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59" name="正方形/長方形 158">
          <a:extLst>
            <a:ext uri="{FF2B5EF4-FFF2-40B4-BE49-F238E27FC236}">
              <a16:creationId xmlns:a16="http://schemas.microsoft.com/office/drawing/2014/main" id="{3DEEF1CE-D060-448B-BF22-FA7803DD5C0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0" name="正方形/長方形 159">
          <a:extLst>
            <a:ext uri="{FF2B5EF4-FFF2-40B4-BE49-F238E27FC236}">
              <a16:creationId xmlns:a16="http://schemas.microsoft.com/office/drawing/2014/main" id="{8CC893FA-4710-47F9-88A9-B76BC3FAC31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1" name="正方形/長方形 160">
          <a:extLst>
            <a:ext uri="{FF2B5EF4-FFF2-40B4-BE49-F238E27FC236}">
              <a16:creationId xmlns:a16="http://schemas.microsoft.com/office/drawing/2014/main" id="{D977EA82-6C41-4C92-8885-87AC0B55C25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2" name="正方形/長方形 161">
          <a:extLst>
            <a:ext uri="{FF2B5EF4-FFF2-40B4-BE49-F238E27FC236}">
              <a16:creationId xmlns:a16="http://schemas.microsoft.com/office/drawing/2014/main" id="{58331FE2-6DE5-40D8-9B4B-755884C636B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3" name="正方形/長方形 162">
          <a:extLst>
            <a:ext uri="{FF2B5EF4-FFF2-40B4-BE49-F238E27FC236}">
              <a16:creationId xmlns:a16="http://schemas.microsoft.com/office/drawing/2014/main" id="{E4559EAB-8BF5-46AB-B80E-A8F9339197B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4" name="正方形/長方形 163">
          <a:extLst>
            <a:ext uri="{FF2B5EF4-FFF2-40B4-BE49-F238E27FC236}">
              <a16:creationId xmlns:a16="http://schemas.microsoft.com/office/drawing/2014/main" id="{C5313516-E7F0-4B07-93CF-0F6A5570AA7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5" name="正方形/長方形 164">
          <a:extLst>
            <a:ext uri="{FF2B5EF4-FFF2-40B4-BE49-F238E27FC236}">
              <a16:creationId xmlns:a16="http://schemas.microsoft.com/office/drawing/2014/main" id="{5CCF9B7A-526D-4163-BF50-F12406BF17B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66" name="正方形/長方形 165">
          <a:extLst>
            <a:ext uri="{FF2B5EF4-FFF2-40B4-BE49-F238E27FC236}">
              <a16:creationId xmlns:a16="http://schemas.microsoft.com/office/drawing/2014/main" id="{55A10336-2B12-40A2-BE7C-1083D699A85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67" name="正方形/長方形 166">
          <a:extLst>
            <a:ext uri="{FF2B5EF4-FFF2-40B4-BE49-F238E27FC236}">
              <a16:creationId xmlns:a16="http://schemas.microsoft.com/office/drawing/2014/main" id="{84E7374C-45C4-41A3-BFDA-1B7E5B2DC32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68" name="正方形/長方形 167">
          <a:extLst>
            <a:ext uri="{FF2B5EF4-FFF2-40B4-BE49-F238E27FC236}">
              <a16:creationId xmlns:a16="http://schemas.microsoft.com/office/drawing/2014/main" id="{BB76AF17-6376-4A90-B345-F4CAD22BE25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69" name="正方形/長方形 168">
          <a:extLst>
            <a:ext uri="{FF2B5EF4-FFF2-40B4-BE49-F238E27FC236}">
              <a16:creationId xmlns:a16="http://schemas.microsoft.com/office/drawing/2014/main" id="{3B13A7B8-1BC7-4934-A371-C190EDF61EC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0" name="正方形/長方形 169">
          <a:extLst>
            <a:ext uri="{FF2B5EF4-FFF2-40B4-BE49-F238E27FC236}">
              <a16:creationId xmlns:a16="http://schemas.microsoft.com/office/drawing/2014/main" id="{6B3158CD-04F1-4617-87C4-563C1AECBEE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1" name="正方形/長方形 170">
          <a:extLst>
            <a:ext uri="{FF2B5EF4-FFF2-40B4-BE49-F238E27FC236}">
              <a16:creationId xmlns:a16="http://schemas.microsoft.com/office/drawing/2014/main" id="{1BF1CD1B-F14D-4EAD-A6F6-5EA71FE7F6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2" name="正方形/長方形 171">
          <a:extLst>
            <a:ext uri="{FF2B5EF4-FFF2-40B4-BE49-F238E27FC236}">
              <a16:creationId xmlns:a16="http://schemas.microsoft.com/office/drawing/2014/main" id="{4843243D-33BE-4D26-9D5F-FA3913737EF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3" name="正方形/長方形 172">
          <a:extLst>
            <a:ext uri="{FF2B5EF4-FFF2-40B4-BE49-F238E27FC236}">
              <a16:creationId xmlns:a16="http://schemas.microsoft.com/office/drawing/2014/main" id="{0CDAC327-C568-412B-8685-8E136520A95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4" name="正方形/長方形 173">
          <a:extLst>
            <a:ext uri="{FF2B5EF4-FFF2-40B4-BE49-F238E27FC236}">
              <a16:creationId xmlns:a16="http://schemas.microsoft.com/office/drawing/2014/main" id="{6AA1331D-43DC-4FDC-ABB0-EDC0BFE947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5" name="正方形/長方形 174">
          <a:extLst>
            <a:ext uri="{FF2B5EF4-FFF2-40B4-BE49-F238E27FC236}">
              <a16:creationId xmlns:a16="http://schemas.microsoft.com/office/drawing/2014/main" id="{74D63577-DD6F-4711-964E-59C897235BA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76" name="正方形/長方形 175">
          <a:extLst>
            <a:ext uri="{FF2B5EF4-FFF2-40B4-BE49-F238E27FC236}">
              <a16:creationId xmlns:a16="http://schemas.microsoft.com/office/drawing/2014/main" id="{936A15F0-A957-410F-8C31-B44DA35B77D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77" name="テキスト ボックス 176">
          <a:extLst>
            <a:ext uri="{FF2B5EF4-FFF2-40B4-BE49-F238E27FC236}">
              <a16:creationId xmlns:a16="http://schemas.microsoft.com/office/drawing/2014/main" id="{81A3FA70-E3BD-4DEE-BE6A-C6F491C8D48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78" name="直線コネクタ 177">
          <a:extLst>
            <a:ext uri="{FF2B5EF4-FFF2-40B4-BE49-F238E27FC236}">
              <a16:creationId xmlns:a16="http://schemas.microsoft.com/office/drawing/2014/main" id="{71DE9049-756C-404C-A0B2-AC070112BD8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179" name="直線コネクタ 178">
          <a:extLst>
            <a:ext uri="{FF2B5EF4-FFF2-40B4-BE49-F238E27FC236}">
              <a16:creationId xmlns:a16="http://schemas.microsoft.com/office/drawing/2014/main" id="{BB97AD45-426D-48AD-B620-3939AF68F1D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180" name="テキスト ボックス 179">
          <a:extLst>
            <a:ext uri="{FF2B5EF4-FFF2-40B4-BE49-F238E27FC236}">
              <a16:creationId xmlns:a16="http://schemas.microsoft.com/office/drawing/2014/main" id="{7EC1D9FB-598D-44AB-B5A6-1DCB1820DCDA}"/>
            </a:ext>
          </a:extLst>
        </xdr:cNvPr>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181" name="直線コネクタ 180">
          <a:extLst>
            <a:ext uri="{FF2B5EF4-FFF2-40B4-BE49-F238E27FC236}">
              <a16:creationId xmlns:a16="http://schemas.microsoft.com/office/drawing/2014/main" id="{E1E091A7-2501-4974-A48E-3DF1C8EDA59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182" name="テキスト ボックス 181">
          <a:extLst>
            <a:ext uri="{FF2B5EF4-FFF2-40B4-BE49-F238E27FC236}">
              <a16:creationId xmlns:a16="http://schemas.microsoft.com/office/drawing/2014/main" id="{F3E1C8B8-6E5A-4C15-AD17-F80CA568BF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183" name="直線コネクタ 182">
          <a:extLst>
            <a:ext uri="{FF2B5EF4-FFF2-40B4-BE49-F238E27FC236}">
              <a16:creationId xmlns:a16="http://schemas.microsoft.com/office/drawing/2014/main" id="{4BDF0125-957D-440C-8A4F-0A082E5DE8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184" name="テキスト ボックス 183">
          <a:extLst>
            <a:ext uri="{FF2B5EF4-FFF2-40B4-BE49-F238E27FC236}">
              <a16:creationId xmlns:a16="http://schemas.microsoft.com/office/drawing/2014/main" id="{2E99CF26-A0DE-4866-9082-7904137BB49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185" name="直線コネクタ 184">
          <a:extLst>
            <a:ext uri="{FF2B5EF4-FFF2-40B4-BE49-F238E27FC236}">
              <a16:creationId xmlns:a16="http://schemas.microsoft.com/office/drawing/2014/main" id="{8540CD9F-E7E0-4BDD-A0F3-6FA24FC7C44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186" name="テキスト ボックス 185">
          <a:extLst>
            <a:ext uri="{FF2B5EF4-FFF2-40B4-BE49-F238E27FC236}">
              <a16:creationId xmlns:a16="http://schemas.microsoft.com/office/drawing/2014/main" id="{1CDA575F-B30B-4C9C-A069-97DF08246D7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187" name="直線コネクタ 186">
          <a:extLst>
            <a:ext uri="{FF2B5EF4-FFF2-40B4-BE49-F238E27FC236}">
              <a16:creationId xmlns:a16="http://schemas.microsoft.com/office/drawing/2014/main" id="{7B694F41-C81E-4C48-82E2-0FD1148BB6C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188" name="テキスト ボックス 187">
          <a:extLst>
            <a:ext uri="{FF2B5EF4-FFF2-40B4-BE49-F238E27FC236}">
              <a16:creationId xmlns:a16="http://schemas.microsoft.com/office/drawing/2014/main" id="{A20DEED0-4B70-4C45-A626-6182F3E95701}"/>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89" name="直線コネクタ 188">
          <a:extLst>
            <a:ext uri="{FF2B5EF4-FFF2-40B4-BE49-F238E27FC236}">
              <a16:creationId xmlns:a16="http://schemas.microsoft.com/office/drawing/2014/main" id="{6B356B7C-72ED-4310-BD33-483D32C03B0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190" name="テキスト ボックス 189">
          <a:extLst>
            <a:ext uri="{FF2B5EF4-FFF2-40B4-BE49-F238E27FC236}">
              <a16:creationId xmlns:a16="http://schemas.microsoft.com/office/drawing/2014/main" id="{05ECC0FA-C5ED-4FCB-AA4A-5DFBBBD6E0BD}"/>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191" name="【一般廃棄物処理施設】&#10;有形固定資産減価償却率グラフ枠">
          <a:extLst>
            <a:ext uri="{FF2B5EF4-FFF2-40B4-BE49-F238E27FC236}">
              <a16:creationId xmlns:a16="http://schemas.microsoft.com/office/drawing/2014/main" id="{42CE8849-BC74-4D79-BCDA-85783360894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139700</xdr:rowOff>
    </xdr:from>
    <xdr:to>
      <xdr:col>85</xdr:col>
      <xdr:colOff>126364</xdr:colOff>
      <xdr:row>42</xdr:row>
      <xdr:rowOff>38100</xdr:rowOff>
    </xdr:to>
    <xdr:cxnSp macro="">
      <xdr:nvCxnSpPr>
        <xdr:cNvPr id="192" name="直線コネクタ 191">
          <a:extLst>
            <a:ext uri="{FF2B5EF4-FFF2-40B4-BE49-F238E27FC236}">
              <a16:creationId xmlns:a16="http://schemas.microsoft.com/office/drawing/2014/main" id="{1767C826-1160-4AA7-B358-E2556AC218E3}"/>
            </a:ext>
          </a:extLst>
        </xdr:cNvPr>
        <xdr:cNvCxnSpPr/>
      </xdr:nvCxnSpPr>
      <xdr:spPr>
        <a:xfrm flipV="1">
          <a:off x="16318864"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340478" cy="259045"/>
    <xdr:sp macro="" textlink="">
      <xdr:nvSpPr>
        <xdr:cNvPr id="193" name="【一般廃棄物処理施設】&#10;有形固定資産減価償却率最小値テキスト">
          <a:extLst>
            <a:ext uri="{FF2B5EF4-FFF2-40B4-BE49-F238E27FC236}">
              <a16:creationId xmlns:a16="http://schemas.microsoft.com/office/drawing/2014/main" id="{3997C02F-7FC9-4524-8B60-60EFD96C12C6}"/>
            </a:ext>
          </a:extLst>
        </xdr:cNvPr>
        <xdr:cNvSpPr txBox="1"/>
      </xdr:nvSpPr>
      <xdr:spPr>
        <a:xfrm>
          <a:off x="16357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194" name="直線コネクタ 193">
          <a:extLst>
            <a:ext uri="{FF2B5EF4-FFF2-40B4-BE49-F238E27FC236}">
              <a16:creationId xmlns:a16="http://schemas.microsoft.com/office/drawing/2014/main" id="{55546B52-02AC-4741-93CA-0C495231705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86377</xdr:rowOff>
    </xdr:from>
    <xdr:ext cx="469744" cy="259045"/>
    <xdr:sp macro="" textlink="">
      <xdr:nvSpPr>
        <xdr:cNvPr id="195" name="【一般廃棄物処理施設】&#10;有形固定資産減価償却率最大値テキスト">
          <a:extLst>
            <a:ext uri="{FF2B5EF4-FFF2-40B4-BE49-F238E27FC236}">
              <a16:creationId xmlns:a16="http://schemas.microsoft.com/office/drawing/2014/main" id="{184E4EBC-21D1-4D0B-A166-241B9804EBEC}"/>
            </a:ext>
          </a:extLst>
        </xdr:cNvPr>
        <xdr:cNvSpPr txBox="1"/>
      </xdr:nvSpPr>
      <xdr:spPr>
        <a:xfrm>
          <a:off x="16357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139700</xdr:rowOff>
    </xdr:from>
    <xdr:to>
      <xdr:col>86</xdr:col>
      <xdr:colOff>25400</xdr:colOff>
      <xdr:row>34</xdr:row>
      <xdr:rowOff>139700</xdr:rowOff>
    </xdr:to>
    <xdr:cxnSp macro="">
      <xdr:nvCxnSpPr>
        <xdr:cNvPr id="196" name="直線コネクタ 195">
          <a:extLst>
            <a:ext uri="{FF2B5EF4-FFF2-40B4-BE49-F238E27FC236}">
              <a16:creationId xmlns:a16="http://schemas.microsoft.com/office/drawing/2014/main" id="{0DB7C984-826F-4AD5-ACDD-64E0D029E51E}"/>
            </a:ext>
          </a:extLst>
        </xdr:cNvPr>
        <xdr:cNvCxnSpPr/>
      </xdr:nvCxnSpPr>
      <xdr:spPr>
        <a:xfrm>
          <a:off x="16230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134637</xdr:rowOff>
    </xdr:from>
    <xdr:ext cx="405111" cy="259045"/>
    <xdr:sp macro="" textlink="">
      <xdr:nvSpPr>
        <xdr:cNvPr id="197" name="【一般廃棄物処理施設】&#10;有形固定資産減価償却率平均値テキスト">
          <a:extLst>
            <a:ext uri="{FF2B5EF4-FFF2-40B4-BE49-F238E27FC236}">
              <a16:creationId xmlns:a16="http://schemas.microsoft.com/office/drawing/2014/main" id="{20B08AEA-3F69-4D5C-A21B-960C8C5F0F99}"/>
            </a:ext>
          </a:extLst>
        </xdr:cNvPr>
        <xdr:cNvSpPr txBox="1"/>
      </xdr:nvSpPr>
      <xdr:spPr>
        <a:xfrm>
          <a:off x="16357600" y="6478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156210</xdr:rowOff>
    </xdr:from>
    <xdr:to>
      <xdr:col>85</xdr:col>
      <xdr:colOff>177800</xdr:colOff>
      <xdr:row>38</xdr:row>
      <xdr:rowOff>86360</xdr:rowOff>
    </xdr:to>
    <xdr:sp macro="" textlink="">
      <xdr:nvSpPr>
        <xdr:cNvPr id="198" name="フローチャート: 判断 197">
          <a:extLst>
            <a:ext uri="{FF2B5EF4-FFF2-40B4-BE49-F238E27FC236}">
              <a16:creationId xmlns:a16="http://schemas.microsoft.com/office/drawing/2014/main" id="{1489F1FB-A9A0-4F42-8F71-5DABADF03E15}"/>
            </a:ext>
          </a:extLst>
        </xdr:cNvPr>
        <xdr:cNvSpPr/>
      </xdr:nvSpPr>
      <xdr:spPr>
        <a:xfrm>
          <a:off x="16268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6350</xdr:rowOff>
    </xdr:from>
    <xdr:to>
      <xdr:col>81</xdr:col>
      <xdr:colOff>101600</xdr:colOff>
      <xdr:row>38</xdr:row>
      <xdr:rowOff>107950</xdr:rowOff>
    </xdr:to>
    <xdr:sp macro="" textlink="">
      <xdr:nvSpPr>
        <xdr:cNvPr id="199" name="フローチャート: 判断 198">
          <a:extLst>
            <a:ext uri="{FF2B5EF4-FFF2-40B4-BE49-F238E27FC236}">
              <a16:creationId xmlns:a16="http://schemas.microsoft.com/office/drawing/2014/main" id="{93A447FD-2FE5-44DC-B7E4-5F9FA004B07F}"/>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99077</xdr:rowOff>
    </xdr:from>
    <xdr:ext cx="405111" cy="259045"/>
    <xdr:sp macro="" textlink="">
      <xdr:nvSpPr>
        <xdr:cNvPr id="200" name="n_1aveValue【一般廃棄物処理施設】&#10;有形固定資産減価償却率">
          <a:extLst>
            <a:ext uri="{FF2B5EF4-FFF2-40B4-BE49-F238E27FC236}">
              <a16:creationId xmlns:a16="http://schemas.microsoft.com/office/drawing/2014/main" id="{978A8215-F49F-4358-B934-EE74858795E5}"/>
            </a:ext>
          </a:extLst>
        </xdr:cNvPr>
        <xdr:cNvSpPr txBox="1"/>
      </xdr:nvSpPr>
      <xdr:spPr>
        <a:xfrm>
          <a:off x="15266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105410</xdr:rowOff>
    </xdr:from>
    <xdr:to>
      <xdr:col>76</xdr:col>
      <xdr:colOff>165100</xdr:colOff>
      <xdr:row>38</xdr:row>
      <xdr:rowOff>35560</xdr:rowOff>
    </xdr:to>
    <xdr:sp macro="" textlink="">
      <xdr:nvSpPr>
        <xdr:cNvPr id="201" name="フローチャート: 判断 200">
          <a:extLst>
            <a:ext uri="{FF2B5EF4-FFF2-40B4-BE49-F238E27FC236}">
              <a16:creationId xmlns:a16="http://schemas.microsoft.com/office/drawing/2014/main" id="{92F53520-AB63-4927-A0EB-EBC9B395A349}"/>
            </a:ext>
          </a:extLst>
        </xdr:cNvPr>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26687</xdr:rowOff>
    </xdr:from>
    <xdr:ext cx="405111" cy="259045"/>
    <xdr:sp macro="" textlink="">
      <xdr:nvSpPr>
        <xdr:cNvPr id="202" name="n_2aveValue【一般廃棄物処理施設】&#10;有形固定資産減価償却率">
          <a:extLst>
            <a:ext uri="{FF2B5EF4-FFF2-40B4-BE49-F238E27FC236}">
              <a16:creationId xmlns:a16="http://schemas.microsoft.com/office/drawing/2014/main" id="{749B78A7-0D7C-4287-AE5C-4EF8CB60320D}"/>
            </a:ext>
          </a:extLst>
        </xdr:cNvPr>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59690</xdr:rowOff>
    </xdr:from>
    <xdr:to>
      <xdr:col>72</xdr:col>
      <xdr:colOff>38100</xdr:colOff>
      <xdr:row>37</xdr:row>
      <xdr:rowOff>161290</xdr:rowOff>
    </xdr:to>
    <xdr:sp macro="" textlink="">
      <xdr:nvSpPr>
        <xdr:cNvPr id="203" name="フローチャート: 判断 202">
          <a:extLst>
            <a:ext uri="{FF2B5EF4-FFF2-40B4-BE49-F238E27FC236}">
              <a16:creationId xmlns:a16="http://schemas.microsoft.com/office/drawing/2014/main" id="{40F5EFCE-0C07-495B-8C7D-3EB0769422CE}"/>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152417</xdr:rowOff>
    </xdr:from>
    <xdr:ext cx="405111" cy="259045"/>
    <xdr:sp macro="" textlink="">
      <xdr:nvSpPr>
        <xdr:cNvPr id="204" name="n_3aveValue【一般廃棄物処理施設】&#10;有形固定資産減価償却率">
          <a:extLst>
            <a:ext uri="{FF2B5EF4-FFF2-40B4-BE49-F238E27FC236}">
              <a16:creationId xmlns:a16="http://schemas.microsoft.com/office/drawing/2014/main" id="{CF17A9C0-F373-4B8C-B394-5356B81A103D}"/>
            </a:ext>
          </a:extLst>
        </xdr:cNvPr>
        <xdr:cNvSpPr txBox="1"/>
      </xdr:nvSpPr>
      <xdr:spPr>
        <a:xfrm>
          <a:off x="13500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05" name="テキスト ボックス 204">
          <a:extLst>
            <a:ext uri="{FF2B5EF4-FFF2-40B4-BE49-F238E27FC236}">
              <a16:creationId xmlns:a16="http://schemas.microsoft.com/office/drawing/2014/main" id="{84C9AD59-B73D-4ABE-8920-9FE4CBB1DA1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06" name="テキスト ボックス 205">
          <a:extLst>
            <a:ext uri="{FF2B5EF4-FFF2-40B4-BE49-F238E27FC236}">
              <a16:creationId xmlns:a16="http://schemas.microsoft.com/office/drawing/2014/main" id="{25092AFD-1FE1-4E4B-ADCF-7DC1C826DEE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07" name="テキスト ボックス 206">
          <a:extLst>
            <a:ext uri="{FF2B5EF4-FFF2-40B4-BE49-F238E27FC236}">
              <a16:creationId xmlns:a16="http://schemas.microsoft.com/office/drawing/2014/main" id="{EBC1AD4D-8097-4CEB-B805-85F1B529B93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08" name="テキスト ボックス 207">
          <a:extLst>
            <a:ext uri="{FF2B5EF4-FFF2-40B4-BE49-F238E27FC236}">
              <a16:creationId xmlns:a16="http://schemas.microsoft.com/office/drawing/2014/main" id="{4D8B5E9A-AD1F-4A25-BF31-15BB7047D55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09" name="テキスト ボックス 208">
          <a:extLst>
            <a:ext uri="{FF2B5EF4-FFF2-40B4-BE49-F238E27FC236}">
              <a16:creationId xmlns:a16="http://schemas.microsoft.com/office/drawing/2014/main" id="{363A8472-9EAF-4A76-BC5A-10683E83213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93980</xdr:rowOff>
    </xdr:from>
    <xdr:to>
      <xdr:col>85</xdr:col>
      <xdr:colOff>177800</xdr:colOff>
      <xdr:row>37</xdr:row>
      <xdr:rowOff>24130</xdr:rowOff>
    </xdr:to>
    <xdr:sp macro="" textlink="">
      <xdr:nvSpPr>
        <xdr:cNvPr id="210" name="楕円 209">
          <a:extLst>
            <a:ext uri="{FF2B5EF4-FFF2-40B4-BE49-F238E27FC236}">
              <a16:creationId xmlns:a16="http://schemas.microsoft.com/office/drawing/2014/main" id="{C1FC52D0-3BF9-41E5-8C4A-8B6C294996AB}"/>
            </a:ext>
          </a:extLst>
        </xdr:cNvPr>
        <xdr:cNvSpPr/>
      </xdr:nvSpPr>
      <xdr:spPr>
        <a:xfrm>
          <a:off x="16268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116857</xdr:rowOff>
    </xdr:from>
    <xdr:ext cx="405111" cy="259045"/>
    <xdr:sp macro="" textlink="">
      <xdr:nvSpPr>
        <xdr:cNvPr id="211" name="【一般廃棄物処理施設】&#10;有形固定資産減価償却率該当値テキスト">
          <a:extLst>
            <a:ext uri="{FF2B5EF4-FFF2-40B4-BE49-F238E27FC236}">
              <a16:creationId xmlns:a16="http://schemas.microsoft.com/office/drawing/2014/main" id="{81F866C5-7F9D-4FC9-A8FC-9CA9177D1A44}"/>
            </a:ext>
          </a:extLst>
        </xdr:cNvPr>
        <xdr:cNvSpPr txBox="1"/>
      </xdr:nvSpPr>
      <xdr:spPr>
        <a:xfrm>
          <a:off x="16357600"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148590</xdr:rowOff>
    </xdr:from>
    <xdr:to>
      <xdr:col>81</xdr:col>
      <xdr:colOff>101600</xdr:colOff>
      <xdr:row>37</xdr:row>
      <xdr:rowOff>78740</xdr:rowOff>
    </xdr:to>
    <xdr:sp macro="" textlink="">
      <xdr:nvSpPr>
        <xdr:cNvPr id="212" name="楕円 211">
          <a:extLst>
            <a:ext uri="{FF2B5EF4-FFF2-40B4-BE49-F238E27FC236}">
              <a16:creationId xmlns:a16="http://schemas.microsoft.com/office/drawing/2014/main" id="{B6B491A6-131B-41D6-9457-427D3E8791B7}"/>
            </a:ext>
          </a:extLst>
        </xdr:cNvPr>
        <xdr:cNvSpPr/>
      </xdr:nvSpPr>
      <xdr:spPr>
        <a:xfrm>
          <a:off x="1543050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27940</xdr:rowOff>
    </xdr:to>
    <xdr:cxnSp macro="">
      <xdr:nvCxnSpPr>
        <xdr:cNvPr id="213" name="直線コネクタ 212">
          <a:extLst>
            <a:ext uri="{FF2B5EF4-FFF2-40B4-BE49-F238E27FC236}">
              <a16:creationId xmlns:a16="http://schemas.microsoft.com/office/drawing/2014/main" id="{B5D14DFE-EB57-486D-9544-541CF172F80D}"/>
            </a:ext>
          </a:extLst>
        </xdr:cNvPr>
        <xdr:cNvCxnSpPr/>
      </xdr:nvCxnSpPr>
      <xdr:spPr>
        <a:xfrm flipV="1">
          <a:off x="15481300" y="6316980"/>
          <a:ext cx="8382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16510</xdr:rowOff>
    </xdr:from>
    <xdr:to>
      <xdr:col>76</xdr:col>
      <xdr:colOff>165100</xdr:colOff>
      <xdr:row>37</xdr:row>
      <xdr:rowOff>118110</xdr:rowOff>
    </xdr:to>
    <xdr:sp macro="" textlink="">
      <xdr:nvSpPr>
        <xdr:cNvPr id="214" name="楕円 213">
          <a:extLst>
            <a:ext uri="{FF2B5EF4-FFF2-40B4-BE49-F238E27FC236}">
              <a16:creationId xmlns:a16="http://schemas.microsoft.com/office/drawing/2014/main" id="{4D524923-9CA2-4435-8B92-615FF89B07B4}"/>
            </a:ext>
          </a:extLst>
        </xdr:cNvPr>
        <xdr:cNvSpPr/>
      </xdr:nvSpPr>
      <xdr:spPr>
        <a:xfrm>
          <a:off x="14541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27940</xdr:rowOff>
    </xdr:from>
    <xdr:to>
      <xdr:col>81</xdr:col>
      <xdr:colOff>50800</xdr:colOff>
      <xdr:row>37</xdr:row>
      <xdr:rowOff>67310</xdr:rowOff>
    </xdr:to>
    <xdr:cxnSp macro="">
      <xdr:nvCxnSpPr>
        <xdr:cNvPr id="215" name="直線コネクタ 214">
          <a:extLst>
            <a:ext uri="{FF2B5EF4-FFF2-40B4-BE49-F238E27FC236}">
              <a16:creationId xmlns:a16="http://schemas.microsoft.com/office/drawing/2014/main" id="{3CDE5745-E595-4779-8C7A-144319E94372}"/>
            </a:ext>
          </a:extLst>
        </xdr:cNvPr>
        <xdr:cNvCxnSpPr/>
      </xdr:nvCxnSpPr>
      <xdr:spPr>
        <a:xfrm flipV="1">
          <a:off x="14592300" y="637159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71120</xdr:rowOff>
    </xdr:from>
    <xdr:to>
      <xdr:col>72</xdr:col>
      <xdr:colOff>38100</xdr:colOff>
      <xdr:row>36</xdr:row>
      <xdr:rowOff>1270</xdr:rowOff>
    </xdr:to>
    <xdr:sp macro="" textlink="">
      <xdr:nvSpPr>
        <xdr:cNvPr id="216" name="楕円 215">
          <a:extLst>
            <a:ext uri="{FF2B5EF4-FFF2-40B4-BE49-F238E27FC236}">
              <a16:creationId xmlns:a16="http://schemas.microsoft.com/office/drawing/2014/main" id="{9E03FB54-D5CB-4571-B103-73D95ED99F4F}"/>
            </a:ext>
          </a:extLst>
        </xdr:cNvPr>
        <xdr:cNvSpPr/>
      </xdr:nvSpPr>
      <xdr:spPr>
        <a:xfrm>
          <a:off x="13652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121920</xdr:rowOff>
    </xdr:from>
    <xdr:to>
      <xdr:col>76</xdr:col>
      <xdr:colOff>114300</xdr:colOff>
      <xdr:row>37</xdr:row>
      <xdr:rowOff>67310</xdr:rowOff>
    </xdr:to>
    <xdr:cxnSp macro="">
      <xdr:nvCxnSpPr>
        <xdr:cNvPr id="217" name="直線コネクタ 216">
          <a:extLst>
            <a:ext uri="{FF2B5EF4-FFF2-40B4-BE49-F238E27FC236}">
              <a16:creationId xmlns:a16="http://schemas.microsoft.com/office/drawing/2014/main" id="{05D15278-4C54-4272-925B-3A7BE4B8A69D}"/>
            </a:ext>
          </a:extLst>
        </xdr:cNvPr>
        <xdr:cNvCxnSpPr/>
      </xdr:nvCxnSpPr>
      <xdr:spPr>
        <a:xfrm>
          <a:off x="13703300" y="6122670"/>
          <a:ext cx="889000" cy="2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95267</xdr:rowOff>
    </xdr:from>
    <xdr:ext cx="405111" cy="259045"/>
    <xdr:sp macro="" textlink="">
      <xdr:nvSpPr>
        <xdr:cNvPr id="218" name="n_1mainValue【一般廃棄物処理施設】&#10;有形固定資産減価償却率">
          <a:extLst>
            <a:ext uri="{FF2B5EF4-FFF2-40B4-BE49-F238E27FC236}">
              <a16:creationId xmlns:a16="http://schemas.microsoft.com/office/drawing/2014/main" id="{C892AEBE-D7C8-4CAA-AD1F-87A95DE6C818}"/>
            </a:ext>
          </a:extLst>
        </xdr:cNvPr>
        <xdr:cNvSpPr txBox="1"/>
      </xdr:nvSpPr>
      <xdr:spPr>
        <a:xfrm>
          <a:off x="1526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134637</xdr:rowOff>
    </xdr:from>
    <xdr:ext cx="405111" cy="259045"/>
    <xdr:sp macro="" textlink="">
      <xdr:nvSpPr>
        <xdr:cNvPr id="219" name="n_2mainValue【一般廃棄物処理施設】&#10;有形固定資産減価償却率">
          <a:extLst>
            <a:ext uri="{FF2B5EF4-FFF2-40B4-BE49-F238E27FC236}">
              <a16:creationId xmlns:a16="http://schemas.microsoft.com/office/drawing/2014/main" id="{A12CE0E3-FEC3-4452-8B60-9AC669EFBF77}"/>
            </a:ext>
          </a:extLst>
        </xdr:cNvPr>
        <xdr:cNvSpPr txBox="1"/>
      </xdr:nvSpPr>
      <xdr:spPr>
        <a:xfrm>
          <a:off x="14389744" y="6135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17797</xdr:rowOff>
    </xdr:from>
    <xdr:ext cx="405111" cy="259045"/>
    <xdr:sp macro="" textlink="">
      <xdr:nvSpPr>
        <xdr:cNvPr id="220" name="n_3mainValue【一般廃棄物処理施設】&#10;有形固定資産減価償却率">
          <a:extLst>
            <a:ext uri="{FF2B5EF4-FFF2-40B4-BE49-F238E27FC236}">
              <a16:creationId xmlns:a16="http://schemas.microsoft.com/office/drawing/2014/main" id="{0A59E9A1-FEBB-45B6-A334-B19920F3E90C}"/>
            </a:ext>
          </a:extLst>
        </xdr:cNvPr>
        <xdr:cNvSpPr txBox="1"/>
      </xdr:nvSpPr>
      <xdr:spPr>
        <a:xfrm>
          <a:off x="13500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1" name="正方形/長方形 220">
          <a:extLst>
            <a:ext uri="{FF2B5EF4-FFF2-40B4-BE49-F238E27FC236}">
              <a16:creationId xmlns:a16="http://schemas.microsoft.com/office/drawing/2014/main" id="{3A124C4D-ADFA-4AD2-A278-638AEAB3522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2" name="正方形/長方形 221">
          <a:extLst>
            <a:ext uri="{FF2B5EF4-FFF2-40B4-BE49-F238E27FC236}">
              <a16:creationId xmlns:a16="http://schemas.microsoft.com/office/drawing/2014/main" id="{0089933F-D25F-441B-BE24-BE2B998AA6B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3" name="正方形/長方形 222">
          <a:extLst>
            <a:ext uri="{FF2B5EF4-FFF2-40B4-BE49-F238E27FC236}">
              <a16:creationId xmlns:a16="http://schemas.microsoft.com/office/drawing/2014/main" id="{56559EF3-42E8-49E7-B14F-C2FB09E599F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4" name="正方形/長方形 223">
          <a:extLst>
            <a:ext uri="{FF2B5EF4-FFF2-40B4-BE49-F238E27FC236}">
              <a16:creationId xmlns:a16="http://schemas.microsoft.com/office/drawing/2014/main" id="{C822688D-79F2-4075-B97A-041BA437F37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5" name="正方形/長方形 224">
          <a:extLst>
            <a:ext uri="{FF2B5EF4-FFF2-40B4-BE49-F238E27FC236}">
              <a16:creationId xmlns:a16="http://schemas.microsoft.com/office/drawing/2014/main" id="{D6496F63-713C-4BB1-AE6B-842471AB946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6" name="正方形/長方形 225">
          <a:extLst>
            <a:ext uri="{FF2B5EF4-FFF2-40B4-BE49-F238E27FC236}">
              <a16:creationId xmlns:a16="http://schemas.microsoft.com/office/drawing/2014/main" id="{C8900E62-977D-4F88-9EB1-35E9330CAF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7" name="正方形/長方形 226">
          <a:extLst>
            <a:ext uri="{FF2B5EF4-FFF2-40B4-BE49-F238E27FC236}">
              <a16:creationId xmlns:a16="http://schemas.microsoft.com/office/drawing/2014/main" id="{C94673F8-55C3-47B5-85DB-4F019517A21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8" name="正方形/長方形 227">
          <a:extLst>
            <a:ext uri="{FF2B5EF4-FFF2-40B4-BE49-F238E27FC236}">
              <a16:creationId xmlns:a16="http://schemas.microsoft.com/office/drawing/2014/main" id="{28C5BA1F-9FD5-4337-9327-9F1C59D2792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9" name="テキスト ボックス 228">
          <a:extLst>
            <a:ext uri="{FF2B5EF4-FFF2-40B4-BE49-F238E27FC236}">
              <a16:creationId xmlns:a16="http://schemas.microsoft.com/office/drawing/2014/main" id="{B6BA84AC-BB2D-40B5-A122-44C8457942F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0" name="直線コネクタ 229">
          <a:extLst>
            <a:ext uri="{FF2B5EF4-FFF2-40B4-BE49-F238E27FC236}">
              <a16:creationId xmlns:a16="http://schemas.microsoft.com/office/drawing/2014/main" id="{CF2DB06A-7109-4293-B3D9-F85565E8C57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31" name="直線コネクタ 230">
          <a:extLst>
            <a:ext uri="{FF2B5EF4-FFF2-40B4-BE49-F238E27FC236}">
              <a16:creationId xmlns:a16="http://schemas.microsoft.com/office/drawing/2014/main" id="{473FDC53-1678-4E95-99DF-938FDF38C8F6}"/>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32" name="テキスト ボックス 231">
          <a:extLst>
            <a:ext uri="{FF2B5EF4-FFF2-40B4-BE49-F238E27FC236}">
              <a16:creationId xmlns:a16="http://schemas.microsoft.com/office/drawing/2014/main" id="{B2A11B55-6544-4447-9A30-25C2379191CF}"/>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33" name="直線コネクタ 232">
          <a:extLst>
            <a:ext uri="{FF2B5EF4-FFF2-40B4-BE49-F238E27FC236}">
              <a16:creationId xmlns:a16="http://schemas.microsoft.com/office/drawing/2014/main" id="{B7D4D15D-3151-41FE-9A9E-D47F6F27ED8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234" name="テキスト ボックス 233">
          <a:extLst>
            <a:ext uri="{FF2B5EF4-FFF2-40B4-BE49-F238E27FC236}">
              <a16:creationId xmlns:a16="http://schemas.microsoft.com/office/drawing/2014/main" id="{606539C8-2B6A-4813-AA79-59B7E5BAAA62}"/>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35" name="直線コネクタ 234">
          <a:extLst>
            <a:ext uri="{FF2B5EF4-FFF2-40B4-BE49-F238E27FC236}">
              <a16:creationId xmlns:a16="http://schemas.microsoft.com/office/drawing/2014/main" id="{87E35049-CA08-4465-8ACF-6D3B36FB62E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36" name="テキスト ボックス 235">
          <a:extLst>
            <a:ext uri="{FF2B5EF4-FFF2-40B4-BE49-F238E27FC236}">
              <a16:creationId xmlns:a16="http://schemas.microsoft.com/office/drawing/2014/main" id="{CB114B8E-C102-4248-BBDE-51FA09DCBC2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37" name="直線コネクタ 236">
          <a:extLst>
            <a:ext uri="{FF2B5EF4-FFF2-40B4-BE49-F238E27FC236}">
              <a16:creationId xmlns:a16="http://schemas.microsoft.com/office/drawing/2014/main" id="{6BA9BC9B-F5BB-4CB0-974D-A8184FED58D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38" name="テキスト ボックス 237">
          <a:extLst>
            <a:ext uri="{FF2B5EF4-FFF2-40B4-BE49-F238E27FC236}">
              <a16:creationId xmlns:a16="http://schemas.microsoft.com/office/drawing/2014/main" id="{8FA2D929-67E6-4CA3-8746-D4DCD62FA02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39" name="直線コネクタ 238">
          <a:extLst>
            <a:ext uri="{FF2B5EF4-FFF2-40B4-BE49-F238E27FC236}">
              <a16:creationId xmlns:a16="http://schemas.microsoft.com/office/drawing/2014/main" id="{B5A7CC8C-B74A-420A-8087-3AC4E118A9F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240" name="テキスト ボックス 239">
          <a:extLst>
            <a:ext uri="{FF2B5EF4-FFF2-40B4-BE49-F238E27FC236}">
              <a16:creationId xmlns:a16="http://schemas.microsoft.com/office/drawing/2014/main" id="{8A767DDF-DF87-49C1-93FB-5C1FB8E3CD94}"/>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1" name="直線コネクタ 240">
          <a:extLst>
            <a:ext uri="{FF2B5EF4-FFF2-40B4-BE49-F238E27FC236}">
              <a16:creationId xmlns:a16="http://schemas.microsoft.com/office/drawing/2014/main" id="{6B2D7F93-AFBA-4336-A38C-26827E2E0FC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42" name="テキスト ボックス 241">
          <a:extLst>
            <a:ext uri="{FF2B5EF4-FFF2-40B4-BE49-F238E27FC236}">
              <a16:creationId xmlns:a16="http://schemas.microsoft.com/office/drawing/2014/main" id="{4C6D6F13-C280-4825-877E-8B0DD6ADFC2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3" name="【一般廃棄物処理施設】&#10;一人当たり有形固定資産（償却資産）額グラフ枠">
          <a:extLst>
            <a:ext uri="{FF2B5EF4-FFF2-40B4-BE49-F238E27FC236}">
              <a16:creationId xmlns:a16="http://schemas.microsoft.com/office/drawing/2014/main" id="{4BF01C5C-365F-46AD-995E-FC8B08E0732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21601</xdr:rowOff>
    </xdr:from>
    <xdr:to>
      <xdr:col>116</xdr:col>
      <xdr:colOff>62864</xdr:colOff>
      <xdr:row>42</xdr:row>
      <xdr:rowOff>37949</xdr:rowOff>
    </xdr:to>
    <xdr:cxnSp macro="">
      <xdr:nvCxnSpPr>
        <xdr:cNvPr id="244" name="直線コネクタ 243">
          <a:extLst>
            <a:ext uri="{FF2B5EF4-FFF2-40B4-BE49-F238E27FC236}">
              <a16:creationId xmlns:a16="http://schemas.microsoft.com/office/drawing/2014/main" id="{A4361C7E-5CB5-4E6C-AE66-9A8451E76CFA}"/>
            </a:ext>
          </a:extLst>
        </xdr:cNvPr>
        <xdr:cNvCxnSpPr/>
      </xdr:nvCxnSpPr>
      <xdr:spPr>
        <a:xfrm flipV="1">
          <a:off x="22160864" y="5850901"/>
          <a:ext cx="0" cy="13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41776</xdr:rowOff>
    </xdr:from>
    <xdr:ext cx="378565" cy="259045"/>
    <xdr:sp macro="" textlink="">
      <xdr:nvSpPr>
        <xdr:cNvPr id="245" name="【一般廃棄物処理施設】&#10;一人当たり有形固定資産（償却資産）額最小値テキスト">
          <a:extLst>
            <a:ext uri="{FF2B5EF4-FFF2-40B4-BE49-F238E27FC236}">
              <a16:creationId xmlns:a16="http://schemas.microsoft.com/office/drawing/2014/main" id="{EB100717-612B-4113-9A7E-FAEC17EF93DD}"/>
            </a:ext>
          </a:extLst>
        </xdr:cNvPr>
        <xdr:cNvSpPr txBox="1"/>
      </xdr:nvSpPr>
      <xdr:spPr>
        <a:xfrm>
          <a:off x="22199600" y="7242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37949</xdr:rowOff>
    </xdr:from>
    <xdr:to>
      <xdr:col>116</xdr:col>
      <xdr:colOff>152400</xdr:colOff>
      <xdr:row>42</xdr:row>
      <xdr:rowOff>37949</xdr:rowOff>
    </xdr:to>
    <xdr:cxnSp macro="">
      <xdr:nvCxnSpPr>
        <xdr:cNvPr id="246" name="直線コネクタ 245">
          <a:extLst>
            <a:ext uri="{FF2B5EF4-FFF2-40B4-BE49-F238E27FC236}">
              <a16:creationId xmlns:a16="http://schemas.microsoft.com/office/drawing/2014/main" id="{0703BB48-92B8-406B-8091-6FECE28B1FA0}"/>
            </a:ext>
          </a:extLst>
        </xdr:cNvPr>
        <xdr:cNvCxnSpPr/>
      </xdr:nvCxnSpPr>
      <xdr:spPr>
        <a:xfrm>
          <a:off x="22072600" y="723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139728</xdr:rowOff>
    </xdr:from>
    <xdr:ext cx="690189" cy="259045"/>
    <xdr:sp macro="" textlink="">
      <xdr:nvSpPr>
        <xdr:cNvPr id="247" name="【一般廃棄物処理施設】&#10;一人当たり有形固定資産（償却資産）額最大値テキスト">
          <a:extLst>
            <a:ext uri="{FF2B5EF4-FFF2-40B4-BE49-F238E27FC236}">
              <a16:creationId xmlns:a16="http://schemas.microsoft.com/office/drawing/2014/main" id="{C84A8D58-C14A-4038-A4BD-74CE5B41A9A3}"/>
            </a:ext>
          </a:extLst>
        </xdr:cNvPr>
        <xdr:cNvSpPr txBox="1"/>
      </xdr:nvSpPr>
      <xdr:spPr>
        <a:xfrm>
          <a:off x="22199600" y="5626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21601</xdr:rowOff>
    </xdr:from>
    <xdr:to>
      <xdr:col>116</xdr:col>
      <xdr:colOff>152400</xdr:colOff>
      <xdr:row>34</xdr:row>
      <xdr:rowOff>21601</xdr:rowOff>
    </xdr:to>
    <xdr:cxnSp macro="">
      <xdr:nvCxnSpPr>
        <xdr:cNvPr id="248" name="直線コネクタ 247">
          <a:extLst>
            <a:ext uri="{FF2B5EF4-FFF2-40B4-BE49-F238E27FC236}">
              <a16:creationId xmlns:a16="http://schemas.microsoft.com/office/drawing/2014/main" id="{EFF09A4D-21EE-467A-BD05-745829C1DEBF}"/>
            </a:ext>
          </a:extLst>
        </xdr:cNvPr>
        <xdr:cNvCxnSpPr/>
      </xdr:nvCxnSpPr>
      <xdr:spPr>
        <a:xfrm>
          <a:off x="22072600" y="58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113926</xdr:rowOff>
    </xdr:from>
    <xdr:ext cx="599010" cy="259045"/>
    <xdr:sp macro="" textlink="">
      <xdr:nvSpPr>
        <xdr:cNvPr id="249" name="【一般廃棄物処理施設】&#10;一人当たり有形固定資産（償却資産）額平均値テキスト">
          <a:extLst>
            <a:ext uri="{FF2B5EF4-FFF2-40B4-BE49-F238E27FC236}">
              <a16:creationId xmlns:a16="http://schemas.microsoft.com/office/drawing/2014/main" id="{27FBDFF1-8A19-44BB-BDDC-99C69F81B3BD}"/>
            </a:ext>
          </a:extLst>
        </xdr:cNvPr>
        <xdr:cNvSpPr txBox="1"/>
      </xdr:nvSpPr>
      <xdr:spPr>
        <a:xfrm>
          <a:off x="22199600" y="69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135499</xdr:rowOff>
    </xdr:from>
    <xdr:to>
      <xdr:col>116</xdr:col>
      <xdr:colOff>114300</xdr:colOff>
      <xdr:row>41</xdr:row>
      <xdr:rowOff>65649</xdr:rowOff>
    </xdr:to>
    <xdr:sp macro="" textlink="">
      <xdr:nvSpPr>
        <xdr:cNvPr id="250" name="フローチャート: 判断 249">
          <a:extLst>
            <a:ext uri="{FF2B5EF4-FFF2-40B4-BE49-F238E27FC236}">
              <a16:creationId xmlns:a16="http://schemas.microsoft.com/office/drawing/2014/main" id="{AE4B627A-6480-48F7-9C47-26071EBC9D5B}"/>
            </a:ext>
          </a:extLst>
        </xdr:cNvPr>
        <xdr:cNvSpPr/>
      </xdr:nvSpPr>
      <xdr:spPr>
        <a:xfrm>
          <a:off x="22110700" y="69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153257</xdr:rowOff>
    </xdr:from>
    <xdr:to>
      <xdr:col>112</xdr:col>
      <xdr:colOff>38100</xdr:colOff>
      <xdr:row>41</xdr:row>
      <xdr:rowOff>83407</xdr:rowOff>
    </xdr:to>
    <xdr:sp macro="" textlink="">
      <xdr:nvSpPr>
        <xdr:cNvPr id="251" name="フローチャート: 判断 250">
          <a:extLst>
            <a:ext uri="{FF2B5EF4-FFF2-40B4-BE49-F238E27FC236}">
              <a16:creationId xmlns:a16="http://schemas.microsoft.com/office/drawing/2014/main" id="{F7F68039-5235-4A92-8FF7-28E97A073186}"/>
            </a:ext>
          </a:extLst>
        </xdr:cNvPr>
        <xdr:cNvSpPr/>
      </xdr:nvSpPr>
      <xdr:spPr>
        <a:xfrm>
          <a:off x="21272500" y="70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74534</xdr:rowOff>
    </xdr:from>
    <xdr:ext cx="599010" cy="259045"/>
    <xdr:sp macro="" textlink="">
      <xdr:nvSpPr>
        <xdr:cNvPr id="252" name="n_1aveValue【一般廃棄物処理施設】&#10;一人当たり有形固定資産（償却資産）額">
          <a:extLst>
            <a:ext uri="{FF2B5EF4-FFF2-40B4-BE49-F238E27FC236}">
              <a16:creationId xmlns:a16="http://schemas.microsoft.com/office/drawing/2014/main" id="{2C0FFB5F-9CF3-4346-A8FC-439ADB75EA23}"/>
            </a:ext>
          </a:extLst>
        </xdr:cNvPr>
        <xdr:cNvSpPr txBox="1"/>
      </xdr:nvSpPr>
      <xdr:spPr>
        <a:xfrm>
          <a:off x="21011095" y="710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94276</xdr:rowOff>
    </xdr:from>
    <xdr:to>
      <xdr:col>107</xdr:col>
      <xdr:colOff>101600</xdr:colOff>
      <xdr:row>41</xdr:row>
      <xdr:rowOff>24426</xdr:rowOff>
    </xdr:to>
    <xdr:sp macro="" textlink="">
      <xdr:nvSpPr>
        <xdr:cNvPr id="253" name="フローチャート: 判断 252">
          <a:extLst>
            <a:ext uri="{FF2B5EF4-FFF2-40B4-BE49-F238E27FC236}">
              <a16:creationId xmlns:a16="http://schemas.microsoft.com/office/drawing/2014/main" id="{D101DCFB-429D-4E04-A0AB-93D642D5ACDE}"/>
            </a:ext>
          </a:extLst>
        </xdr:cNvPr>
        <xdr:cNvSpPr/>
      </xdr:nvSpPr>
      <xdr:spPr>
        <a:xfrm>
          <a:off x="20383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15553</xdr:rowOff>
    </xdr:from>
    <xdr:ext cx="599010" cy="259045"/>
    <xdr:sp macro="" textlink="">
      <xdr:nvSpPr>
        <xdr:cNvPr id="254" name="n_2aveValue【一般廃棄物処理施設】&#10;一人当たり有形固定資産（償却資産）額">
          <a:extLst>
            <a:ext uri="{FF2B5EF4-FFF2-40B4-BE49-F238E27FC236}">
              <a16:creationId xmlns:a16="http://schemas.microsoft.com/office/drawing/2014/main" id="{8EA94509-846C-4153-A97F-67CC411100AB}"/>
            </a:ext>
          </a:extLst>
        </xdr:cNvPr>
        <xdr:cNvSpPr txBox="1"/>
      </xdr:nvSpPr>
      <xdr:spPr>
        <a:xfrm>
          <a:off x="201347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79204</xdr:rowOff>
    </xdr:from>
    <xdr:to>
      <xdr:col>102</xdr:col>
      <xdr:colOff>165100</xdr:colOff>
      <xdr:row>41</xdr:row>
      <xdr:rowOff>9354</xdr:rowOff>
    </xdr:to>
    <xdr:sp macro="" textlink="">
      <xdr:nvSpPr>
        <xdr:cNvPr id="255" name="フローチャート: 判断 254">
          <a:extLst>
            <a:ext uri="{FF2B5EF4-FFF2-40B4-BE49-F238E27FC236}">
              <a16:creationId xmlns:a16="http://schemas.microsoft.com/office/drawing/2014/main" id="{24BF87B5-8116-4994-8302-132B07BB9B1C}"/>
            </a:ext>
          </a:extLst>
        </xdr:cNvPr>
        <xdr:cNvSpPr/>
      </xdr:nvSpPr>
      <xdr:spPr>
        <a:xfrm>
          <a:off x="19494500" y="693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41</xdr:row>
      <xdr:rowOff>481</xdr:rowOff>
    </xdr:from>
    <xdr:ext cx="599010" cy="259045"/>
    <xdr:sp macro="" textlink="">
      <xdr:nvSpPr>
        <xdr:cNvPr id="256" name="n_3aveValue【一般廃棄物処理施設】&#10;一人当たり有形固定資産（償却資産）額">
          <a:extLst>
            <a:ext uri="{FF2B5EF4-FFF2-40B4-BE49-F238E27FC236}">
              <a16:creationId xmlns:a16="http://schemas.microsoft.com/office/drawing/2014/main" id="{12B917E3-304A-4549-AEBE-CFEE57EF0C61}"/>
            </a:ext>
          </a:extLst>
        </xdr:cNvPr>
        <xdr:cNvSpPr txBox="1"/>
      </xdr:nvSpPr>
      <xdr:spPr>
        <a:xfrm>
          <a:off x="19245795" y="70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257" name="テキスト ボックス 256">
          <a:extLst>
            <a:ext uri="{FF2B5EF4-FFF2-40B4-BE49-F238E27FC236}">
              <a16:creationId xmlns:a16="http://schemas.microsoft.com/office/drawing/2014/main" id="{01B47AD2-29F5-42B2-89A8-3103F185F37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8" name="テキスト ボックス 257">
          <a:extLst>
            <a:ext uri="{FF2B5EF4-FFF2-40B4-BE49-F238E27FC236}">
              <a16:creationId xmlns:a16="http://schemas.microsoft.com/office/drawing/2014/main" id="{860812B7-8801-450C-BAA5-2AF00FAF594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9" name="テキスト ボックス 258">
          <a:extLst>
            <a:ext uri="{FF2B5EF4-FFF2-40B4-BE49-F238E27FC236}">
              <a16:creationId xmlns:a16="http://schemas.microsoft.com/office/drawing/2014/main" id="{517C548E-ADD0-43AF-A671-FB9261957BF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0" name="テキスト ボックス 259">
          <a:extLst>
            <a:ext uri="{FF2B5EF4-FFF2-40B4-BE49-F238E27FC236}">
              <a16:creationId xmlns:a16="http://schemas.microsoft.com/office/drawing/2014/main" id="{20B5A52A-3000-4FE8-8621-92BADE7DACF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C4D521BA-CD4E-428D-9E44-1BF6CFB769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91928</xdr:rowOff>
    </xdr:from>
    <xdr:to>
      <xdr:col>116</xdr:col>
      <xdr:colOff>114300</xdr:colOff>
      <xdr:row>39</xdr:row>
      <xdr:rowOff>22078</xdr:rowOff>
    </xdr:to>
    <xdr:sp macro="" textlink="">
      <xdr:nvSpPr>
        <xdr:cNvPr id="262" name="楕円 261">
          <a:extLst>
            <a:ext uri="{FF2B5EF4-FFF2-40B4-BE49-F238E27FC236}">
              <a16:creationId xmlns:a16="http://schemas.microsoft.com/office/drawing/2014/main" id="{F13DBD5D-A27D-413B-BA3F-7A984138B19E}"/>
            </a:ext>
          </a:extLst>
        </xdr:cNvPr>
        <xdr:cNvSpPr/>
      </xdr:nvSpPr>
      <xdr:spPr>
        <a:xfrm>
          <a:off x="22110700" y="66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114805</xdr:rowOff>
    </xdr:from>
    <xdr:ext cx="599010" cy="259045"/>
    <xdr:sp macro="" textlink="">
      <xdr:nvSpPr>
        <xdr:cNvPr id="263" name="【一般廃棄物処理施設】&#10;一人当たり有形固定資産（償却資産）額該当値テキスト">
          <a:extLst>
            <a:ext uri="{FF2B5EF4-FFF2-40B4-BE49-F238E27FC236}">
              <a16:creationId xmlns:a16="http://schemas.microsoft.com/office/drawing/2014/main" id="{E6447F9B-2DE6-4D3E-A896-968548D0A195}"/>
            </a:ext>
          </a:extLst>
        </xdr:cNvPr>
        <xdr:cNvSpPr txBox="1"/>
      </xdr:nvSpPr>
      <xdr:spPr>
        <a:xfrm>
          <a:off x="22199600" y="645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85369</xdr:rowOff>
    </xdr:from>
    <xdr:to>
      <xdr:col>112</xdr:col>
      <xdr:colOff>38100</xdr:colOff>
      <xdr:row>39</xdr:row>
      <xdr:rowOff>15519</xdr:rowOff>
    </xdr:to>
    <xdr:sp macro="" textlink="">
      <xdr:nvSpPr>
        <xdr:cNvPr id="264" name="楕円 263">
          <a:extLst>
            <a:ext uri="{FF2B5EF4-FFF2-40B4-BE49-F238E27FC236}">
              <a16:creationId xmlns:a16="http://schemas.microsoft.com/office/drawing/2014/main" id="{1A65EAAF-B29C-4D8A-9F66-ACD29A419917}"/>
            </a:ext>
          </a:extLst>
        </xdr:cNvPr>
        <xdr:cNvSpPr/>
      </xdr:nvSpPr>
      <xdr:spPr>
        <a:xfrm>
          <a:off x="21272500" y="66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136169</xdr:rowOff>
    </xdr:from>
    <xdr:to>
      <xdr:col>116</xdr:col>
      <xdr:colOff>63500</xdr:colOff>
      <xdr:row>38</xdr:row>
      <xdr:rowOff>142728</xdr:rowOff>
    </xdr:to>
    <xdr:cxnSp macro="">
      <xdr:nvCxnSpPr>
        <xdr:cNvPr id="265" name="直線コネクタ 264">
          <a:extLst>
            <a:ext uri="{FF2B5EF4-FFF2-40B4-BE49-F238E27FC236}">
              <a16:creationId xmlns:a16="http://schemas.microsoft.com/office/drawing/2014/main" id="{D67EDF34-3D54-414B-BC21-A1E00B1F271E}"/>
            </a:ext>
          </a:extLst>
        </xdr:cNvPr>
        <xdr:cNvCxnSpPr/>
      </xdr:nvCxnSpPr>
      <xdr:spPr>
        <a:xfrm>
          <a:off x="21323300" y="6651269"/>
          <a:ext cx="838200" cy="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104588</xdr:rowOff>
    </xdr:from>
    <xdr:to>
      <xdr:col>107</xdr:col>
      <xdr:colOff>101600</xdr:colOff>
      <xdr:row>39</xdr:row>
      <xdr:rowOff>34738</xdr:rowOff>
    </xdr:to>
    <xdr:sp macro="" textlink="">
      <xdr:nvSpPr>
        <xdr:cNvPr id="266" name="楕円 265">
          <a:extLst>
            <a:ext uri="{FF2B5EF4-FFF2-40B4-BE49-F238E27FC236}">
              <a16:creationId xmlns:a16="http://schemas.microsoft.com/office/drawing/2014/main" id="{6711D629-283F-4CE8-90F4-B57B49349FFA}"/>
            </a:ext>
          </a:extLst>
        </xdr:cNvPr>
        <xdr:cNvSpPr/>
      </xdr:nvSpPr>
      <xdr:spPr>
        <a:xfrm>
          <a:off x="20383500" y="661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136169</xdr:rowOff>
    </xdr:from>
    <xdr:to>
      <xdr:col>111</xdr:col>
      <xdr:colOff>177800</xdr:colOff>
      <xdr:row>38</xdr:row>
      <xdr:rowOff>155388</xdr:rowOff>
    </xdr:to>
    <xdr:cxnSp macro="">
      <xdr:nvCxnSpPr>
        <xdr:cNvPr id="267" name="直線コネクタ 266">
          <a:extLst>
            <a:ext uri="{FF2B5EF4-FFF2-40B4-BE49-F238E27FC236}">
              <a16:creationId xmlns:a16="http://schemas.microsoft.com/office/drawing/2014/main" id="{352AC3B3-2906-46D3-A9DE-54ECDB6D12FF}"/>
            </a:ext>
          </a:extLst>
        </xdr:cNvPr>
        <xdr:cNvCxnSpPr/>
      </xdr:nvCxnSpPr>
      <xdr:spPr>
        <a:xfrm flipV="1">
          <a:off x="20434300" y="6651269"/>
          <a:ext cx="8890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98185</xdr:rowOff>
    </xdr:from>
    <xdr:to>
      <xdr:col>102</xdr:col>
      <xdr:colOff>165100</xdr:colOff>
      <xdr:row>40</xdr:row>
      <xdr:rowOff>28335</xdr:rowOff>
    </xdr:to>
    <xdr:sp macro="" textlink="">
      <xdr:nvSpPr>
        <xdr:cNvPr id="268" name="楕円 267">
          <a:extLst>
            <a:ext uri="{FF2B5EF4-FFF2-40B4-BE49-F238E27FC236}">
              <a16:creationId xmlns:a16="http://schemas.microsoft.com/office/drawing/2014/main" id="{F1ABDA4D-E4C8-4F7B-97C8-756267FBF7B6}"/>
            </a:ext>
          </a:extLst>
        </xdr:cNvPr>
        <xdr:cNvSpPr/>
      </xdr:nvSpPr>
      <xdr:spPr>
        <a:xfrm>
          <a:off x="19494500" y="678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155388</xdr:rowOff>
    </xdr:from>
    <xdr:to>
      <xdr:col>107</xdr:col>
      <xdr:colOff>50800</xdr:colOff>
      <xdr:row>39</xdr:row>
      <xdr:rowOff>148985</xdr:rowOff>
    </xdr:to>
    <xdr:cxnSp macro="">
      <xdr:nvCxnSpPr>
        <xdr:cNvPr id="269" name="直線コネクタ 268">
          <a:extLst>
            <a:ext uri="{FF2B5EF4-FFF2-40B4-BE49-F238E27FC236}">
              <a16:creationId xmlns:a16="http://schemas.microsoft.com/office/drawing/2014/main" id="{C6BB8379-6066-44BA-88F8-630E6E0199F8}"/>
            </a:ext>
          </a:extLst>
        </xdr:cNvPr>
        <xdr:cNvCxnSpPr/>
      </xdr:nvCxnSpPr>
      <xdr:spPr>
        <a:xfrm flipV="1">
          <a:off x="19545300" y="6670488"/>
          <a:ext cx="889000" cy="16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32046</xdr:rowOff>
    </xdr:from>
    <xdr:ext cx="599010" cy="259045"/>
    <xdr:sp macro="" textlink="">
      <xdr:nvSpPr>
        <xdr:cNvPr id="270" name="n_1mainValue【一般廃棄物処理施設】&#10;一人当たり有形固定資産（償却資産）額">
          <a:extLst>
            <a:ext uri="{FF2B5EF4-FFF2-40B4-BE49-F238E27FC236}">
              <a16:creationId xmlns:a16="http://schemas.microsoft.com/office/drawing/2014/main" id="{D94AA537-5FF1-4BD7-A845-6FF7392C5952}"/>
            </a:ext>
          </a:extLst>
        </xdr:cNvPr>
        <xdr:cNvSpPr txBox="1"/>
      </xdr:nvSpPr>
      <xdr:spPr>
        <a:xfrm>
          <a:off x="21011095" y="637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51265</xdr:rowOff>
    </xdr:from>
    <xdr:ext cx="599010" cy="259045"/>
    <xdr:sp macro="" textlink="">
      <xdr:nvSpPr>
        <xdr:cNvPr id="271" name="n_2mainValue【一般廃棄物処理施設】&#10;一人当たり有形固定資産（償却資産）額">
          <a:extLst>
            <a:ext uri="{FF2B5EF4-FFF2-40B4-BE49-F238E27FC236}">
              <a16:creationId xmlns:a16="http://schemas.microsoft.com/office/drawing/2014/main" id="{1D698FD1-75FF-4C0A-9592-3E595012B1C8}"/>
            </a:ext>
          </a:extLst>
        </xdr:cNvPr>
        <xdr:cNvSpPr txBox="1"/>
      </xdr:nvSpPr>
      <xdr:spPr>
        <a:xfrm>
          <a:off x="20134795" y="639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44862</xdr:rowOff>
    </xdr:from>
    <xdr:ext cx="599010" cy="259045"/>
    <xdr:sp macro="" textlink="">
      <xdr:nvSpPr>
        <xdr:cNvPr id="272" name="n_3mainValue【一般廃棄物処理施設】&#10;一人当たり有形固定資産（償却資産）額">
          <a:extLst>
            <a:ext uri="{FF2B5EF4-FFF2-40B4-BE49-F238E27FC236}">
              <a16:creationId xmlns:a16="http://schemas.microsoft.com/office/drawing/2014/main" id="{58DE6E35-FDA7-469C-AA66-EFC069228A29}"/>
            </a:ext>
          </a:extLst>
        </xdr:cNvPr>
        <xdr:cNvSpPr txBox="1"/>
      </xdr:nvSpPr>
      <xdr:spPr>
        <a:xfrm>
          <a:off x="19245795" y="655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3" name="正方形/長方形 272">
          <a:extLst>
            <a:ext uri="{FF2B5EF4-FFF2-40B4-BE49-F238E27FC236}">
              <a16:creationId xmlns:a16="http://schemas.microsoft.com/office/drawing/2014/main" id="{868ABD88-CD23-40F7-AE31-47D01FE3472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4" name="正方形/長方形 273">
          <a:extLst>
            <a:ext uri="{FF2B5EF4-FFF2-40B4-BE49-F238E27FC236}">
              <a16:creationId xmlns:a16="http://schemas.microsoft.com/office/drawing/2014/main" id="{8A4F2363-74C1-4E5A-912C-A5F7075FBA7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5" name="正方形/長方形 274">
          <a:extLst>
            <a:ext uri="{FF2B5EF4-FFF2-40B4-BE49-F238E27FC236}">
              <a16:creationId xmlns:a16="http://schemas.microsoft.com/office/drawing/2014/main" id="{F8AEC134-0950-404F-8DCE-68654589DA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6" name="正方形/長方形 275">
          <a:extLst>
            <a:ext uri="{FF2B5EF4-FFF2-40B4-BE49-F238E27FC236}">
              <a16:creationId xmlns:a16="http://schemas.microsoft.com/office/drawing/2014/main" id="{FE2C5286-5CB4-420B-BBAF-B3063020F0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7" name="正方形/長方形 276">
          <a:extLst>
            <a:ext uri="{FF2B5EF4-FFF2-40B4-BE49-F238E27FC236}">
              <a16:creationId xmlns:a16="http://schemas.microsoft.com/office/drawing/2014/main" id="{3639DEA0-ABC0-44BC-918A-FFAE21E842F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8" name="正方形/長方形 277">
          <a:extLst>
            <a:ext uri="{FF2B5EF4-FFF2-40B4-BE49-F238E27FC236}">
              <a16:creationId xmlns:a16="http://schemas.microsoft.com/office/drawing/2014/main" id="{B3EFAF09-5305-4082-8637-33309EE0550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9" name="正方形/長方形 278">
          <a:extLst>
            <a:ext uri="{FF2B5EF4-FFF2-40B4-BE49-F238E27FC236}">
              <a16:creationId xmlns:a16="http://schemas.microsoft.com/office/drawing/2014/main" id="{31E4A233-048F-4FF2-8F10-9AB5D0593D6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0" name="正方形/長方形 279">
          <a:extLst>
            <a:ext uri="{FF2B5EF4-FFF2-40B4-BE49-F238E27FC236}">
              <a16:creationId xmlns:a16="http://schemas.microsoft.com/office/drawing/2014/main" id="{AF5493A1-DA2E-4AD4-9E81-49DD135188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1" name="テキスト ボックス 280">
          <a:extLst>
            <a:ext uri="{FF2B5EF4-FFF2-40B4-BE49-F238E27FC236}">
              <a16:creationId xmlns:a16="http://schemas.microsoft.com/office/drawing/2014/main" id="{C846D89E-CEB2-4A91-B29C-8662C57A707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2" name="直線コネクタ 281">
          <a:extLst>
            <a:ext uri="{FF2B5EF4-FFF2-40B4-BE49-F238E27FC236}">
              <a16:creationId xmlns:a16="http://schemas.microsoft.com/office/drawing/2014/main" id="{6DE70019-7A50-49B9-8852-093636817B9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283" name="直線コネクタ 282">
          <a:extLst>
            <a:ext uri="{FF2B5EF4-FFF2-40B4-BE49-F238E27FC236}">
              <a16:creationId xmlns:a16="http://schemas.microsoft.com/office/drawing/2014/main" id="{6857C843-DDB7-4D52-B9DD-DE7A4E00018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284" name="テキスト ボックス 283">
          <a:extLst>
            <a:ext uri="{FF2B5EF4-FFF2-40B4-BE49-F238E27FC236}">
              <a16:creationId xmlns:a16="http://schemas.microsoft.com/office/drawing/2014/main" id="{04F7FB36-A176-4803-8767-1B0D954C5B82}"/>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5" name="直線コネクタ 284">
          <a:extLst>
            <a:ext uri="{FF2B5EF4-FFF2-40B4-BE49-F238E27FC236}">
              <a16:creationId xmlns:a16="http://schemas.microsoft.com/office/drawing/2014/main" id="{C2AA2C7A-5C5C-49E2-9E55-00D77EBB59A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6" name="テキスト ボックス 285">
          <a:extLst>
            <a:ext uri="{FF2B5EF4-FFF2-40B4-BE49-F238E27FC236}">
              <a16:creationId xmlns:a16="http://schemas.microsoft.com/office/drawing/2014/main" id="{3BDD1075-0485-48BE-A707-42FBA306B02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87" name="直線コネクタ 286">
          <a:extLst>
            <a:ext uri="{FF2B5EF4-FFF2-40B4-BE49-F238E27FC236}">
              <a16:creationId xmlns:a16="http://schemas.microsoft.com/office/drawing/2014/main" id="{8A0C0518-8C94-4C31-AF11-C3ACAFDED65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88" name="テキスト ボックス 287">
          <a:extLst>
            <a:ext uri="{FF2B5EF4-FFF2-40B4-BE49-F238E27FC236}">
              <a16:creationId xmlns:a16="http://schemas.microsoft.com/office/drawing/2014/main" id="{6DC173D5-9ECC-4888-B1B1-7551FD4A104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9" name="直線コネクタ 288">
          <a:extLst>
            <a:ext uri="{FF2B5EF4-FFF2-40B4-BE49-F238E27FC236}">
              <a16:creationId xmlns:a16="http://schemas.microsoft.com/office/drawing/2014/main" id="{4B0B0A7C-3022-4CF6-BD1A-A132E31EDE48}"/>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0" name="テキスト ボックス 289">
          <a:extLst>
            <a:ext uri="{FF2B5EF4-FFF2-40B4-BE49-F238E27FC236}">
              <a16:creationId xmlns:a16="http://schemas.microsoft.com/office/drawing/2014/main" id="{DDB12E67-8C1D-4CA6-ACD0-DEC472B845C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1" name="直線コネクタ 290">
          <a:extLst>
            <a:ext uri="{FF2B5EF4-FFF2-40B4-BE49-F238E27FC236}">
              <a16:creationId xmlns:a16="http://schemas.microsoft.com/office/drawing/2014/main" id="{79537028-72E5-48B4-9738-D6CA7B76FE4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2" name="テキスト ボックス 291">
          <a:extLst>
            <a:ext uri="{FF2B5EF4-FFF2-40B4-BE49-F238E27FC236}">
              <a16:creationId xmlns:a16="http://schemas.microsoft.com/office/drawing/2014/main" id="{1C0FF2F1-A98B-438F-BBD5-21EF7C5282D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3" name="直線コネクタ 292">
          <a:extLst>
            <a:ext uri="{FF2B5EF4-FFF2-40B4-BE49-F238E27FC236}">
              <a16:creationId xmlns:a16="http://schemas.microsoft.com/office/drawing/2014/main" id="{ED92CAE5-D1A4-4788-828C-278D033D94B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294" name="テキスト ボックス 293">
          <a:extLst>
            <a:ext uri="{FF2B5EF4-FFF2-40B4-BE49-F238E27FC236}">
              <a16:creationId xmlns:a16="http://schemas.microsoft.com/office/drawing/2014/main" id="{E4D973E2-DAC3-4567-9011-0E867814FC72}"/>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5" name="直線コネクタ 294">
          <a:extLst>
            <a:ext uri="{FF2B5EF4-FFF2-40B4-BE49-F238E27FC236}">
              <a16:creationId xmlns:a16="http://schemas.microsoft.com/office/drawing/2014/main" id="{9706CCBA-CEB2-4B3B-B9A0-E2F8B317B2F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96" name="テキスト ボックス 295">
          <a:extLst>
            <a:ext uri="{FF2B5EF4-FFF2-40B4-BE49-F238E27FC236}">
              <a16:creationId xmlns:a16="http://schemas.microsoft.com/office/drawing/2014/main" id="{62E4E003-8D13-4FF5-8EAF-829444CDBBE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97" name="【保健センター・保健所】&#10;有形固定資産減価償却率グラフ枠">
          <a:extLst>
            <a:ext uri="{FF2B5EF4-FFF2-40B4-BE49-F238E27FC236}">
              <a16:creationId xmlns:a16="http://schemas.microsoft.com/office/drawing/2014/main" id="{12C4E722-B0DC-40B3-9FDD-A09DDF8536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298" name="直線コネクタ 297">
          <a:extLst>
            <a:ext uri="{FF2B5EF4-FFF2-40B4-BE49-F238E27FC236}">
              <a16:creationId xmlns:a16="http://schemas.microsoft.com/office/drawing/2014/main" id="{80D927A9-3DE5-48AB-9A1C-7DD203966965}"/>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299" name="【保健センター・保健所】&#10;有形固定資産減価償却率最小値テキスト">
          <a:extLst>
            <a:ext uri="{FF2B5EF4-FFF2-40B4-BE49-F238E27FC236}">
              <a16:creationId xmlns:a16="http://schemas.microsoft.com/office/drawing/2014/main" id="{D71CC6E8-D99F-48B8-80DA-E006F3A98E54}"/>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00" name="直線コネクタ 299">
          <a:extLst>
            <a:ext uri="{FF2B5EF4-FFF2-40B4-BE49-F238E27FC236}">
              <a16:creationId xmlns:a16="http://schemas.microsoft.com/office/drawing/2014/main" id="{24A9E625-6E1A-4A79-B62F-290F8027973F}"/>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01" name="【保健センター・保健所】&#10;有形固定資産減価償却率最大値テキスト">
          <a:extLst>
            <a:ext uri="{FF2B5EF4-FFF2-40B4-BE49-F238E27FC236}">
              <a16:creationId xmlns:a16="http://schemas.microsoft.com/office/drawing/2014/main" id="{80044FE0-82B1-4679-97BA-91584ACAE14E}"/>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02" name="直線コネクタ 301">
          <a:extLst>
            <a:ext uri="{FF2B5EF4-FFF2-40B4-BE49-F238E27FC236}">
              <a16:creationId xmlns:a16="http://schemas.microsoft.com/office/drawing/2014/main" id="{C10CB70C-AE2F-4589-8DCA-B236DE18A750}"/>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03" name="【保健センター・保健所】&#10;有形固定資産減価償却率平均値テキスト">
          <a:extLst>
            <a:ext uri="{FF2B5EF4-FFF2-40B4-BE49-F238E27FC236}">
              <a16:creationId xmlns:a16="http://schemas.microsoft.com/office/drawing/2014/main" id="{FD9E68F5-4262-454F-A038-64BF4C16D1D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04" name="フローチャート: 判断 303">
          <a:extLst>
            <a:ext uri="{FF2B5EF4-FFF2-40B4-BE49-F238E27FC236}">
              <a16:creationId xmlns:a16="http://schemas.microsoft.com/office/drawing/2014/main" id="{EF19B7EA-2DFC-4E89-960C-AE7AB09F7E0B}"/>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05" name="フローチャート: 判断 304">
          <a:extLst>
            <a:ext uri="{FF2B5EF4-FFF2-40B4-BE49-F238E27FC236}">
              <a16:creationId xmlns:a16="http://schemas.microsoft.com/office/drawing/2014/main" id="{DBD90640-F3A8-405E-AC05-110F4DA17596}"/>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97444</xdr:rowOff>
    </xdr:from>
    <xdr:ext cx="405111" cy="259045"/>
    <xdr:sp macro="" textlink="">
      <xdr:nvSpPr>
        <xdr:cNvPr id="306" name="n_1aveValue【保健センター・保健所】&#10;有形固定資産減価償却率">
          <a:extLst>
            <a:ext uri="{FF2B5EF4-FFF2-40B4-BE49-F238E27FC236}">
              <a16:creationId xmlns:a16="http://schemas.microsoft.com/office/drawing/2014/main" id="{52E88ADA-4C59-4A5D-8712-53C23EF6887B}"/>
            </a:ext>
          </a:extLst>
        </xdr:cNvPr>
        <xdr:cNvSpPr txBox="1"/>
      </xdr:nvSpPr>
      <xdr:spPr>
        <a:xfrm>
          <a:off x="152660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307" name="フローチャート: 判断 306">
          <a:extLst>
            <a:ext uri="{FF2B5EF4-FFF2-40B4-BE49-F238E27FC236}">
              <a16:creationId xmlns:a16="http://schemas.microsoft.com/office/drawing/2014/main" id="{15D891CD-CC9C-4955-9710-DAAC67CE65BC}"/>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308" name="n_2aveValue【保健センター・保健所】&#10;有形固定資産減価償却率">
          <a:extLst>
            <a:ext uri="{FF2B5EF4-FFF2-40B4-BE49-F238E27FC236}">
              <a16:creationId xmlns:a16="http://schemas.microsoft.com/office/drawing/2014/main" id="{EA1FB8F3-9EFD-41F8-8AD7-110AC39F2642}"/>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309" name="フローチャート: 判断 308">
          <a:extLst>
            <a:ext uri="{FF2B5EF4-FFF2-40B4-BE49-F238E27FC236}">
              <a16:creationId xmlns:a16="http://schemas.microsoft.com/office/drawing/2014/main" id="{C12E2DA6-9FD6-4912-85F4-1BCF73E2031A}"/>
            </a:ext>
          </a:extLst>
        </xdr:cNvPr>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310" name="n_3aveValue【保健センター・保健所】&#10;有形固定資産減価償却率">
          <a:extLst>
            <a:ext uri="{FF2B5EF4-FFF2-40B4-BE49-F238E27FC236}">
              <a16:creationId xmlns:a16="http://schemas.microsoft.com/office/drawing/2014/main" id="{3FD9ED40-7F45-4959-A438-5E1BB52BA5AD}"/>
            </a:ext>
          </a:extLst>
        </xdr:cNvPr>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CC89BB77-7B03-4259-9C3F-073F751E0B7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9989FE38-FDAF-4C2E-A27C-D48C8C99AC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D58A3FF1-E08C-44E3-80F7-35C7B6EE81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DCD1DFF6-3380-4167-A438-AB7DC553328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2F4F0102-4C11-448A-ABD0-081D2086003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316" name="楕円 315">
          <a:extLst>
            <a:ext uri="{FF2B5EF4-FFF2-40B4-BE49-F238E27FC236}">
              <a16:creationId xmlns:a16="http://schemas.microsoft.com/office/drawing/2014/main" id="{1E6A8880-9318-4C77-8D68-563FFD6B4D72}"/>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112140</xdr:rowOff>
    </xdr:from>
    <xdr:ext cx="405111" cy="259045"/>
    <xdr:sp macro="" textlink="">
      <xdr:nvSpPr>
        <xdr:cNvPr id="317" name="【保健センター・保健所】&#10;有形固定資産減価償却率該当値テキスト">
          <a:extLst>
            <a:ext uri="{FF2B5EF4-FFF2-40B4-BE49-F238E27FC236}">
              <a16:creationId xmlns:a16="http://schemas.microsoft.com/office/drawing/2014/main" id="{AAED6430-E6A9-44F9-8CE9-5FA379836DC8}"/>
            </a:ext>
          </a:extLst>
        </xdr:cNvPr>
        <xdr:cNvSpPr txBox="1"/>
      </xdr:nvSpPr>
      <xdr:spPr>
        <a:xfrm>
          <a:off x="16357600"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161472</xdr:rowOff>
    </xdr:from>
    <xdr:to>
      <xdr:col>81</xdr:col>
      <xdr:colOff>101600</xdr:colOff>
      <xdr:row>60</xdr:row>
      <xdr:rowOff>91622</xdr:rowOff>
    </xdr:to>
    <xdr:sp macro="" textlink="">
      <xdr:nvSpPr>
        <xdr:cNvPr id="318" name="楕円 317">
          <a:extLst>
            <a:ext uri="{FF2B5EF4-FFF2-40B4-BE49-F238E27FC236}">
              <a16:creationId xmlns:a16="http://schemas.microsoft.com/office/drawing/2014/main" id="{BD934912-CCA6-4F58-B1DA-80D3A878AF4B}"/>
            </a:ext>
          </a:extLst>
        </xdr:cNvPr>
        <xdr:cNvSpPr/>
      </xdr:nvSpPr>
      <xdr:spPr>
        <a:xfrm>
          <a:off x="15430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40822</xdr:rowOff>
    </xdr:to>
    <xdr:cxnSp macro="">
      <xdr:nvCxnSpPr>
        <xdr:cNvPr id="319" name="直線コネクタ 318">
          <a:extLst>
            <a:ext uri="{FF2B5EF4-FFF2-40B4-BE49-F238E27FC236}">
              <a16:creationId xmlns:a16="http://schemas.microsoft.com/office/drawing/2014/main" id="{0FBD8552-2187-41EC-97D2-B48D1BC529F6}"/>
            </a:ext>
          </a:extLst>
        </xdr:cNvPr>
        <xdr:cNvCxnSpPr/>
      </xdr:nvCxnSpPr>
      <xdr:spPr>
        <a:xfrm flipV="1">
          <a:off x="15481300" y="10300063"/>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19413</xdr:rowOff>
    </xdr:from>
    <xdr:to>
      <xdr:col>76</xdr:col>
      <xdr:colOff>165100</xdr:colOff>
      <xdr:row>60</xdr:row>
      <xdr:rowOff>121013</xdr:rowOff>
    </xdr:to>
    <xdr:sp macro="" textlink="">
      <xdr:nvSpPr>
        <xdr:cNvPr id="320" name="楕円 319">
          <a:extLst>
            <a:ext uri="{FF2B5EF4-FFF2-40B4-BE49-F238E27FC236}">
              <a16:creationId xmlns:a16="http://schemas.microsoft.com/office/drawing/2014/main" id="{7280EECF-6603-4798-AC2A-C4D2D0B41C74}"/>
            </a:ext>
          </a:extLst>
        </xdr:cNvPr>
        <xdr:cNvSpPr/>
      </xdr:nvSpPr>
      <xdr:spPr>
        <a:xfrm>
          <a:off x="14541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40822</xdr:rowOff>
    </xdr:from>
    <xdr:to>
      <xdr:col>81</xdr:col>
      <xdr:colOff>50800</xdr:colOff>
      <xdr:row>60</xdr:row>
      <xdr:rowOff>70213</xdr:rowOff>
    </xdr:to>
    <xdr:cxnSp macro="">
      <xdr:nvCxnSpPr>
        <xdr:cNvPr id="321" name="直線コネクタ 320">
          <a:extLst>
            <a:ext uri="{FF2B5EF4-FFF2-40B4-BE49-F238E27FC236}">
              <a16:creationId xmlns:a16="http://schemas.microsoft.com/office/drawing/2014/main" id="{989F49B8-462A-4D1A-BC21-3E3C560B9371}"/>
            </a:ext>
          </a:extLst>
        </xdr:cNvPr>
        <xdr:cNvCxnSpPr/>
      </xdr:nvCxnSpPr>
      <xdr:spPr>
        <a:xfrm flipV="1">
          <a:off x="14592300" y="1032782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108149</xdr:rowOff>
    </xdr:from>
    <xdr:ext cx="405111" cy="259045"/>
    <xdr:sp macro="" textlink="">
      <xdr:nvSpPr>
        <xdr:cNvPr id="322" name="n_1mainValue【保健センター・保健所】&#10;有形固定資産減価償却率">
          <a:extLst>
            <a:ext uri="{FF2B5EF4-FFF2-40B4-BE49-F238E27FC236}">
              <a16:creationId xmlns:a16="http://schemas.microsoft.com/office/drawing/2014/main" id="{2F343CC2-36F0-4EB2-B8B6-8D4F50D28491}"/>
            </a:ext>
          </a:extLst>
        </xdr:cNvPr>
        <xdr:cNvSpPr txBox="1"/>
      </xdr:nvSpPr>
      <xdr:spPr>
        <a:xfrm>
          <a:off x="152660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112140</xdr:rowOff>
    </xdr:from>
    <xdr:ext cx="405111" cy="259045"/>
    <xdr:sp macro="" textlink="">
      <xdr:nvSpPr>
        <xdr:cNvPr id="323" name="n_2mainValue【保健センター・保健所】&#10;有形固定資産減価償却率">
          <a:extLst>
            <a:ext uri="{FF2B5EF4-FFF2-40B4-BE49-F238E27FC236}">
              <a16:creationId xmlns:a16="http://schemas.microsoft.com/office/drawing/2014/main" id="{BA706F42-AED8-493F-930C-F433A924D3BC}"/>
            </a:ext>
          </a:extLst>
        </xdr:cNvPr>
        <xdr:cNvSpPr txBox="1"/>
      </xdr:nvSpPr>
      <xdr:spPr>
        <a:xfrm>
          <a:off x="14389744"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4" name="正方形/長方形 323">
          <a:extLst>
            <a:ext uri="{FF2B5EF4-FFF2-40B4-BE49-F238E27FC236}">
              <a16:creationId xmlns:a16="http://schemas.microsoft.com/office/drawing/2014/main" id="{895AF145-17F0-46CD-A993-DA8B2B281A3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5" name="正方形/長方形 324">
          <a:extLst>
            <a:ext uri="{FF2B5EF4-FFF2-40B4-BE49-F238E27FC236}">
              <a16:creationId xmlns:a16="http://schemas.microsoft.com/office/drawing/2014/main" id="{25BD4F82-9B74-4659-9E40-2606F9076C1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6" name="正方形/長方形 325">
          <a:extLst>
            <a:ext uri="{FF2B5EF4-FFF2-40B4-BE49-F238E27FC236}">
              <a16:creationId xmlns:a16="http://schemas.microsoft.com/office/drawing/2014/main" id="{3F3B1805-AC7C-4D82-8CE4-C5DD6807D27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7" name="正方形/長方形 326">
          <a:extLst>
            <a:ext uri="{FF2B5EF4-FFF2-40B4-BE49-F238E27FC236}">
              <a16:creationId xmlns:a16="http://schemas.microsoft.com/office/drawing/2014/main" id="{48CBC567-690E-447A-B510-78B44AC2BA0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8" name="正方形/長方形 327">
          <a:extLst>
            <a:ext uri="{FF2B5EF4-FFF2-40B4-BE49-F238E27FC236}">
              <a16:creationId xmlns:a16="http://schemas.microsoft.com/office/drawing/2014/main" id="{DB532C82-E3CC-47DA-9133-A42E06F2509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9" name="正方形/長方形 328">
          <a:extLst>
            <a:ext uri="{FF2B5EF4-FFF2-40B4-BE49-F238E27FC236}">
              <a16:creationId xmlns:a16="http://schemas.microsoft.com/office/drawing/2014/main" id="{600C4E18-63B9-4819-BD8E-DEA8A04A786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0" name="正方形/長方形 329">
          <a:extLst>
            <a:ext uri="{FF2B5EF4-FFF2-40B4-BE49-F238E27FC236}">
              <a16:creationId xmlns:a16="http://schemas.microsoft.com/office/drawing/2014/main" id="{2CD08687-F771-4569-91E4-68B5C82C7E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1" name="正方形/長方形 330">
          <a:extLst>
            <a:ext uri="{FF2B5EF4-FFF2-40B4-BE49-F238E27FC236}">
              <a16:creationId xmlns:a16="http://schemas.microsoft.com/office/drawing/2014/main" id="{41393CD8-07C5-47EB-8D89-28DC83EB5B6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2" name="テキスト ボックス 331">
          <a:extLst>
            <a:ext uri="{FF2B5EF4-FFF2-40B4-BE49-F238E27FC236}">
              <a16:creationId xmlns:a16="http://schemas.microsoft.com/office/drawing/2014/main" id="{D4100168-9B67-47E1-B67E-717C20E8E39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3" name="直線コネクタ 332">
          <a:extLst>
            <a:ext uri="{FF2B5EF4-FFF2-40B4-BE49-F238E27FC236}">
              <a16:creationId xmlns:a16="http://schemas.microsoft.com/office/drawing/2014/main" id="{65115F76-E4D5-4EFB-B537-57F788151E6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34" name="直線コネクタ 333">
          <a:extLst>
            <a:ext uri="{FF2B5EF4-FFF2-40B4-BE49-F238E27FC236}">
              <a16:creationId xmlns:a16="http://schemas.microsoft.com/office/drawing/2014/main" id="{1E40EE02-5EFE-479B-9EB7-54D0CB30D80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35" name="テキスト ボックス 334">
          <a:extLst>
            <a:ext uri="{FF2B5EF4-FFF2-40B4-BE49-F238E27FC236}">
              <a16:creationId xmlns:a16="http://schemas.microsoft.com/office/drawing/2014/main" id="{0CA5C87A-B4DA-4113-98E2-426F40D196B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36" name="直線コネクタ 335">
          <a:extLst>
            <a:ext uri="{FF2B5EF4-FFF2-40B4-BE49-F238E27FC236}">
              <a16:creationId xmlns:a16="http://schemas.microsoft.com/office/drawing/2014/main" id="{DB37FF4C-0CF5-4B76-8F7D-B119B52E130A}"/>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37" name="テキスト ボックス 336">
          <a:extLst>
            <a:ext uri="{FF2B5EF4-FFF2-40B4-BE49-F238E27FC236}">
              <a16:creationId xmlns:a16="http://schemas.microsoft.com/office/drawing/2014/main" id="{F602291B-266A-4761-9ED3-9E5EDCA8814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38" name="直線コネクタ 337">
          <a:extLst>
            <a:ext uri="{FF2B5EF4-FFF2-40B4-BE49-F238E27FC236}">
              <a16:creationId xmlns:a16="http://schemas.microsoft.com/office/drawing/2014/main" id="{3744DA23-158D-4381-B2FF-07A8992CEEA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39" name="テキスト ボックス 338">
          <a:extLst>
            <a:ext uri="{FF2B5EF4-FFF2-40B4-BE49-F238E27FC236}">
              <a16:creationId xmlns:a16="http://schemas.microsoft.com/office/drawing/2014/main" id="{DDEA80F7-2913-4CDC-B01F-B492ED9D87E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40" name="直線コネクタ 339">
          <a:extLst>
            <a:ext uri="{FF2B5EF4-FFF2-40B4-BE49-F238E27FC236}">
              <a16:creationId xmlns:a16="http://schemas.microsoft.com/office/drawing/2014/main" id="{28AFE28F-AE22-40FB-87E1-C88B402D639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41" name="テキスト ボックス 340">
          <a:extLst>
            <a:ext uri="{FF2B5EF4-FFF2-40B4-BE49-F238E27FC236}">
              <a16:creationId xmlns:a16="http://schemas.microsoft.com/office/drawing/2014/main" id="{933DC2A2-9D50-4D21-877F-C83EF375E3B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42" name="直線コネクタ 341">
          <a:extLst>
            <a:ext uri="{FF2B5EF4-FFF2-40B4-BE49-F238E27FC236}">
              <a16:creationId xmlns:a16="http://schemas.microsoft.com/office/drawing/2014/main" id="{C9B74544-7921-416F-98AC-CC90195224CB}"/>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43" name="テキスト ボックス 342">
          <a:extLst>
            <a:ext uri="{FF2B5EF4-FFF2-40B4-BE49-F238E27FC236}">
              <a16:creationId xmlns:a16="http://schemas.microsoft.com/office/drawing/2014/main" id="{684B7E6B-16CF-4122-9BC9-F6FAFFC0978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4" name="直線コネクタ 343">
          <a:extLst>
            <a:ext uri="{FF2B5EF4-FFF2-40B4-BE49-F238E27FC236}">
              <a16:creationId xmlns:a16="http://schemas.microsoft.com/office/drawing/2014/main" id="{7C9FA689-4E84-45B4-BEED-D66CF63919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5" name="テキスト ボックス 344">
          <a:extLst>
            <a:ext uri="{FF2B5EF4-FFF2-40B4-BE49-F238E27FC236}">
              <a16:creationId xmlns:a16="http://schemas.microsoft.com/office/drawing/2014/main" id="{516496DF-DBC0-4F5F-9228-22DA2AB623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6" name="【保健センター・保健所】&#10;一人当たり面積グラフ枠">
          <a:extLst>
            <a:ext uri="{FF2B5EF4-FFF2-40B4-BE49-F238E27FC236}">
              <a16:creationId xmlns:a16="http://schemas.microsoft.com/office/drawing/2014/main" id="{9BE0FE54-827B-49A1-8EC6-91A26F6AEBC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347" name="直線コネクタ 346">
          <a:extLst>
            <a:ext uri="{FF2B5EF4-FFF2-40B4-BE49-F238E27FC236}">
              <a16:creationId xmlns:a16="http://schemas.microsoft.com/office/drawing/2014/main" id="{1EABEBBD-0B29-4BF8-812E-DD274D6B3EE3}"/>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48" name="【保健センター・保健所】&#10;一人当たり面積最小値テキスト">
          <a:extLst>
            <a:ext uri="{FF2B5EF4-FFF2-40B4-BE49-F238E27FC236}">
              <a16:creationId xmlns:a16="http://schemas.microsoft.com/office/drawing/2014/main" id="{8E830D1D-C4BC-4E7D-8DCF-1F38E42A99FE}"/>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49" name="直線コネクタ 348">
          <a:extLst>
            <a:ext uri="{FF2B5EF4-FFF2-40B4-BE49-F238E27FC236}">
              <a16:creationId xmlns:a16="http://schemas.microsoft.com/office/drawing/2014/main" id="{7FC97DBC-499E-4899-9E72-B7494A23C75E}"/>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350" name="【保健センター・保健所】&#10;一人当たり面積最大値テキスト">
          <a:extLst>
            <a:ext uri="{FF2B5EF4-FFF2-40B4-BE49-F238E27FC236}">
              <a16:creationId xmlns:a16="http://schemas.microsoft.com/office/drawing/2014/main" id="{393ACCA1-8A7F-4A23-BF5E-7A8C6A013983}"/>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351" name="直線コネクタ 350">
          <a:extLst>
            <a:ext uri="{FF2B5EF4-FFF2-40B4-BE49-F238E27FC236}">
              <a16:creationId xmlns:a16="http://schemas.microsoft.com/office/drawing/2014/main" id="{61028933-CDE8-4BA1-8757-969C07969628}"/>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352" name="【保健センター・保健所】&#10;一人当たり面積平均値テキスト">
          <a:extLst>
            <a:ext uri="{FF2B5EF4-FFF2-40B4-BE49-F238E27FC236}">
              <a16:creationId xmlns:a16="http://schemas.microsoft.com/office/drawing/2014/main" id="{9FA1EC72-084A-4A63-ACA3-3080E0D5429E}"/>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353" name="フローチャート: 判断 352">
          <a:extLst>
            <a:ext uri="{FF2B5EF4-FFF2-40B4-BE49-F238E27FC236}">
              <a16:creationId xmlns:a16="http://schemas.microsoft.com/office/drawing/2014/main" id="{E4ACB45B-2F1F-44FD-8A12-F42A6E17D751}"/>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354" name="フローチャート: 判断 353">
          <a:extLst>
            <a:ext uri="{FF2B5EF4-FFF2-40B4-BE49-F238E27FC236}">
              <a16:creationId xmlns:a16="http://schemas.microsoft.com/office/drawing/2014/main" id="{90741BAC-E2C2-4A8B-8A95-E949D8D1F36C}"/>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150131</xdr:rowOff>
    </xdr:from>
    <xdr:ext cx="469744" cy="259045"/>
    <xdr:sp macro="" textlink="">
      <xdr:nvSpPr>
        <xdr:cNvPr id="355" name="n_1aveValue【保健センター・保健所】&#10;一人当たり面積">
          <a:extLst>
            <a:ext uri="{FF2B5EF4-FFF2-40B4-BE49-F238E27FC236}">
              <a16:creationId xmlns:a16="http://schemas.microsoft.com/office/drawing/2014/main" id="{316B5C87-2FF5-45C6-9861-DF9B16FBE1CD}"/>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76454</xdr:rowOff>
    </xdr:from>
    <xdr:to>
      <xdr:col>107</xdr:col>
      <xdr:colOff>101600</xdr:colOff>
      <xdr:row>63</xdr:row>
      <xdr:rowOff>6604</xdr:rowOff>
    </xdr:to>
    <xdr:sp macro="" textlink="">
      <xdr:nvSpPr>
        <xdr:cNvPr id="356" name="フローチャート: 判断 355">
          <a:extLst>
            <a:ext uri="{FF2B5EF4-FFF2-40B4-BE49-F238E27FC236}">
              <a16:creationId xmlns:a16="http://schemas.microsoft.com/office/drawing/2014/main" id="{FAA54F58-E7E4-41D5-9A9D-3AFF9681F2FC}"/>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169181</xdr:rowOff>
    </xdr:from>
    <xdr:ext cx="469744" cy="259045"/>
    <xdr:sp macro="" textlink="">
      <xdr:nvSpPr>
        <xdr:cNvPr id="357" name="n_2aveValue【保健センター・保健所】&#10;一人当たり面積">
          <a:extLst>
            <a:ext uri="{FF2B5EF4-FFF2-40B4-BE49-F238E27FC236}">
              <a16:creationId xmlns:a16="http://schemas.microsoft.com/office/drawing/2014/main" id="{D3F262DC-D3F0-4B88-AD15-226F52E4D505}"/>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143510</xdr:rowOff>
    </xdr:from>
    <xdr:to>
      <xdr:col>102</xdr:col>
      <xdr:colOff>165100</xdr:colOff>
      <xdr:row>63</xdr:row>
      <xdr:rowOff>73660</xdr:rowOff>
    </xdr:to>
    <xdr:sp macro="" textlink="">
      <xdr:nvSpPr>
        <xdr:cNvPr id="358" name="フローチャート: 判断 357">
          <a:extLst>
            <a:ext uri="{FF2B5EF4-FFF2-40B4-BE49-F238E27FC236}">
              <a16:creationId xmlns:a16="http://schemas.microsoft.com/office/drawing/2014/main" id="{12D0C736-DB78-4BEC-898B-A83020EF44C1}"/>
            </a:ext>
          </a:extLst>
        </xdr:cNvPr>
        <xdr:cNvSpPr/>
      </xdr:nvSpPr>
      <xdr:spPr>
        <a:xfrm>
          <a:off x="194945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90187</xdr:rowOff>
    </xdr:from>
    <xdr:ext cx="469744" cy="259045"/>
    <xdr:sp macro="" textlink="">
      <xdr:nvSpPr>
        <xdr:cNvPr id="359" name="n_3aveValue【保健センター・保健所】&#10;一人当たり面積">
          <a:extLst>
            <a:ext uri="{FF2B5EF4-FFF2-40B4-BE49-F238E27FC236}">
              <a16:creationId xmlns:a16="http://schemas.microsoft.com/office/drawing/2014/main" id="{DC642CC2-593B-4811-AE0D-3C1A5159C8F9}"/>
            </a:ext>
          </a:extLst>
        </xdr:cNvPr>
        <xdr:cNvSpPr txBox="1"/>
      </xdr:nvSpPr>
      <xdr:spPr>
        <a:xfrm>
          <a:off x="19310427" y="1054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AFC9AD48-7E00-4D56-B654-9A1BF39E56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29E2A612-8244-48CF-820D-FCC665404F33}"/>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62" name="テキスト ボックス 361">
          <a:extLst>
            <a:ext uri="{FF2B5EF4-FFF2-40B4-BE49-F238E27FC236}">
              <a16:creationId xmlns:a16="http://schemas.microsoft.com/office/drawing/2014/main" id="{2A506915-B2E6-4BC2-BB2B-0677517068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3" name="テキスト ボックス 362">
          <a:extLst>
            <a:ext uri="{FF2B5EF4-FFF2-40B4-BE49-F238E27FC236}">
              <a16:creationId xmlns:a16="http://schemas.microsoft.com/office/drawing/2014/main" id="{7D15C34B-50BD-42DE-BBA4-D86F91F0C0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4" name="テキスト ボックス 363">
          <a:extLst>
            <a:ext uri="{FF2B5EF4-FFF2-40B4-BE49-F238E27FC236}">
              <a16:creationId xmlns:a16="http://schemas.microsoft.com/office/drawing/2014/main" id="{1752FC89-E1B7-4A3E-BE43-E143696298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117602</xdr:rowOff>
    </xdr:from>
    <xdr:to>
      <xdr:col>116</xdr:col>
      <xdr:colOff>114300</xdr:colOff>
      <xdr:row>59</xdr:row>
      <xdr:rowOff>47752</xdr:rowOff>
    </xdr:to>
    <xdr:sp macro="" textlink="">
      <xdr:nvSpPr>
        <xdr:cNvPr id="365" name="楕円 364">
          <a:extLst>
            <a:ext uri="{FF2B5EF4-FFF2-40B4-BE49-F238E27FC236}">
              <a16:creationId xmlns:a16="http://schemas.microsoft.com/office/drawing/2014/main" id="{FF1567A0-F5B2-4AD3-B2BE-B22BB8712166}"/>
            </a:ext>
          </a:extLst>
        </xdr:cNvPr>
        <xdr:cNvSpPr/>
      </xdr:nvSpPr>
      <xdr:spPr>
        <a:xfrm>
          <a:off x="22110700" y="1006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140479</xdr:rowOff>
    </xdr:from>
    <xdr:ext cx="469744" cy="259045"/>
    <xdr:sp macro="" textlink="">
      <xdr:nvSpPr>
        <xdr:cNvPr id="366" name="【保健センター・保健所】&#10;一人当たり面積該当値テキスト">
          <a:extLst>
            <a:ext uri="{FF2B5EF4-FFF2-40B4-BE49-F238E27FC236}">
              <a16:creationId xmlns:a16="http://schemas.microsoft.com/office/drawing/2014/main" id="{3A209F29-9F51-4B11-9773-A54660A0B314}"/>
            </a:ext>
          </a:extLst>
        </xdr:cNvPr>
        <xdr:cNvSpPr txBox="1"/>
      </xdr:nvSpPr>
      <xdr:spPr>
        <a:xfrm>
          <a:off x="22199600" y="991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147320</xdr:rowOff>
    </xdr:from>
    <xdr:to>
      <xdr:col>112</xdr:col>
      <xdr:colOff>38100</xdr:colOff>
      <xdr:row>59</xdr:row>
      <xdr:rowOff>77470</xdr:rowOff>
    </xdr:to>
    <xdr:sp macro="" textlink="">
      <xdr:nvSpPr>
        <xdr:cNvPr id="367" name="楕円 366">
          <a:extLst>
            <a:ext uri="{FF2B5EF4-FFF2-40B4-BE49-F238E27FC236}">
              <a16:creationId xmlns:a16="http://schemas.microsoft.com/office/drawing/2014/main" id="{141F8A52-DA35-4F53-8E38-67DE2D6A230D}"/>
            </a:ext>
          </a:extLst>
        </xdr:cNvPr>
        <xdr:cNvSpPr/>
      </xdr:nvSpPr>
      <xdr:spPr>
        <a:xfrm>
          <a:off x="21272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168402</xdr:rowOff>
    </xdr:from>
    <xdr:to>
      <xdr:col>116</xdr:col>
      <xdr:colOff>63500</xdr:colOff>
      <xdr:row>59</xdr:row>
      <xdr:rowOff>26670</xdr:rowOff>
    </xdr:to>
    <xdr:cxnSp macro="">
      <xdr:nvCxnSpPr>
        <xdr:cNvPr id="368" name="直線コネクタ 367">
          <a:extLst>
            <a:ext uri="{FF2B5EF4-FFF2-40B4-BE49-F238E27FC236}">
              <a16:creationId xmlns:a16="http://schemas.microsoft.com/office/drawing/2014/main" id="{17325DAD-4B9F-4E57-A361-75CBA299A20E}"/>
            </a:ext>
          </a:extLst>
        </xdr:cNvPr>
        <xdr:cNvCxnSpPr/>
      </xdr:nvCxnSpPr>
      <xdr:spPr>
        <a:xfrm flipV="1">
          <a:off x="21323300" y="1011250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5588</xdr:rowOff>
    </xdr:from>
    <xdr:to>
      <xdr:col>107</xdr:col>
      <xdr:colOff>101600</xdr:colOff>
      <xdr:row>59</xdr:row>
      <xdr:rowOff>107188</xdr:rowOff>
    </xdr:to>
    <xdr:sp macro="" textlink="">
      <xdr:nvSpPr>
        <xdr:cNvPr id="369" name="楕円 368">
          <a:extLst>
            <a:ext uri="{FF2B5EF4-FFF2-40B4-BE49-F238E27FC236}">
              <a16:creationId xmlns:a16="http://schemas.microsoft.com/office/drawing/2014/main" id="{212CCFCF-E742-41BE-B2C8-80AA96456D58}"/>
            </a:ext>
          </a:extLst>
        </xdr:cNvPr>
        <xdr:cNvSpPr/>
      </xdr:nvSpPr>
      <xdr:spPr>
        <a:xfrm>
          <a:off x="203835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26670</xdr:rowOff>
    </xdr:from>
    <xdr:to>
      <xdr:col>111</xdr:col>
      <xdr:colOff>177800</xdr:colOff>
      <xdr:row>59</xdr:row>
      <xdr:rowOff>56388</xdr:rowOff>
    </xdr:to>
    <xdr:cxnSp macro="">
      <xdr:nvCxnSpPr>
        <xdr:cNvPr id="370" name="直線コネクタ 369">
          <a:extLst>
            <a:ext uri="{FF2B5EF4-FFF2-40B4-BE49-F238E27FC236}">
              <a16:creationId xmlns:a16="http://schemas.microsoft.com/office/drawing/2014/main" id="{85C5E6F2-1D05-4EFE-BCA5-B99BFAEAEBC0}"/>
            </a:ext>
          </a:extLst>
        </xdr:cNvPr>
        <xdr:cNvCxnSpPr/>
      </xdr:nvCxnSpPr>
      <xdr:spPr>
        <a:xfrm flipV="1">
          <a:off x="20434300" y="10142220"/>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93997</xdr:rowOff>
    </xdr:from>
    <xdr:ext cx="469744" cy="259045"/>
    <xdr:sp macro="" textlink="">
      <xdr:nvSpPr>
        <xdr:cNvPr id="371" name="n_1mainValue【保健センター・保健所】&#10;一人当たり面積">
          <a:extLst>
            <a:ext uri="{FF2B5EF4-FFF2-40B4-BE49-F238E27FC236}">
              <a16:creationId xmlns:a16="http://schemas.microsoft.com/office/drawing/2014/main" id="{A29FF36D-F22A-4B1B-95D7-C1BC1DF3BEA7}"/>
            </a:ext>
          </a:extLst>
        </xdr:cNvPr>
        <xdr:cNvSpPr txBox="1"/>
      </xdr:nvSpPr>
      <xdr:spPr>
        <a:xfrm>
          <a:off x="210757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123715</xdr:rowOff>
    </xdr:from>
    <xdr:ext cx="469744" cy="259045"/>
    <xdr:sp macro="" textlink="">
      <xdr:nvSpPr>
        <xdr:cNvPr id="372" name="n_2mainValue【保健センター・保健所】&#10;一人当たり面積">
          <a:extLst>
            <a:ext uri="{FF2B5EF4-FFF2-40B4-BE49-F238E27FC236}">
              <a16:creationId xmlns:a16="http://schemas.microsoft.com/office/drawing/2014/main" id="{5423601B-4745-432E-B83B-16FD53D2176F}"/>
            </a:ext>
          </a:extLst>
        </xdr:cNvPr>
        <xdr:cNvSpPr txBox="1"/>
      </xdr:nvSpPr>
      <xdr:spPr>
        <a:xfrm>
          <a:off x="20199427" y="989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3" name="正方形/長方形 372">
          <a:extLst>
            <a:ext uri="{FF2B5EF4-FFF2-40B4-BE49-F238E27FC236}">
              <a16:creationId xmlns:a16="http://schemas.microsoft.com/office/drawing/2014/main" id="{7D2C8897-4A2F-4DA1-A300-CBD480BE3C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4" name="正方形/長方形 373">
          <a:extLst>
            <a:ext uri="{FF2B5EF4-FFF2-40B4-BE49-F238E27FC236}">
              <a16:creationId xmlns:a16="http://schemas.microsoft.com/office/drawing/2014/main" id="{21512273-E542-42A6-9E4F-C6129A0325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5" name="正方形/長方形 374">
          <a:extLst>
            <a:ext uri="{FF2B5EF4-FFF2-40B4-BE49-F238E27FC236}">
              <a16:creationId xmlns:a16="http://schemas.microsoft.com/office/drawing/2014/main" id="{3CF41152-8AB4-43D5-BB55-5A54A234532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6" name="正方形/長方形 375">
          <a:extLst>
            <a:ext uri="{FF2B5EF4-FFF2-40B4-BE49-F238E27FC236}">
              <a16:creationId xmlns:a16="http://schemas.microsoft.com/office/drawing/2014/main" id="{806D4B38-6B49-4751-8309-4A5DE1500F5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7" name="正方形/長方形 376">
          <a:extLst>
            <a:ext uri="{FF2B5EF4-FFF2-40B4-BE49-F238E27FC236}">
              <a16:creationId xmlns:a16="http://schemas.microsoft.com/office/drawing/2014/main" id="{D8D7CDAB-1FD6-4E38-9659-2F872D4485B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8" name="正方形/長方形 377">
          <a:extLst>
            <a:ext uri="{FF2B5EF4-FFF2-40B4-BE49-F238E27FC236}">
              <a16:creationId xmlns:a16="http://schemas.microsoft.com/office/drawing/2014/main" id="{DA785AC2-AF27-450B-9461-D2464BEC0A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9" name="正方形/長方形 378">
          <a:extLst>
            <a:ext uri="{FF2B5EF4-FFF2-40B4-BE49-F238E27FC236}">
              <a16:creationId xmlns:a16="http://schemas.microsoft.com/office/drawing/2014/main" id="{BEFDDD55-A9F9-4F9B-B366-F845604A414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0" name="正方形/長方形 379">
          <a:extLst>
            <a:ext uri="{FF2B5EF4-FFF2-40B4-BE49-F238E27FC236}">
              <a16:creationId xmlns:a16="http://schemas.microsoft.com/office/drawing/2014/main" id="{80638EF1-0A57-4B98-BBA2-00530BFD0FC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1" name="テキスト ボックス 380">
          <a:extLst>
            <a:ext uri="{FF2B5EF4-FFF2-40B4-BE49-F238E27FC236}">
              <a16:creationId xmlns:a16="http://schemas.microsoft.com/office/drawing/2014/main" id="{0F9BC3D2-CECC-4695-96E9-9F04A3BA7A4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2" name="直線コネクタ 381">
          <a:extLst>
            <a:ext uri="{FF2B5EF4-FFF2-40B4-BE49-F238E27FC236}">
              <a16:creationId xmlns:a16="http://schemas.microsoft.com/office/drawing/2014/main" id="{C510DC31-8574-4A14-93A5-15764F7E63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3" name="直線コネクタ 382">
          <a:extLst>
            <a:ext uri="{FF2B5EF4-FFF2-40B4-BE49-F238E27FC236}">
              <a16:creationId xmlns:a16="http://schemas.microsoft.com/office/drawing/2014/main" id="{C058036F-93BE-4161-8576-15F05B39951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4" name="テキスト ボックス 383">
          <a:extLst>
            <a:ext uri="{FF2B5EF4-FFF2-40B4-BE49-F238E27FC236}">
              <a16:creationId xmlns:a16="http://schemas.microsoft.com/office/drawing/2014/main" id="{8AA9A272-EB10-42F0-BBB3-94ED7B7EC1AA}"/>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5" name="直線コネクタ 384">
          <a:extLst>
            <a:ext uri="{FF2B5EF4-FFF2-40B4-BE49-F238E27FC236}">
              <a16:creationId xmlns:a16="http://schemas.microsoft.com/office/drawing/2014/main" id="{0497BD09-4E0C-4921-8C97-14E65BE2636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6" name="テキスト ボックス 385">
          <a:extLst>
            <a:ext uri="{FF2B5EF4-FFF2-40B4-BE49-F238E27FC236}">
              <a16:creationId xmlns:a16="http://schemas.microsoft.com/office/drawing/2014/main" id="{0C1E2681-CF90-4E54-A8C9-322D7983AC4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87" name="直線コネクタ 386">
          <a:extLst>
            <a:ext uri="{FF2B5EF4-FFF2-40B4-BE49-F238E27FC236}">
              <a16:creationId xmlns:a16="http://schemas.microsoft.com/office/drawing/2014/main" id="{69FBA275-14D8-4B76-AC44-58ECAC03555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88" name="テキスト ボックス 387">
          <a:extLst>
            <a:ext uri="{FF2B5EF4-FFF2-40B4-BE49-F238E27FC236}">
              <a16:creationId xmlns:a16="http://schemas.microsoft.com/office/drawing/2014/main" id="{D1FC6DB3-F1E5-485C-96B9-B3A7566ECB3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89" name="直線コネクタ 388">
          <a:extLst>
            <a:ext uri="{FF2B5EF4-FFF2-40B4-BE49-F238E27FC236}">
              <a16:creationId xmlns:a16="http://schemas.microsoft.com/office/drawing/2014/main" id="{BF07C648-32A4-4BC5-91F1-92686E62E55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0" name="テキスト ボックス 389">
          <a:extLst>
            <a:ext uri="{FF2B5EF4-FFF2-40B4-BE49-F238E27FC236}">
              <a16:creationId xmlns:a16="http://schemas.microsoft.com/office/drawing/2014/main" id="{9C85B9CE-224D-4D25-BEC6-082C954CF67D}"/>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1" name="直線コネクタ 390">
          <a:extLst>
            <a:ext uri="{FF2B5EF4-FFF2-40B4-BE49-F238E27FC236}">
              <a16:creationId xmlns:a16="http://schemas.microsoft.com/office/drawing/2014/main" id="{A6619A47-0CC3-4697-ADF9-28D00E91762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2" name="テキスト ボックス 391">
          <a:extLst>
            <a:ext uri="{FF2B5EF4-FFF2-40B4-BE49-F238E27FC236}">
              <a16:creationId xmlns:a16="http://schemas.microsoft.com/office/drawing/2014/main" id="{2CAA9D84-1D54-4151-8772-509FCFAF9A9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3" name="直線コネクタ 392">
          <a:extLst>
            <a:ext uri="{FF2B5EF4-FFF2-40B4-BE49-F238E27FC236}">
              <a16:creationId xmlns:a16="http://schemas.microsoft.com/office/drawing/2014/main" id="{3FEEAF0F-ED42-4E1D-86AB-0D0E8615F68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4" name="テキスト ボックス 393">
          <a:extLst>
            <a:ext uri="{FF2B5EF4-FFF2-40B4-BE49-F238E27FC236}">
              <a16:creationId xmlns:a16="http://schemas.microsoft.com/office/drawing/2014/main" id="{002DBCDB-2621-4049-A0FE-37A52D18E9F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5" name="直線コネクタ 394">
          <a:extLst>
            <a:ext uri="{FF2B5EF4-FFF2-40B4-BE49-F238E27FC236}">
              <a16:creationId xmlns:a16="http://schemas.microsoft.com/office/drawing/2014/main" id="{9F4FAE51-C842-4A51-81B2-CA61A827FE0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6" name="テキスト ボックス 395">
          <a:extLst>
            <a:ext uri="{FF2B5EF4-FFF2-40B4-BE49-F238E27FC236}">
              <a16:creationId xmlns:a16="http://schemas.microsoft.com/office/drawing/2014/main" id="{CB7ED637-3445-47C2-848D-43DC7E4562F1}"/>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97" name="【消防施設】&#10;有形固定資産減価償却率グラフ枠">
          <a:extLst>
            <a:ext uri="{FF2B5EF4-FFF2-40B4-BE49-F238E27FC236}">
              <a16:creationId xmlns:a16="http://schemas.microsoft.com/office/drawing/2014/main" id="{1781745F-1D6D-4011-A2AC-98AC938F61E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398" name="直線コネクタ 397">
          <a:extLst>
            <a:ext uri="{FF2B5EF4-FFF2-40B4-BE49-F238E27FC236}">
              <a16:creationId xmlns:a16="http://schemas.microsoft.com/office/drawing/2014/main" id="{353483FC-EDBA-402F-9987-CA278075CCD3}"/>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399" name="【消防施設】&#10;有形固定資産減価償却率最小値テキスト">
          <a:extLst>
            <a:ext uri="{FF2B5EF4-FFF2-40B4-BE49-F238E27FC236}">
              <a16:creationId xmlns:a16="http://schemas.microsoft.com/office/drawing/2014/main" id="{C0DF7371-33E7-40C3-8A7E-DB81DBB48A55}"/>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00" name="直線コネクタ 399">
          <a:extLst>
            <a:ext uri="{FF2B5EF4-FFF2-40B4-BE49-F238E27FC236}">
              <a16:creationId xmlns:a16="http://schemas.microsoft.com/office/drawing/2014/main" id="{2DB8BC04-1920-47B2-BF5D-A33D5BF28AC6}"/>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1" name="【消防施設】&#10;有形固定資産減価償却率最大値テキスト">
          <a:extLst>
            <a:ext uri="{FF2B5EF4-FFF2-40B4-BE49-F238E27FC236}">
              <a16:creationId xmlns:a16="http://schemas.microsoft.com/office/drawing/2014/main" id="{08C5E272-0CAD-424C-9E93-F7A78C082B1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2" name="直線コネクタ 401">
          <a:extLst>
            <a:ext uri="{FF2B5EF4-FFF2-40B4-BE49-F238E27FC236}">
              <a16:creationId xmlns:a16="http://schemas.microsoft.com/office/drawing/2014/main" id="{662DFD71-88DE-48B6-9DBD-F00A8AC2B17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138809</xdr:rowOff>
    </xdr:from>
    <xdr:ext cx="405111" cy="259045"/>
    <xdr:sp macro="" textlink="">
      <xdr:nvSpPr>
        <xdr:cNvPr id="403" name="【消防施設】&#10;有形固定資産減価償却率平均値テキスト">
          <a:extLst>
            <a:ext uri="{FF2B5EF4-FFF2-40B4-BE49-F238E27FC236}">
              <a16:creationId xmlns:a16="http://schemas.microsoft.com/office/drawing/2014/main" id="{676BDF08-ABFC-4E38-8A65-45F08DEF692D}"/>
            </a:ext>
          </a:extLst>
        </xdr:cNvPr>
        <xdr:cNvSpPr txBox="1"/>
      </xdr:nvSpPr>
      <xdr:spPr>
        <a:xfrm>
          <a:off x="16357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404" name="フローチャート: 判断 403">
          <a:extLst>
            <a:ext uri="{FF2B5EF4-FFF2-40B4-BE49-F238E27FC236}">
              <a16:creationId xmlns:a16="http://schemas.microsoft.com/office/drawing/2014/main" id="{434AB34D-E31B-4E49-8772-C02E50AB3023}"/>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405" name="フローチャート: 判断 404">
          <a:extLst>
            <a:ext uri="{FF2B5EF4-FFF2-40B4-BE49-F238E27FC236}">
              <a16:creationId xmlns:a16="http://schemas.microsoft.com/office/drawing/2014/main" id="{97CAA536-FA4C-4E23-BF7B-7FC24A40BD1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120848</xdr:rowOff>
    </xdr:from>
    <xdr:ext cx="405111" cy="259045"/>
    <xdr:sp macro="" textlink="">
      <xdr:nvSpPr>
        <xdr:cNvPr id="406" name="n_1aveValue【消防施設】&#10;有形固定資産減価償却率">
          <a:extLst>
            <a:ext uri="{FF2B5EF4-FFF2-40B4-BE49-F238E27FC236}">
              <a16:creationId xmlns:a16="http://schemas.microsoft.com/office/drawing/2014/main" id="{AC8BA441-D08C-4602-92D2-E5DC75C2CD9F}"/>
            </a:ext>
          </a:extLst>
        </xdr:cNvPr>
        <xdr:cNvSpPr txBox="1"/>
      </xdr:nvSpPr>
      <xdr:spPr>
        <a:xfrm>
          <a:off x="15266044" y="1400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07" name="フローチャート: 判断 406">
          <a:extLst>
            <a:ext uri="{FF2B5EF4-FFF2-40B4-BE49-F238E27FC236}">
              <a16:creationId xmlns:a16="http://schemas.microsoft.com/office/drawing/2014/main" id="{81113BD2-3696-4CA4-9F59-B941CCA34356}"/>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75128</xdr:rowOff>
    </xdr:from>
    <xdr:ext cx="405111" cy="259045"/>
    <xdr:sp macro="" textlink="">
      <xdr:nvSpPr>
        <xdr:cNvPr id="408" name="n_2aveValue【消防施設】&#10;有形固定資産減価償却率">
          <a:extLst>
            <a:ext uri="{FF2B5EF4-FFF2-40B4-BE49-F238E27FC236}">
              <a16:creationId xmlns:a16="http://schemas.microsoft.com/office/drawing/2014/main" id="{F8505829-4064-436E-9782-976C350B92C3}"/>
            </a:ext>
          </a:extLst>
        </xdr:cNvPr>
        <xdr:cNvSpPr txBox="1"/>
      </xdr:nvSpPr>
      <xdr:spPr>
        <a:xfrm>
          <a:off x="14389744" y="1396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409" name="フローチャート: 判断 408">
          <a:extLst>
            <a:ext uri="{FF2B5EF4-FFF2-40B4-BE49-F238E27FC236}">
              <a16:creationId xmlns:a16="http://schemas.microsoft.com/office/drawing/2014/main" id="{7B1890E2-74E0-455B-9770-A03C3A3C0255}"/>
            </a:ext>
          </a:extLst>
        </xdr:cNvPr>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11447</xdr:rowOff>
    </xdr:from>
    <xdr:ext cx="405111" cy="259045"/>
    <xdr:sp macro="" textlink="">
      <xdr:nvSpPr>
        <xdr:cNvPr id="410" name="n_3aveValue【消防施設】&#10;有形固定資産減価償却率">
          <a:extLst>
            <a:ext uri="{FF2B5EF4-FFF2-40B4-BE49-F238E27FC236}">
              <a16:creationId xmlns:a16="http://schemas.microsoft.com/office/drawing/2014/main" id="{1BEBD2B1-677B-4044-A5DB-7E9B0FB598CF}"/>
            </a:ext>
          </a:extLst>
        </xdr:cNvPr>
        <xdr:cNvSpPr txBox="1"/>
      </xdr:nvSpPr>
      <xdr:spPr>
        <a:xfrm>
          <a:off x="13500744" y="1389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11" name="テキスト ボックス 410">
          <a:extLst>
            <a:ext uri="{FF2B5EF4-FFF2-40B4-BE49-F238E27FC236}">
              <a16:creationId xmlns:a16="http://schemas.microsoft.com/office/drawing/2014/main" id="{690F187F-FE76-4D05-9587-2644BA39A35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2" name="テキスト ボックス 411">
          <a:extLst>
            <a:ext uri="{FF2B5EF4-FFF2-40B4-BE49-F238E27FC236}">
              <a16:creationId xmlns:a16="http://schemas.microsoft.com/office/drawing/2014/main" id="{BBC89108-CCEF-419C-9165-A803DA56A65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3" name="テキスト ボックス 412">
          <a:extLst>
            <a:ext uri="{FF2B5EF4-FFF2-40B4-BE49-F238E27FC236}">
              <a16:creationId xmlns:a16="http://schemas.microsoft.com/office/drawing/2014/main" id="{9930A63F-182C-4B26-95DA-98DF0A1C295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4" name="テキスト ボックス 413">
          <a:extLst>
            <a:ext uri="{FF2B5EF4-FFF2-40B4-BE49-F238E27FC236}">
              <a16:creationId xmlns:a16="http://schemas.microsoft.com/office/drawing/2014/main" id="{B5518095-CE4F-43FF-B92D-A03B192E1BB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5" name="テキスト ボックス 414">
          <a:extLst>
            <a:ext uri="{FF2B5EF4-FFF2-40B4-BE49-F238E27FC236}">
              <a16:creationId xmlns:a16="http://schemas.microsoft.com/office/drawing/2014/main" id="{898940B8-9FAE-483F-968D-A62FE325BB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65677</xdr:rowOff>
    </xdr:from>
    <xdr:to>
      <xdr:col>85</xdr:col>
      <xdr:colOff>177800</xdr:colOff>
      <xdr:row>79</xdr:row>
      <xdr:rowOff>167277</xdr:rowOff>
    </xdr:to>
    <xdr:sp macro="" textlink="">
      <xdr:nvSpPr>
        <xdr:cNvPr id="416" name="楕円 415">
          <a:extLst>
            <a:ext uri="{FF2B5EF4-FFF2-40B4-BE49-F238E27FC236}">
              <a16:creationId xmlns:a16="http://schemas.microsoft.com/office/drawing/2014/main" id="{CD907F10-B25B-4496-B0EC-32915176105A}"/>
            </a:ext>
          </a:extLst>
        </xdr:cNvPr>
        <xdr:cNvSpPr/>
      </xdr:nvSpPr>
      <xdr:spPr>
        <a:xfrm>
          <a:off x="16268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88554</xdr:rowOff>
    </xdr:from>
    <xdr:ext cx="405111" cy="259045"/>
    <xdr:sp macro="" textlink="">
      <xdr:nvSpPr>
        <xdr:cNvPr id="417" name="【消防施設】&#10;有形固定資産減価償却率該当値テキスト">
          <a:extLst>
            <a:ext uri="{FF2B5EF4-FFF2-40B4-BE49-F238E27FC236}">
              <a16:creationId xmlns:a16="http://schemas.microsoft.com/office/drawing/2014/main" id="{032EF864-E67C-4F96-996A-C979636AC266}"/>
            </a:ext>
          </a:extLst>
        </xdr:cNvPr>
        <xdr:cNvSpPr txBox="1"/>
      </xdr:nvSpPr>
      <xdr:spPr>
        <a:xfrm>
          <a:off x="16357600" y="1346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96701</xdr:rowOff>
    </xdr:from>
    <xdr:to>
      <xdr:col>81</xdr:col>
      <xdr:colOff>101600</xdr:colOff>
      <xdr:row>80</xdr:row>
      <xdr:rowOff>26851</xdr:rowOff>
    </xdr:to>
    <xdr:sp macro="" textlink="">
      <xdr:nvSpPr>
        <xdr:cNvPr id="418" name="楕円 417">
          <a:extLst>
            <a:ext uri="{FF2B5EF4-FFF2-40B4-BE49-F238E27FC236}">
              <a16:creationId xmlns:a16="http://schemas.microsoft.com/office/drawing/2014/main" id="{4B07FDBC-2222-465C-AC6E-FE292B261C48}"/>
            </a:ext>
          </a:extLst>
        </xdr:cNvPr>
        <xdr:cNvSpPr/>
      </xdr:nvSpPr>
      <xdr:spPr>
        <a:xfrm>
          <a:off x="15430500" y="1364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116477</xdr:rowOff>
    </xdr:from>
    <xdr:to>
      <xdr:col>85</xdr:col>
      <xdr:colOff>127000</xdr:colOff>
      <xdr:row>79</xdr:row>
      <xdr:rowOff>147501</xdr:rowOff>
    </xdr:to>
    <xdr:cxnSp macro="">
      <xdr:nvCxnSpPr>
        <xdr:cNvPr id="419" name="直線コネクタ 418">
          <a:extLst>
            <a:ext uri="{FF2B5EF4-FFF2-40B4-BE49-F238E27FC236}">
              <a16:creationId xmlns:a16="http://schemas.microsoft.com/office/drawing/2014/main" id="{4124301B-4A47-40B3-A8D5-C4368460FC0A}"/>
            </a:ext>
          </a:extLst>
        </xdr:cNvPr>
        <xdr:cNvCxnSpPr/>
      </xdr:nvCxnSpPr>
      <xdr:spPr>
        <a:xfrm flipV="1">
          <a:off x="15481300" y="136610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113030</xdr:rowOff>
    </xdr:from>
    <xdr:to>
      <xdr:col>76</xdr:col>
      <xdr:colOff>165100</xdr:colOff>
      <xdr:row>80</xdr:row>
      <xdr:rowOff>43180</xdr:rowOff>
    </xdr:to>
    <xdr:sp macro="" textlink="">
      <xdr:nvSpPr>
        <xdr:cNvPr id="420" name="楕円 419">
          <a:extLst>
            <a:ext uri="{FF2B5EF4-FFF2-40B4-BE49-F238E27FC236}">
              <a16:creationId xmlns:a16="http://schemas.microsoft.com/office/drawing/2014/main" id="{F70B788F-B89B-4D0B-9D3B-60BF9A5E8BB0}"/>
            </a:ext>
          </a:extLst>
        </xdr:cNvPr>
        <xdr:cNvSpPr/>
      </xdr:nvSpPr>
      <xdr:spPr>
        <a:xfrm>
          <a:off x="14541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147501</xdr:rowOff>
    </xdr:from>
    <xdr:to>
      <xdr:col>81</xdr:col>
      <xdr:colOff>50800</xdr:colOff>
      <xdr:row>79</xdr:row>
      <xdr:rowOff>163830</xdr:rowOff>
    </xdr:to>
    <xdr:cxnSp macro="">
      <xdr:nvCxnSpPr>
        <xdr:cNvPr id="421" name="直線コネクタ 420">
          <a:extLst>
            <a:ext uri="{FF2B5EF4-FFF2-40B4-BE49-F238E27FC236}">
              <a16:creationId xmlns:a16="http://schemas.microsoft.com/office/drawing/2014/main" id="{1DCCA6DB-82A0-421A-9954-F5DF3DE764FC}"/>
            </a:ext>
          </a:extLst>
        </xdr:cNvPr>
        <xdr:cNvCxnSpPr/>
      </xdr:nvCxnSpPr>
      <xdr:spPr>
        <a:xfrm flipV="1">
          <a:off x="14592300" y="136920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28121</xdr:rowOff>
    </xdr:from>
    <xdr:to>
      <xdr:col>72</xdr:col>
      <xdr:colOff>38100</xdr:colOff>
      <xdr:row>77</xdr:row>
      <xdr:rowOff>129721</xdr:rowOff>
    </xdr:to>
    <xdr:sp macro="" textlink="">
      <xdr:nvSpPr>
        <xdr:cNvPr id="422" name="楕円 421">
          <a:extLst>
            <a:ext uri="{FF2B5EF4-FFF2-40B4-BE49-F238E27FC236}">
              <a16:creationId xmlns:a16="http://schemas.microsoft.com/office/drawing/2014/main" id="{04929488-E7E1-4C78-A335-0AEA830D8A3B}"/>
            </a:ext>
          </a:extLst>
        </xdr:cNvPr>
        <xdr:cNvSpPr/>
      </xdr:nvSpPr>
      <xdr:spPr>
        <a:xfrm>
          <a:off x="13652500" y="1322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78921</xdr:rowOff>
    </xdr:from>
    <xdr:to>
      <xdr:col>76</xdr:col>
      <xdr:colOff>114300</xdr:colOff>
      <xdr:row>79</xdr:row>
      <xdr:rowOff>163830</xdr:rowOff>
    </xdr:to>
    <xdr:cxnSp macro="">
      <xdr:nvCxnSpPr>
        <xdr:cNvPr id="423" name="直線コネクタ 422">
          <a:extLst>
            <a:ext uri="{FF2B5EF4-FFF2-40B4-BE49-F238E27FC236}">
              <a16:creationId xmlns:a16="http://schemas.microsoft.com/office/drawing/2014/main" id="{FF9265BE-0984-4776-AE24-F0AB2773C0D4}"/>
            </a:ext>
          </a:extLst>
        </xdr:cNvPr>
        <xdr:cNvCxnSpPr/>
      </xdr:nvCxnSpPr>
      <xdr:spPr>
        <a:xfrm>
          <a:off x="13703300" y="13280571"/>
          <a:ext cx="8890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43378</xdr:rowOff>
    </xdr:from>
    <xdr:ext cx="405111" cy="259045"/>
    <xdr:sp macro="" textlink="">
      <xdr:nvSpPr>
        <xdr:cNvPr id="424" name="n_1mainValue【消防施設】&#10;有形固定資産減価償却率">
          <a:extLst>
            <a:ext uri="{FF2B5EF4-FFF2-40B4-BE49-F238E27FC236}">
              <a16:creationId xmlns:a16="http://schemas.microsoft.com/office/drawing/2014/main" id="{55A2E915-D516-44BB-8F8D-5BCD3BA2E981}"/>
            </a:ext>
          </a:extLst>
        </xdr:cNvPr>
        <xdr:cNvSpPr txBox="1"/>
      </xdr:nvSpPr>
      <xdr:spPr>
        <a:xfrm>
          <a:off x="15266044" y="1341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59707</xdr:rowOff>
    </xdr:from>
    <xdr:ext cx="405111" cy="259045"/>
    <xdr:sp macro="" textlink="">
      <xdr:nvSpPr>
        <xdr:cNvPr id="425" name="n_2mainValue【消防施設】&#10;有形固定資産減価償却率">
          <a:extLst>
            <a:ext uri="{FF2B5EF4-FFF2-40B4-BE49-F238E27FC236}">
              <a16:creationId xmlns:a16="http://schemas.microsoft.com/office/drawing/2014/main" id="{0ABA3588-F79C-4275-8A6A-C383E4EE7134}"/>
            </a:ext>
          </a:extLst>
        </xdr:cNvPr>
        <xdr:cNvSpPr txBox="1"/>
      </xdr:nvSpPr>
      <xdr:spPr>
        <a:xfrm>
          <a:off x="14389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75</xdr:row>
      <xdr:rowOff>146248</xdr:rowOff>
    </xdr:from>
    <xdr:ext cx="469744" cy="259045"/>
    <xdr:sp macro="" textlink="">
      <xdr:nvSpPr>
        <xdr:cNvPr id="426" name="n_3mainValue【消防施設】&#10;有形固定資産減価償却率">
          <a:extLst>
            <a:ext uri="{FF2B5EF4-FFF2-40B4-BE49-F238E27FC236}">
              <a16:creationId xmlns:a16="http://schemas.microsoft.com/office/drawing/2014/main" id="{1504B900-E81E-405D-A1C3-F2C973E1AD5A}"/>
            </a:ext>
          </a:extLst>
        </xdr:cNvPr>
        <xdr:cNvSpPr txBox="1"/>
      </xdr:nvSpPr>
      <xdr:spPr>
        <a:xfrm>
          <a:off x="13468427" y="1300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a:extLst>
            <a:ext uri="{FF2B5EF4-FFF2-40B4-BE49-F238E27FC236}">
              <a16:creationId xmlns:a16="http://schemas.microsoft.com/office/drawing/2014/main" id="{BEE3D173-5F59-4C2A-A678-D4E809EC181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a:extLst>
            <a:ext uri="{FF2B5EF4-FFF2-40B4-BE49-F238E27FC236}">
              <a16:creationId xmlns:a16="http://schemas.microsoft.com/office/drawing/2014/main" id="{C360ED1C-0B8A-4A9F-B07F-57DB0EA7AD1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a:extLst>
            <a:ext uri="{FF2B5EF4-FFF2-40B4-BE49-F238E27FC236}">
              <a16:creationId xmlns:a16="http://schemas.microsoft.com/office/drawing/2014/main" id="{2F67375A-F565-4AE3-A68D-C92E7A00BF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a:extLst>
            <a:ext uri="{FF2B5EF4-FFF2-40B4-BE49-F238E27FC236}">
              <a16:creationId xmlns:a16="http://schemas.microsoft.com/office/drawing/2014/main" id="{D80FEC9A-976D-4E17-B4A7-501660AC758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a:extLst>
            <a:ext uri="{FF2B5EF4-FFF2-40B4-BE49-F238E27FC236}">
              <a16:creationId xmlns:a16="http://schemas.microsoft.com/office/drawing/2014/main" id="{26E9599E-5647-4E8B-A781-BF2BBFA12EC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a:extLst>
            <a:ext uri="{FF2B5EF4-FFF2-40B4-BE49-F238E27FC236}">
              <a16:creationId xmlns:a16="http://schemas.microsoft.com/office/drawing/2014/main" id="{A71BB971-D922-4009-9CC2-1F57929BD09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a:extLst>
            <a:ext uri="{FF2B5EF4-FFF2-40B4-BE49-F238E27FC236}">
              <a16:creationId xmlns:a16="http://schemas.microsoft.com/office/drawing/2014/main" id="{37A64679-05C2-4436-9AC2-8D146AE080A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a:extLst>
            <a:ext uri="{FF2B5EF4-FFF2-40B4-BE49-F238E27FC236}">
              <a16:creationId xmlns:a16="http://schemas.microsoft.com/office/drawing/2014/main" id="{68C50BE8-2BE9-47CD-B83B-8C4CBBE94B0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5" name="テキスト ボックス 434">
          <a:extLst>
            <a:ext uri="{FF2B5EF4-FFF2-40B4-BE49-F238E27FC236}">
              <a16:creationId xmlns:a16="http://schemas.microsoft.com/office/drawing/2014/main" id="{C06F798E-1B8D-4B13-960F-65CB430F42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6" name="直線コネクタ 435">
          <a:extLst>
            <a:ext uri="{FF2B5EF4-FFF2-40B4-BE49-F238E27FC236}">
              <a16:creationId xmlns:a16="http://schemas.microsoft.com/office/drawing/2014/main" id="{8BC2BCF4-0750-485A-8C6F-28B7FB1D3EC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7" name="直線コネクタ 436">
          <a:extLst>
            <a:ext uri="{FF2B5EF4-FFF2-40B4-BE49-F238E27FC236}">
              <a16:creationId xmlns:a16="http://schemas.microsoft.com/office/drawing/2014/main" id="{038B8A9B-1B19-4332-A6F3-A3EB35E232F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8" name="テキスト ボックス 437">
          <a:extLst>
            <a:ext uri="{FF2B5EF4-FFF2-40B4-BE49-F238E27FC236}">
              <a16:creationId xmlns:a16="http://schemas.microsoft.com/office/drawing/2014/main" id="{7C502F57-0071-49CD-BDD3-0B12D5E7639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9" name="直線コネクタ 438">
          <a:extLst>
            <a:ext uri="{FF2B5EF4-FFF2-40B4-BE49-F238E27FC236}">
              <a16:creationId xmlns:a16="http://schemas.microsoft.com/office/drawing/2014/main" id="{B5E1F947-1CFF-439C-BC01-02AE87974AF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0" name="テキスト ボックス 439">
          <a:extLst>
            <a:ext uri="{FF2B5EF4-FFF2-40B4-BE49-F238E27FC236}">
              <a16:creationId xmlns:a16="http://schemas.microsoft.com/office/drawing/2014/main" id="{7DFCB745-458D-4DF6-AFA8-1A87269610E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1" name="直線コネクタ 440">
          <a:extLst>
            <a:ext uri="{FF2B5EF4-FFF2-40B4-BE49-F238E27FC236}">
              <a16:creationId xmlns:a16="http://schemas.microsoft.com/office/drawing/2014/main" id="{F5427D38-52C1-4A9A-AD04-0070A3093AE6}"/>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2" name="テキスト ボックス 441">
          <a:extLst>
            <a:ext uri="{FF2B5EF4-FFF2-40B4-BE49-F238E27FC236}">
              <a16:creationId xmlns:a16="http://schemas.microsoft.com/office/drawing/2014/main" id="{4A164244-4960-4FD1-B477-6B9CEBAD27B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3" name="直線コネクタ 442">
          <a:extLst>
            <a:ext uri="{FF2B5EF4-FFF2-40B4-BE49-F238E27FC236}">
              <a16:creationId xmlns:a16="http://schemas.microsoft.com/office/drawing/2014/main" id="{3D4457AF-0304-4BBC-B9B6-83B081048AA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4" name="テキスト ボックス 443">
          <a:extLst>
            <a:ext uri="{FF2B5EF4-FFF2-40B4-BE49-F238E27FC236}">
              <a16:creationId xmlns:a16="http://schemas.microsoft.com/office/drawing/2014/main" id="{B6953012-272A-4441-ACCF-915DD59BDC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5" name="直線コネクタ 444">
          <a:extLst>
            <a:ext uri="{FF2B5EF4-FFF2-40B4-BE49-F238E27FC236}">
              <a16:creationId xmlns:a16="http://schemas.microsoft.com/office/drawing/2014/main" id="{F5A37CE4-DF0B-4593-BB63-DEC53CEEEBF1}"/>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6" name="テキスト ボックス 445">
          <a:extLst>
            <a:ext uri="{FF2B5EF4-FFF2-40B4-BE49-F238E27FC236}">
              <a16:creationId xmlns:a16="http://schemas.microsoft.com/office/drawing/2014/main" id="{EC59AD96-B90D-4CDE-9A84-5CE37A256A9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a:extLst>
            <a:ext uri="{FF2B5EF4-FFF2-40B4-BE49-F238E27FC236}">
              <a16:creationId xmlns:a16="http://schemas.microsoft.com/office/drawing/2014/main" id="{C7FFC023-74DE-4C94-B98A-A7BCE97111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448" name="テキスト ボックス 447">
          <a:extLst>
            <a:ext uri="{FF2B5EF4-FFF2-40B4-BE49-F238E27FC236}">
              <a16:creationId xmlns:a16="http://schemas.microsoft.com/office/drawing/2014/main" id="{28B2E36C-130D-4447-8F5C-EEDAF301B95A}"/>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消防施設】&#10;一人当たり面積グラフ枠">
          <a:extLst>
            <a:ext uri="{FF2B5EF4-FFF2-40B4-BE49-F238E27FC236}">
              <a16:creationId xmlns:a16="http://schemas.microsoft.com/office/drawing/2014/main" id="{3471B1D4-BF53-4B04-9543-443698851D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450" name="直線コネクタ 449">
          <a:extLst>
            <a:ext uri="{FF2B5EF4-FFF2-40B4-BE49-F238E27FC236}">
              <a16:creationId xmlns:a16="http://schemas.microsoft.com/office/drawing/2014/main" id="{629D1A7A-8FCF-455A-9C2B-93140EAD1B09}"/>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451" name="【消防施設】&#10;一人当たり面積最小値テキスト">
          <a:extLst>
            <a:ext uri="{FF2B5EF4-FFF2-40B4-BE49-F238E27FC236}">
              <a16:creationId xmlns:a16="http://schemas.microsoft.com/office/drawing/2014/main" id="{6FF398F7-9108-4282-BD91-AFE05214B670}"/>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452" name="直線コネクタ 451">
          <a:extLst>
            <a:ext uri="{FF2B5EF4-FFF2-40B4-BE49-F238E27FC236}">
              <a16:creationId xmlns:a16="http://schemas.microsoft.com/office/drawing/2014/main" id="{EF9BCD68-78B7-4558-81C1-8C205ED91CBD}"/>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453" name="【消防施設】&#10;一人当たり面積最大値テキスト">
          <a:extLst>
            <a:ext uri="{FF2B5EF4-FFF2-40B4-BE49-F238E27FC236}">
              <a16:creationId xmlns:a16="http://schemas.microsoft.com/office/drawing/2014/main" id="{9EC5F2ED-3021-45E6-8396-9570A1BC0A51}"/>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454" name="直線コネクタ 453">
          <a:extLst>
            <a:ext uri="{FF2B5EF4-FFF2-40B4-BE49-F238E27FC236}">
              <a16:creationId xmlns:a16="http://schemas.microsoft.com/office/drawing/2014/main" id="{0C5C5D9A-D197-47EF-BA11-B49B57A48B14}"/>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455" name="【消防施設】&#10;一人当たり面積平均値テキスト">
          <a:extLst>
            <a:ext uri="{FF2B5EF4-FFF2-40B4-BE49-F238E27FC236}">
              <a16:creationId xmlns:a16="http://schemas.microsoft.com/office/drawing/2014/main" id="{9B730079-76EE-4024-81EB-94D4F778A332}"/>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456" name="フローチャート: 判断 455">
          <a:extLst>
            <a:ext uri="{FF2B5EF4-FFF2-40B4-BE49-F238E27FC236}">
              <a16:creationId xmlns:a16="http://schemas.microsoft.com/office/drawing/2014/main" id="{17E33A81-D5A9-4E06-B826-D6A7C3104101}"/>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457" name="フローチャート: 判断 456">
          <a:extLst>
            <a:ext uri="{FF2B5EF4-FFF2-40B4-BE49-F238E27FC236}">
              <a16:creationId xmlns:a16="http://schemas.microsoft.com/office/drawing/2014/main" id="{6468C88C-0B23-4FA4-BC18-9583C0C919C5}"/>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86313</xdr:rowOff>
    </xdr:from>
    <xdr:ext cx="469744" cy="259045"/>
    <xdr:sp macro="" textlink="">
      <xdr:nvSpPr>
        <xdr:cNvPr id="458" name="n_1aveValue【消防施設】&#10;一人当たり面積">
          <a:extLst>
            <a:ext uri="{FF2B5EF4-FFF2-40B4-BE49-F238E27FC236}">
              <a16:creationId xmlns:a16="http://schemas.microsoft.com/office/drawing/2014/main" id="{26BD006E-22C9-4B28-90B0-962C38066CA2}"/>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162370</xdr:rowOff>
    </xdr:from>
    <xdr:to>
      <xdr:col>107</xdr:col>
      <xdr:colOff>101600</xdr:colOff>
      <xdr:row>86</xdr:row>
      <xdr:rowOff>92520</xdr:rowOff>
    </xdr:to>
    <xdr:sp macro="" textlink="">
      <xdr:nvSpPr>
        <xdr:cNvPr id="459" name="フローチャート: 判断 458">
          <a:extLst>
            <a:ext uri="{FF2B5EF4-FFF2-40B4-BE49-F238E27FC236}">
              <a16:creationId xmlns:a16="http://schemas.microsoft.com/office/drawing/2014/main" id="{1E503DD3-24EB-4830-B79A-274486BCE0FB}"/>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83647</xdr:rowOff>
    </xdr:from>
    <xdr:ext cx="469744" cy="259045"/>
    <xdr:sp macro="" textlink="">
      <xdr:nvSpPr>
        <xdr:cNvPr id="460" name="n_2aveValue【消防施設】&#10;一人当たり面積">
          <a:extLst>
            <a:ext uri="{FF2B5EF4-FFF2-40B4-BE49-F238E27FC236}">
              <a16:creationId xmlns:a16="http://schemas.microsoft.com/office/drawing/2014/main" id="{239EB6D8-ACD4-4B6B-87F4-C398662907D1}"/>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461" name="フローチャート: 判断 460">
          <a:extLst>
            <a:ext uri="{FF2B5EF4-FFF2-40B4-BE49-F238E27FC236}">
              <a16:creationId xmlns:a16="http://schemas.microsoft.com/office/drawing/2014/main" id="{51C1F910-C1C1-4479-945B-E73AA21B9C72}"/>
            </a:ext>
          </a:extLst>
        </xdr:cNvPr>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86</xdr:row>
      <xdr:rowOff>106697</xdr:rowOff>
    </xdr:from>
    <xdr:ext cx="469744" cy="259045"/>
    <xdr:sp macro="" textlink="">
      <xdr:nvSpPr>
        <xdr:cNvPr id="462" name="n_3aveValue【消防施設】&#10;一人当たり面積">
          <a:extLst>
            <a:ext uri="{FF2B5EF4-FFF2-40B4-BE49-F238E27FC236}">
              <a16:creationId xmlns:a16="http://schemas.microsoft.com/office/drawing/2014/main" id="{1BDB1876-9B68-4845-AF8E-D01A923C39E2}"/>
            </a:ext>
          </a:extLst>
        </xdr:cNvPr>
        <xdr:cNvSpPr txBox="1"/>
      </xdr:nvSpPr>
      <xdr:spPr>
        <a:xfrm>
          <a:off x="193104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760EDEC9-73C0-40E0-A2F4-6A9584410C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E2D4973F-D95B-4B31-8A80-D1F4DEE1C14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ABB917E0-322F-4488-A799-149B073798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05E9C175-AE46-407E-862B-2EADF2A3399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FE70A5BE-6DE1-4D49-8C35-5B17AF1A6FB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153225</xdr:rowOff>
    </xdr:from>
    <xdr:to>
      <xdr:col>116</xdr:col>
      <xdr:colOff>114300</xdr:colOff>
      <xdr:row>86</xdr:row>
      <xdr:rowOff>83375</xdr:rowOff>
    </xdr:to>
    <xdr:sp macro="" textlink="">
      <xdr:nvSpPr>
        <xdr:cNvPr id="468" name="楕円 467">
          <a:extLst>
            <a:ext uri="{FF2B5EF4-FFF2-40B4-BE49-F238E27FC236}">
              <a16:creationId xmlns:a16="http://schemas.microsoft.com/office/drawing/2014/main" id="{A4D6B894-2756-4233-853E-6122B11D8BB4}"/>
            </a:ext>
          </a:extLst>
        </xdr:cNvPr>
        <xdr:cNvSpPr/>
      </xdr:nvSpPr>
      <xdr:spPr>
        <a:xfrm>
          <a:off x="22110700" y="1472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112602</xdr:rowOff>
    </xdr:from>
    <xdr:ext cx="469744" cy="259045"/>
    <xdr:sp macro="" textlink="">
      <xdr:nvSpPr>
        <xdr:cNvPr id="469" name="【消防施設】&#10;一人当たり面積該当値テキスト">
          <a:extLst>
            <a:ext uri="{FF2B5EF4-FFF2-40B4-BE49-F238E27FC236}">
              <a16:creationId xmlns:a16="http://schemas.microsoft.com/office/drawing/2014/main" id="{99DEDD5F-0DA1-4155-88A7-D05886BF2CB4}"/>
            </a:ext>
          </a:extLst>
        </xdr:cNvPr>
        <xdr:cNvSpPr txBox="1"/>
      </xdr:nvSpPr>
      <xdr:spPr>
        <a:xfrm>
          <a:off x="22199600" y="1451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155130</xdr:rowOff>
    </xdr:from>
    <xdr:to>
      <xdr:col>112</xdr:col>
      <xdr:colOff>38100</xdr:colOff>
      <xdr:row>86</xdr:row>
      <xdr:rowOff>85280</xdr:rowOff>
    </xdr:to>
    <xdr:sp macro="" textlink="">
      <xdr:nvSpPr>
        <xdr:cNvPr id="470" name="楕円 469">
          <a:extLst>
            <a:ext uri="{FF2B5EF4-FFF2-40B4-BE49-F238E27FC236}">
              <a16:creationId xmlns:a16="http://schemas.microsoft.com/office/drawing/2014/main" id="{20EFD0B1-DCE1-4AE5-8347-827BCE9F6CDC}"/>
            </a:ext>
          </a:extLst>
        </xdr:cNvPr>
        <xdr:cNvSpPr/>
      </xdr:nvSpPr>
      <xdr:spPr>
        <a:xfrm>
          <a:off x="21272500" y="1472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32575</xdr:rowOff>
    </xdr:from>
    <xdr:to>
      <xdr:col>116</xdr:col>
      <xdr:colOff>63500</xdr:colOff>
      <xdr:row>86</xdr:row>
      <xdr:rowOff>34480</xdr:rowOff>
    </xdr:to>
    <xdr:cxnSp macro="">
      <xdr:nvCxnSpPr>
        <xdr:cNvPr id="471" name="直線コネクタ 470">
          <a:extLst>
            <a:ext uri="{FF2B5EF4-FFF2-40B4-BE49-F238E27FC236}">
              <a16:creationId xmlns:a16="http://schemas.microsoft.com/office/drawing/2014/main" id="{B917C86F-5DB9-4312-922D-28C1C1D02491}"/>
            </a:ext>
          </a:extLst>
        </xdr:cNvPr>
        <xdr:cNvCxnSpPr/>
      </xdr:nvCxnSpPr>
      <xdr:spPr>
        <a:xfrm flipV="1">
          <a:off x="21323300" y="14777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157607</xdr:rowOff>
    </xdr:from>
    <xdr:to>
      <xdr:col>107</xdr:col>
      <xdr:colOff>101600</xdr:colOff>
      <xdr:row>86</xdr:row>
      <xdr:rowOff>87757</xdr:rowOff>
    </xdr:to>
    <xdr:sp macro="" textlink="">
      <xdr:nvSpPr>
        <xdr:cNvPr id="472" name="楕円 471">
          <a:extLst>
            <a:ext uri="{FF2B5EF4-FFF2-40B4-BE49-F238E27FC236}">
              <a16:creationId xmlns:a16="http://schemas.microsoft.com/office/drawing/2014/main" id="{86F8AEF2-EEED-4A96-A378-18CED6A75EC5}"/>
            </a:ext>
          </a:extLst>
        </xdr:cNvPr>
        <xdr:cNvSpPr/>
      </xdr:nvSpPr>
      <xdr:spPr>
        <a:xfrm>
          <a:off x="20383500" y="147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34480</xdr:rowOff>
    </xdr:from>
    <xdr:to>
      <xdr:col>111</xdr:col>
      <xdr:colOff>177800</xdr:colOff>
      <xdr:row>86</xdr:row>
      <xdr:rowOff>36957</xdr:rowOff>
    </xdr:to>
    <xdr:cxnSp macro="">
      <xdr:nvCxnSpPr>
        <xdr:cNvPr id="473" name="直線コネクタ 472">
          <a:extLst>
            <a:ext uri="{FF2B5EF4-FFF2-40B4-BE49-F238E27FC236}">
              <a16:creationId xmlns:a16="http://schemas.microsoft.com/office/drawing/2014/main" id="{36E6D476-E9B2-455A-A502-998A2E477D90}"/>
            </a:ext>
          </a:extLst>
        </xdr:cNvPr>
        <xdr:cNvCxnSpPr/>
      </xdr:nvCxnSpPr>
      <xdr:spPr>
        <a:xfrm flipV="1">
          <a:off x="20434300" y="1477918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9398</xdr:rowOff>
    </xdr:from>
    <xdr:to>
      <xdr:col>102</xdr:col>
      <xdr:colOff>165100</xdr:colOff>
      <xdr:row>86</xdr:row>
      <xdr:rowOff>110998</xdr:rowOff>
    </xdr:to>
    <xdr:sp macro="" textlink="">
      <xdr:nvSpPr>
        <xdr:cNvPr id="474" name="楕円 473">
          <a:extLst>
            <a:ext uri="{FF2B5EF4-FFF2-40B4-BE49-F238E27FC236}">
              <a16:creationId xmlns:a16="http://schemas.microsoft.com/office/drawing/2014/main" id="{3815EC00-25A0-419A-AF62-4D46235D751D}"/>
            </a:ext>
          </a:extLst>
        </xdr:cNvPr>
        <xdr:cNvSpPr/>
      </xdr:nvSpPr>
      <xdr:spPr>
        <a:xfrm>
          <a:off x="19494500" y="1475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36957</xdr:rowOff>
    </xdr:from>
    <xdr:to>
      <xdr:col>107</xdr:col>
      <xdr:colOff>50800</xdr:colOff>
      <xdr:row>86</xdr:row>
      <xdr:rowOff>60198</xdr:rowOff>
    </xdr:to>
    <xdr:cxnSp macro="">
      <xdr:nvCxnSpPr>
        <xdr:cNvPr id="475" name="直線コネクタ 474">
          <a:extLst>
            <a:ext uri="{FF2B5EF4-FFF2-40B4-BE49-F238E27FC236}">
              <a16:creationId xmlns:a16="http://schemas.microsoft.com/office/drawing/2014/main" id="{120B0184-4743-4A6B-850A-847321C68D5D}"/>
            </a:ext>
          </a:extLst>
        </xdr:cNvPr>
        <xdr:cNvCxnSpPr/>
      </xdr:nvCxnSpPr>
      <xdr:spPr>
        <a:xfrm flipV="1">
          <a:off x="19545300" y="14781657"/>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101807</xdr:rowOff>
    </xdr:from>
    <xdr:ext cx="469744" cy="259045"/>
    <xdr:sp macro="" textlink="">
      <xdr:nvSpPr>
        <xdr:cNvPr id="476" name="n_1mainValue【消防施設】&#10;一人当たり面積">
          <a:extLst>
            <a:ext uri="{FF2B5EF4-FFF2-40B4-BE49-F238E27FC236}">
              <a16:creationId xmlns:a16="http://schemas.microsoft.com/office/drawing/2014/main" id="{96E7990F-EA0E-4DBE-8C97-F937DCCBBB97}"/>
            </a:ext>
          </a:extLst>
        </xdr:cNvPr>
        <xdr:cNvSpPr txBox="1"/>
      </xdr:nvSpPr>
      <xdr:spPr>
        <a:xfrm>
          <a:off x="21075727" y="1450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104284</xdr:rowOff>
    </xdr:from>
    <xdr:ext cx="469744" cy="259045"/>
    <xdr:sp macro="" textlink="">
      <xdr:nvSpPr>
        <xdr:cNvPr id="477" name="n_2mainValue【消防施設】&#10;一人当たり面積">
          <a:extLst>
            <a:ext uri="{FF2B5EF4-FFF2-40B4-BE49-F238E27FC236}">
              <a16:creationId xmlns:a16="http://schemas.microsoft.com/office/drawing/2014/main" id="{CBAD4311-4EF2-49ED-8986-3947D18EFCDA}"/>
            </a:ext>
          </a:extLst>
        </xdr:cNvPr>
        <xdr:cNvSpPr txBox="1"/>
      </xdr:nvSpPr>
      <xdr:spPr>
        <a:xfrm>
          <a:off x="20199427" y="1450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127525</xdr:rowOff>
    </xdr:from>
    <xdr:ext cx="469744" cy="259045"/>
    <xdr:sp macro="" textlink="">
      <xdr:nvSpPr>
        <xdr:cNvPr id="478" name="n_3mainValue【消防施設】&#10;一人当たり面積">
          <a:extLst>
            <a:ext uri="{FF2B5EF4-FFF2-40B4-BE49-F238E27FC236}">
              <a16:creationId xmlns:a16="http://schemas.microsoft.com/office/drawing/2014/main" id="{971ADA43-0892-4B45-8198-4DB26E9019D9}"/>
            </a:ext>
          </a:extLst>
        </xdr:cNvPr>
        <xdr:cNvSpPr txBox="1"/>
      </xdr:nvSpPr>
      <xdr:spPr>
        <a:xfrm>
          <a:off x="19310427" y="145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a:extLst>
            <a:ext uri="{FF2B5EF4-FFF2-40B4-BE49-F238E27FC236}">
              <a16:creationId xmlns:a16="http://schemas.microsoft.com/office/drawing/2014/main" id="{EAB884CF-5A65-4F67-B57F-4056562307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a:extLst>
            <a:ext uri="{FF2B5EF4-FFF2-40B4-BE49-F238E27FC236}">
              <a16:creationId xmlns:a16="http://schemas.microsoft.com/office/drawing/2014/main" id="{ABF1E6BC-85C3-4918-90D6-3463E956591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a:extLst>
            <a:ext uri="{FF2B5EF4-FFF2-40B4-BE49-F238E27FC236}">
              <a16:creationId xmlns:a16="http://schemas.microsoft.com/office/drawing/2014/main" id="{34F0B5E8-41A8-4D23-BB4E-BA8BDDF7CA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a:extLst>
            <a:ext uri="{FF2B5EF4-FFF2-40B4-BE49-F238E27FC236}">
              <a16:creationId xmlns:a16="http://schemas.microsoft.com/office/drawing/2014/main" id="{EF448098-6299-4D17-80BC-9A3BF041404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a:extLst>
            <a:ext uri="{FF2B5EF4-FFF2-40B4-BE49-F238E27FC236}">
              <a16:creationId xmlns:a16="http://schemas.microsoft.com/office/drawing/2014/main" id="{7677D0FE-2FA8-4018-814A-1508A176D54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a:extLst>
            <a:ext uri="{FF2B5EF4-FFF2-40B4-BE49-F238E27FC236}">
              <a16:creationId xmlns:a16="http://schemas.microsoft.com/office/drawing/2014/main" id="{8798CD6A-94CD-4A57-BF73-A47A305309A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a:extLst>
            <a:ext uri="{FF2B5EF4-FFF2-40B4-BE49-F238E27FC236}">
              <a16:creationId xmlns:a16="http://schemas.microsoft.com/office/drawing/2014/main" id="{F6952CA4-F7B7-4A27-AC93-4BD932ADF52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a:extLst>
            <a:ext uri="{FF2B5EF4-FFF2-40B4-BE49-F238E27FC236}">
              <a16:creationId xmlns:a16="http://schemas.microsoft.com/office/drawing/2014/main" id="{29240054-E8D8-4130-96FA-F9213DEA618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a:extLst>
            <a:ext uri="{FF2B5EF4-FFF2-40B4-BE49-F238E27FC236}">
              <a16:creationId xmlns:a16="http://schemas.microsoft.com/office/drawing/2014/main" id="{2BEE09B5-7808-4FB3-8C2B-DBF665BB413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a:extLst>
            <a:ext uri="{FF2B5EF4-FFF2-40B4-BE49-F238E27FC236}">
              <a16:creationId xmlns:a16="http://schemas.microsoft.com/office/drawing/2014/main" id="{FA63DF68-268A-4387-9EA6-9D7F1D7369E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9" name="直線コネクタ 488">
          <a:extLst>
            <a:ext uri="{FF2B5EF4-FFF2-40B4-BE49-F238E27FC236}">
              <a16:creationId xmlns:a16="http://schemas.microsoft.com/office/drawing/2014/main" id="{BACFEB2B-78AB-4243-962B-DB87323AA86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90" name="テキスト ボックス 489">
          <a:extLst>
            <a:ext uri="{FF2B5EF4-FFF2-40B4-BE49-F238E27FC236}">
              <a16:creationId xmlns:a16="http://schemas.microsoft.com/office/drawing/2014/main" id="{C03E62F1-E31A-43B2-9884-7C4527236A47}"/>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1" name="直線コネクタ 490">
          <a:extLst>
            <a:ext uri="{FF2B5EF4-FFF2-40B4-BE49-F238E27FC236}">
              <a16:creationId xmlns:a16="http://schemas.microsoft.com/office/drawing/2014/main" id="{393746DC-A830-443D-B9E4-509709DE01E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2" name="テキスト ボックス 491">
          <a:extLst>
            <a:ext uri="{FF2B5EF4-FFF2-40B4-BE49-F238E27FC236}">
              <a16:creationId xmlns:a16="http://schemas.microsoft.com/office/drawing/2014/main" id="{B7F853C5-0E13-4543-A259-0D783EC7423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3" name="直線コネクタ 492">
          <a:extLst>
            <a:ext uri="{FF2B5EF4-FFF2-40B4-BE49-F238E27FC236}">
              <a16:creationId xmlns:a16="http://schemas.microsoft.com/office/drawing/2014/main" id="{6EC152CE-792A-4EEE-99FC-335C3B79C0D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4" name="テキスト ボックス 493">
          <a:extLst>
            <a:ext uri="{FF2B5EF4-FFF2-40B4-BE49-F238E27FC236}">
              <a16:creationId xmlns:a16="http://schemas.microsoft.com/office/drawing/2014/main" id="{D6EF5C15-528B-4965-8F99-263682D76981}"/>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5" name="直線コネクタ 494">
          <a:extLst>
            <a:ext uri="{FF2B5EF4-FFF2-40B4-BE49-F238E27FC236}">
              <a16:creationId xmlns:a16="http://schemas.microsoft.com/office/drawing/2014/main" id="{43303A9E-0672-41D8-A2C0-E34B29287E6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6" name="テキスト ボックス 495">
          <a:extLst>
            <a:ext uri="{FF2B5EF4-FFF2-40B4-BE49-F238E27FC236}">
              <a16:creationId xmlns:a16="http://schemas.microsoft.com/office/drawing/2014/main" id="{B6443E72-0C29-4E5F-A034-25C899EFB77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7" name="直線コネクタ 496">
          <a:extLst>
            <a:ext uri="{FF2B5EF4-FFF2-40B4-BE49-F238E27FC236}">
              <a16:creationId xmlns:a16="http://schemas.microsoft.com/office/drawing/2014/main" id="{0CE09E8E-94FD-495D-A41F-34A88858B67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8" name="テキスト ボックス 497">
          <a:extLst>
            <a:ext uri="{FF2B5EF4-FFF2-40B4-BE49-F238E27FC236}">
              <a16:creationId xmlns:a16="http://schemas.microsoft.com/office/drawing/2014/main" id="{8ED2595F-2B8D-4CE3-BF44-78546A4BBCA3}"/>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9" name="直線コネクタ 498">
          <a:extLst>
            <a:ext uri="{FF2B5EF4-FFF2-40B4-BE49-F238E27FC236}">
              <a16:creationId xmlns:a16="http://schemas.microsoft.com/office/drawing/2014/main" id="{1B56F699-A1B6-4E40-BCC7-DD739909FFB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0" name="テキスト ボックス 499">
          <a:extLst>
            <a:ext uri="{FF2B5EF4-FFF2-40B4-BE49-F238E27FC236}">
              <a16:creationId xmlns:a16="http://schemas.microsoft.com/office/drawing/2014/main" id="{C8A2F92D-AEDA-4045-93DA-60A4CD835DF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1" name="【庁舎】&#10;有形固定資産減価償却率グラフ枠">
          <a:extLst>
            <a:ext uri="{FF2B5EF4-FFF2-40B4-BE49-F238E27FC236}">
              <a16:creationId xmlns:a16="http://schemas.microsoft.com/office/drawing/2014/main" id="{94E807E2-3156-4729-A9CE-F6893B7977B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02" name="直線コネクタ 501">
          <a:extLst>
            <a:ext uri="{FF2B5EF4-FFF2-40B4-BE49-F238E27FC236}">
              <a16:creationId xmlns:a16="http://schemas.microsoft.com/office/drawing/2014/main" id="{C07DF710-177C-4D6D-8613-E7CDFB0B32FB}"/>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3" name="【庁舎】&#10;有形固定資産減価償却率最小値テキスト">
          <a:extLst>
            <a:ext uri="{FF2B5EF4-FFF2-40B4-BE49-F238E27FC236}">
              <a16:creationId xmlns:a16="http://schemas.microsoft.com/office/drawing/2014/main" id="{C8171699-646C-45C3-AC75-6D19D241ACE1}"/>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4" name="直線コネクタ 503">
          <a:extLst>
            <a:ext uri="{FF2B5EF4-FFF2-40B4-BE49-F238E27FC236}">
              <a16:creationId xmlns:a16="http://schemas.microsoft.com/office/drawing/2014/main" id="{76E80C0F-E209-4B76-8BA4-F681EC810C49}"/>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5" name="【庁舎】&#10;有形固定資産減価償却率最大値テキスト">
          <a:extLst>
            <a:ext uri="{FF2B5EF4-FFF2-40B4-BE49-F238E27FC236}">
              <a16:creationId xmlns:a16="http://schemas.microsoft.com/office/drawing/2014/main" id="{528F65F6-0BE7-4ECF-A581-3A4974B1C4A9}"/>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6" name="直線コネクタ 505">
          <a:extLst>
            <a:ext uri="{FF2B5EF4-FFF2-40B4-BE49-F238E27FC236}">
              <a16:creationId xmlns:a16="http://schemas.microsoft.com/office/drawing/2014/main" id="{003397BE-3EF4-4A6A-84D7-42158B0143E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11447</xdr:rowOff>
    </xdr:from>
    <xdr:ext cx="405111" cy="259045"/>
    <xdr:sp macro="" textlink="">
      <xdr:nvSpPr>
        <xdr:cNvPr id="507" name="【庁舎】&#10;有形固定資産減価償却率平均値テキスト">
          <a:extLst>
            <a:ext uri="{FF2B5EF4-FFF2-40B4-BE49-F238E27FC236}">
              <a16:creationId xmlns:a16="http://schemas.microsoft.com/office/drawing/2014/main" id="{76E035FA-9737-4811-A9DA-25C82C2A50DD}"/>
            </a:ext>
          </a:extLst>
        </xdr:cNvPr>
        <xdr:cNvSpPr txBox="1"/>
      </xdr:nvSpPr>
      <xdr:spPr>
        <a:xfrm>
          <a:off x="16357600" y="1784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508" name="フローチャート: 判断 507">
          <a:extLst>
            <a:ext uri="{FF2B5EF4-FFF2-40B4-BE49-F238E27FC236}">
              <a16:creationId xmlns:a16="http://schemas.microsoft.com/office/drawing/2014/main" id="{F94FD814-1F53-4435-BAFE-3810A52DF959}"/>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509" name="フローチャート: 判断 508">
          <a:extLst>
            <a:ext uri="{FF2B5EF4-FFF2-40B4-BE49-F238E27FC236}">
              <a16:creationId xmlns:a16="http://schemas.microsoft.com/office/drawing/2014/main" id="{03421AC8-3FD8-4CF6-8103-20263608E35D}"/>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104157</xdr:rowOff>
    </xdr:from>
    <xdr:ext cx="405111" cy="259045"/>
    <xdr:sp macro="" textlink="">
      <xdr:nvSpPr>
        <xdr:cNvPr id="510" name="n_1aveValue【庁舎】&#10;有形固定資産減価償却率">
          <a:extLst>
            <a:ext uri="{FF2B5EF4-FFF2-40B4-BE49-F238E27FC236}">
              <a16:creationId xmlns:a16="http://schemas.microsoft.com/office/drawing/2014/main" id="{A95E2B75-58B4-4FEA-AA20-736E721FE6DE}"/>
            </a:ext>
          </a:extLst>
        </xdr:cNvPr>
        <xdr:cNvSpPr txBox="1"/>
      </xdr:nvSpPr>
      <xdr:spPr>
        <a:xfrm>
          <a:off x="15266044" y="1793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6350</xdr:rowOff>
    </xdr:from>
    <xdr:to>
      <xdr:col>76</xdr:col>
      <xdr:colOff>165100</xdr:colOff>
      <xdr:row>104</xdr:row>
      <xdr:rowOff>107950</xdr:rowOff>
    </xdr:to>
    <xdr:sp macro="" textlink="">
      <xdr:nvSpPr>
        <xdr:cNvPr id="511" name="フローチャート: 判断 510">
          <a:extLst>
            <a:ext uri="{FF2B5EF4-FFF2-40B4-BE49-F238E27FC236}">
              <a16:creationId xmlns:a16="http://schemas.microsoft.com/office/drawing/2014/main" id="{53E87573-F002-4B29-A6FA-AF5BB19D28EE}"/>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99077</xdr:rowOff>
    </xdr:from>
    <xdr:ext cx="405111" cy="259045"/>
    <xdr:sp macro="" textlink="">
      <xdr:nvSpPr>
        <xdr:cNvPr id="512" name="n_2aveValue【庁舎】&#10;有形固定資産減価償却率">
          <a:extLst>
            <a:ext uri="{FF2B5EF4-FFF2-40B4-BE49-F238E27FC236}">
              <a16:creationId xmlns:a16="http://schemas.microsoft.com/office/drawing/2014/main" id="{882AF576-6068-4A0F-98F9-1C75AEA8ACD7}"/>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69850</xdr:rowOff>
    </xdr:from>
    <xdr:to>
      <xdr:col>72</xdr:col>
      <xdr:colOff>38100</xdr:colOff>
      <xdr:row>105</xdr:row>
      <xdr:rowOff>0</xdr:rowOff>
    </xdr:to>
    <xdr:sp macro="" textlink="">
      <xdr:nvSpPr>
        <xdr:cNvPr id="513" name="フローチャート: 判断 512">
          <a:extLst>
            <a:ext uri="{FF2B5EF4-FFF2-40B4-BE49-F238E27FC236}">
              <a16:creationId xmlns:a16="http://schemas.microsoft.com/office/drawing/2014/main" id="{40A13D5F-BE6D-41DB-BABF-AA4D7F13E6CD}"/>
            </a:ext>
          </a:extLst>
        </xdr:cNvPr>
        <xdr:cNvSpPr/>
      </xdr:nvSpPr>
      <xdr:spPr>
        <a:xfrm>
          <a:off x="13652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162577</xdr:rowOff>
    </xdr:from>
    <xdr:ext cx="405111" cy="259045"/>
    <xdr:sp macro="" textlink="">
      <xdr:nvSpPr>
        <xdr:cNvPr id="514" name="n_3aveValue【庁舎】&#10;有形固定資産減価償却率">
          <a:extLst>
            <a:ext uri="{FF2B5EF4-FFF2-40B4-BE49-F238E27FC236}">
              <a16:creationId xmlns:a16="http://schemas.microsoft.com/office/drawing/2014/main" id="{97D205FA-3E74-4185-A06A-C4661D3037F5}"/>
            </a:ext>
          </a:extLst>
        </xdr:cNvPr>
        <xdr:cNvSpPr txBox="1"/>
      </xdr:nvSpPr>
      <xdr:spPr>
        <a:xfrm>
          <a:off x="135007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D7DA45A9-7D66-40B9-A23D-09259B60B3B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a:extLst>
            <a:ext uri="{FF2B5EF4-FFF2-40B4-BE49-F238E27FC236}">
              <a16:creationId xmlns:a16="http://schemas.microsoft.com/office/drawing/2014/main" id="{24565F95-32E3-401F-9256-0387EA9E2D7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a:extLst>
            <a:ext uri="{FF2B5EF4-FFF2-40B4-BE49-F238E27FC236}">
              <a16:creationId xmlns:a16="http://schemas.microsoft.com/office/drawing/2014/main" id="{54702A63-4793-4ECF-830C-65DF722563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a:extLst>
            <a:ext uri="{FF2B5EF4-FFF2-40B4-BE49-F238E27FC236}">
              <a16:creationId xmlns:a16="http://schemas.microsoft.com/office/drawing/2014/main" id="{3F7F6C90-51BA-4B11-989A-13753B81A45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a:extLst>
            <a:ext uri="{FF2B5EF4-FFF2-40B4-BE49-F238E27FC236}">
              <a16:creationId xmlns:a16="http://schemas.microsoft.com/office/drawing/2014/main" id="{2AC3082A-4454-4FA9-9F3F-067D96EC2A9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48261</xdr:rowOff>
    </xdr:from>
    <xdr:to>
      <xdr:col>85</xdr:col>
      <xdr:colOff>177800</xdr:colOff>
      <xdr:row>101</xdr:row>
      <xdr:rowOff>149861</xdr:rowOff>
    </xdr:to>
    <xdr:sp macro="" textlink="">
      <xdr:nvSpPr>
        <xdr:cNvPr id="520" name="楕円 519">
          <a:extLst>
            <a:ext uri="{FF2B5EF4-FFF2-40B4-BE49-F238E27FC236}">
              <a16:creationId xmlns:a16="http://schemas.microsoft.com/office/drawing/2014/main" id="{A444E83B-4DB7-4D85-91A1-C8DB9CB7B776}"/>
            </a:ext>
          </a:extLst>
        </xdr:cNvPr>
        <xdr:cNvSpPr/>
      </xdr:nvSpPr>
      <xdr:spPr>
        <a:xfrm>
          <a:off x="162687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156228</xdr:rowOff>
    </xdr:from>
    <xdr:ext cx="405111" cy="259045"/>
    <xdr:sp macro="" textlink="">
      <xdr:nvSpPr>
        <xdr:cNvPr id="521" name="【庁舎】&#10;有形固定資産減価償却率該当値テキスト">
          <a:extLst>
            <a:ext uri="{FF2B5EF4-FFF2-40B4-BE49-F238E27FC236}">
              <a16:creationId xmlns:a16="http://schemas.microsoft.com/office/drawing/2014/main" id="{4EDA550D-AABF-4B5C-922E-5D2C8825A03D}"/>
            </a:ext>
          </a:extLst>
        </xdr:cNvPr>
        <xdr:cNvSpPr txBox="1"/>
      </xdr:nvSpPr>
      <xdr:spPr>
        <a:xfrm>
          <a:off x="16357600" y="173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57150</xdr:rowOff>
    </xdr:from>
    <xdr:to>
      <xdr:col>81</xdr:col>
      <xdr:colOff>101600</xdr:colOff>
      <xdr:row>101</xdr:row>
      <xdr:rowOff>158750</xdr:rowOff>
    </xdr:to>
    <xdr:sp macro="" textlink="">
      <xdr:nvSpPr>
        <xdr:cNvPr id="522" name="楕円 521">
          <a:extLst>
            <a:ext uri="{FF2B5EF4-FFF2-40B4-BE49-F238E27FC236}">
              <a16:creationId xmlns:a16="http://schemas.microsoft.com/office/drawing/2014/main" id="{40AD6FFD-3B78-41C7-BC31-5CE4D2B319CF}"/>
            </a:ext>
          </a:extLst>
        </xdr:cNvPr>
        <xdr:cNvSpPr/>
      </xdr:nvSpPr>
      <xdr:spPr>
        <a:xfrm>
          <a:off x="15430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99061</xdr:rowOff>
    </xdr:from>
    <xdr:to>
      <xdr:col>85</xdr:col>
      <xdr:colOff>127000</xdr:colOff>
      <xdr:row>101</xdr:row>
      <xdr:rowOff>107950</xdr:rowOff>
    </xdr:to>
    <xdr:cxnSp macro="">
      <xdr:nvCxnSpPr>
        <xdr:cNvPr id="523" name="直線コネクタ 522">
          <a:extLst>
            <a:ext uri="{FF2B5EF4-FFF2-40B4-BE49-F238E27FC236}">
              <a16:creationId xmlns:a16="http://schemas.microsoft.com/office/drawing/2014/main" id="{4810094B-DA3F-49F9-ABCD-227D8F6C2429}"/>
            </a:ext>
          </a:extLst>
        </xdr:cNvPr>
        <xdr:cNvCxnSpPr/>
      </xdr:nvCxnSpPr>
      <xdr:spPr>
        <a:xfrm flipV="1">
          <a:off x="15481300" y="174155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64770</xdr:rowOff>
    </xdr:from>
    <xdr:to>
      <xdr:col>76</xdr:col>
      <xdr:colOff>165100</xdr:colOff>
      <xdr:row>101</xdr:row>
      <xdr:rowOff>166370</xdr:rowOff>
    </xdr:to>
    <xdr:sp macro="" textlink="">
      <xdr:nvSpPr>
        <xdr:cNvPr id="524" name="楕円 523">
          <a:extLst>
            <a:ext uri="{FF2B5EF4-FFF2-40B4-BE49-F238E27FC236}">
              <a16:creationId xmlns:a16="http://schemas.microsoft.com/office/drawing/2014/main" id="{0B0AE882-6235-4948-BC0F-9AE61CCCE286}"/>
            </a:ext>
          </a:extLst>
        </xdr:cNvPr>
        <xdr:cNvSpPr/>
      </xdr:nvSpPr>
      <xdr:spPr>
        <a:xfrm>
          <a:off x="14541500" y="1738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107950</xdr:rowOff>
    </xdr:from>
    <xdr:to>
      <xdr:col>81</xdr:col>
      <xdr:colOff>50800</xdr:colOff>
      <xdr:row>101</xdr:row>
      <xdr:rowOff>115570</xdr:rowOff>
    </xdr:to>
    <xdr:cxnSp macro="">
      <xdr:nvCxnSpPr>
        <xdr:cNvPr id="525" name="直線コネクタ 524">
          <a:extLst>
            <a:ext uri="{FF2B5EF4-FFF2-40B4-BE49-F238E27FC236}">
              <a16:creationId xmlns:a16="http://schemas.microsoft.com/office/drawing/2014/main" id="{7CDE910C-E937-4537-B227-5A48B6C4E0FC}"/>
            </a:ext>
          </a:extLst>
        </xdr:cNvPr>
        <xdr:cNvCxnSpPr/>
      </xdr:nvCxnSpPr>
      <xdr:spPr>
        <a:xfrm flipV="1">
          <a:off x="14592300" y="1742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73661</xdr:rowOff>
    </xdr:from>
    <xdr:to>
      <xdr:col>72</xdr:col>
      <xdr:colOff>38100</xdr:colOff>
      <xdr:row>102</xdr:row>
      <xdr:rowOff>3811</xdr:rowOff>
    </xdr:to>
    <xdr:sp macro="" textlink="">
      <xdr:nvSpPr>
        <xdr:cNvPr id="526" name="楕円 525">
          <a:extLst>
            <a:ext uri="{FF2B5EF4-FFF2-40B4-BE49-F238E27FC236}">
              <a16:creationId xmlns:a16="http://schemas.microsoft.com/office/drawing/2014/main" id="{BD355C10-5C9A-43E5-8B7A-C0D38A08DC5F}"/>
            </a:ext>
          </a:extLst>
        </xdr:cNvPr>
        <xdr:cNvSpPr/>
      </xdr:nvSpPr>
      <xdr:spPr>
        <a:xfrm>
          <a:off x="13652500" y="1739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115570</xdr:rowOff>
    </xdr:from>
    <xdr:to>
      <xdr:col>76</xdr:col>
      <xdr:colOff>114300</xdr:colOff>
      <xdr:row>101</xdr:row>
      <xdr:rowOff>124461</xdr:rowOff>
    </xdr:to>
    <xdr:cxnSp macro="">
      <xdr:nvCxnSpPr>
        <xdr:cNvPr id="527" name="直線コネクタ 526">
          <a:extLst>
            <a:ext uri="{FF2B5EF4-FFF2-40B4-BE49-F238E27FC236}">
              <a16:creationId xmlns:a16="http://schemas.microsoft.com/office/drawing/2014/main" id="{A96D8C31-25DC-444C-86A8-9E8341AD87FE}"/>
            </a:ext>
          </a:extLst>
        </xdr:cNvPr>
        <xdr:cNvCxnSpPr/>
      </xdr:nvCxnSpPr>
      <xdr:spPr>
        <a:xfrm flipV="1">
          <a:off x="13703300" y="174320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3827</xdr:rowOff>
    </xdr:from>
    <xdr:ext cx="405111" cy="259045"/>
    <xdr:sp macro="" textlink="">
      <xdr:nvSpPr>
        <xdr:cNvPr id="528" name="n_1mainValue【庁舎】&#10;有形固定資産減価償却率">
          <a:extLst>
            <a:ext uri="{FF2B5EF4-FFF2-40B4-BE49-F238E27FC236}">
              <a16:creationId xmlns:a16="http://schemas.microsoft.com/office/drawing/2014/main" id="{DB74BEC9-B454-4F56-8FAB-2ADE256D08C2}"/>
            </a:ext>
          </a:extLst>
        </xdr:cNvPr>
        <xdr:cNvSpPr txBox="1"/>
      </xdr:nvSpPr>
      <xdr:spPr>
        <a:xfrm>
          <a:off x="15266044"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11447</xdr:rowOff>
    </xdr:from>
    <xdr:ext cx="405111" cy="259045"/>
    <xdr:sp macro="" textlink="">
      <xdr:nvSpPr>
        <xdr:cNvPr id="529" name="n_2mainValue【庁舎】&#10;有形固定資産減価償却率">
          <a:extLst>
            <a:ext uri="{FF2B5EF4-FFF2-40B4-BE49-F238E27FC236}">
              <a16:creationId xmlns:a16="http://schemas.microsoft.com/office/drawing/2014/main" id="{B2EF761E-7A85-4FE8-8912-FDAABC9278FB}"/>
            </a:ext>
          </a:extLst>
        </xdr:cNvPr>
        <xdr:cNvSpPr txBox="1"/>
      </xdr:nvSpPr>
      <xdr:spPr>
        <a:xfrm>
          <a:off x="14389744" y="1715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20338</xdr:rowOff>
    </xdr:from>
    <xdr:ext cx="405111" cy="259045"/>
    <xdr:sp macro="" textlink="">
      <xdr:nvSpPr>
        <xdr:cNvPr id="530" name="n_3mainValue【庁舎】&#10;有形固定資産減価償却率">
          <a:extLst>
            <a:ext uri="{FF2B5EF4-FFF2-40B4-BE49-F238E27FC236}">
              <a16:creationId xmlns:a16="http://schemas.microsoft.com/office/drawing/2014/main" id="{ED59E324-BD54-4EB4-88C4-22E2E3BC9332}"/>
            </a:ext>
          </a:extLst>
        </xdr:cNvPr>
        <xdr:cNvSpPr txBox="1"/>
      </xdr:nvSpPr>
      <xdr:spPr>
        <a:xfrm>
          <a:off x="13500744" y="17165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31" name="正方形/長方形 530">
          <a:extLst>
            <a:ext uri="{FF2B5EF4-FFF2-40B4-BE49-F238E27FC236}">
              <a16:creationId xmlns:a16="http://schemas.microsoft.com/office/drawing/2014/main" id="{C8916100-7C77-4EBB-A7F1-C000A44EFF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32" name="正方形/長方形 531">
          <a:extLst>
            <a:ext uri="{FF2B5EF4-FFF2-40B4-BE49-F238E27FC236}">
              <a16:creationId xmlns:a16="http://schemas.microsoft.com/office/drawing/2014/main" id="{935786FE-0FC4-49D0-9BE3-E376C55C96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33" name="正方形/長方形 532">
          <a:extLst>
            <a:ext uri="{FF2B5EF4-FFF2-40B4-BE49-F238E27FC236}">
              <a16:creationId xmlns:a16="http://schemas.microsoft.com/office/drawing/2014/main" id="{C487F096-93F8-4C25-9D0C-4AFB89E0BC3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4" name="正方形/長方形 533">
          <a:extLst>
            <a:ext uri="{FF2B5EF4-FFF2-40B4-BE49-F238E27FC236}">
              <a16:creationId xmlns:a16="http://schemas.microsoft.com/office/drawing/2014/main" id="{F6BCD1E6-64E4-4109-9141-FC90B1DC27A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5" name="正方形/長方形 534">
          <a:extLst>
            <a:ext uri="{FF2B5EF4-FFF2-40B4-BE49-F238E27FC236}">
              <a16:creationId xmlns:a16="http://schemas.microsoft.com/office/drawing/2014/main" id="{5F89CAA5-F478-4889-A181-91FE78DFCDF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6" name="正方形/長方形 535">
          <a:extLst>
            <a:ext uri="{FF2B5EF4-FFF2-40B4-BE49-F238E27FC236}">
              <a16:creationId xmlns:a16="http://schemas.microsoft.com/office/drawing/2014/main" id="{0FAA91F8-2DA5-4CDC-ABEB-5A23BCC9CC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7" name="正方形/長方形 536">
          <a:extLst>
            <a:ext uri="{FF2B5EF4-FFF2-40B4-BE49-F238E27FC236}">
              <a16:creationId xmlns:a16="http://schemas.microsoft.com/office/drawing/2014/main" id="{03BF69F4-8F50-43D0-A34C-1E1301748F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8" name="正方形/長方形 537">
          <a:extLst>
            <a:ext uri="{FF2B5EF4-FFF2-40B4-BE49-F238E27FC236}">
              <a16:creationId xmlns:a16="http://schemas.microsoft.com/office/drawing/2014/main" id="{0B6F44CA-1E82-4AF3-B6DA-DE8ACB67B0B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9" name="テキスト ボックス 538">
          <a:extLst>
            <a:ext uri="{FF2B5EF4-FFF2-40B4-BE49-F238E27FC236}">
              <a16:creationId xmlns:a16="http://schemas.microsoft.com/office/drawing/2014/main" id="{18615715-12A2-48B2-AD66-6DCE8E2A56F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0" name="直線コネクタ 539">
          <a:extLst>
            <a:ext uri="{FF2B5EF4-FFF2-40B4-BE49-F238E27FC236}">
              <a16:creationId xmlns:a16="http://schemas.microsoft.com/office/drawing/2014/main" id="{A784C233-B37B-4242-B17F-533B203AFDC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41" name="直線コネクタ 540">
          <a:extLst>
            <a:ext uri="{FF2B5EF4-FFF2-40B4-BE49-F238E27FC236}">
              <a16:creationId xmlns:a16="http://schemas.microsoft.com/office/drawing/2014/main" id="{A4B90B1B-DBFC-455F-974F-81C393E8012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42" name="テキスト ボックス 541">
          <a:extLst>
            <a:ext uri="{FF2B5EF4-FFF2-40B4-BE49-F238E27FC236}">
              <a16:creationId xmlns:a16="http://schemas.microsoft.com/office/drawing/2014/main" id="{83B78B2F-461E-45EB-B568-F3A7B65F4CB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43" name="直線コネクタ 542">
          <a:extLst>
            <a:ext uri="{FF2B5EF4-FFF2-40B4-BE49-F238E27FC236}">
              <a16:creationId xmlns:a16="http://schemas.microsoft.com/office/drawing/2014/main" id="{BF6A68A9-7C51-43DA-914B-833AF37BCEA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44" name="テキスト ボックス 543">
          <a:extLst>
            <a:ext uri="{FF2B5EF4-FFF2-40B4-BE49-F238E27FC236}">
              <a16:creationId xmlns:a16="http://schemas.microsoft.com/office/drawing/2014/main" id="{7A9A3321-10F1-432D-BFEE-162E6450CC6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45" name="直線コネクタ 544">
          <a:extLst>
            <a:ext uri="{FF2B5EF4-FFF2-40B4-BE49-F238E27FC236}">
              <a16:creationId xmlns:a16="http://schemas.microsoft.com/office/drawing/2014/main" id="{6ACFBA1D-6B1A-4479-B6B1-C2D3BE60519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46" name="テキスト ボックス 545">
          <a:extLst>
            <a:ext uri="{FF2B5EF4-FFF2-40B4-BE49-F238E27FC236}">
              <a16:creationId xmlns:a16="http://schemas.microsoft.com/office/drawing/2014/main" id="{ACB33E9A-F5DE-4453-AD84-3230E771DB39}"/>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47" name="直線コネクタ 546">
          <a:extLst>
            <a:ext uri="{FF2B5EF4-FFF2-40B4-BE49-F238E27FC236}">
              <a16:creationId xmlns:a16="http://schemas.microsoft.com/office/drawing/2014/main" id="{319F6CB5-02BC-42E0-9B89-02FA9DA687D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48" name="テキスト ボックス 547">
          <a:extLst>
            <a:ext uri="{FF2B5EF4-FFF2-40B4-BE49-F238E27FC236}">
              <a16:creationId xmlns:a16="http://schemas.microsoft.com/office/drawing/2014/main" id="{6B5D4909-B2CD-4200-8D30-1FB8AED6989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9" name="直線コネクタ 548">
          <a:extLst>
            <a:ext uri="{FF2B5EF4-FFF2-40B4-BE49-F238E27FC236}">
              <a16:creationId xmlns:a16="http://schemas.microsoft.com/office/drawing/2014/main" id="{E8B2B98F-082D-4649-A4A1-CF08BD3922D3}"/>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50" name="テキスト ボックス 549">
          <a:extLst>
            <a:ext uri="{FF2B5EF4-FFF2-40B4-BE49-F238E27FC236}">
              <a16:creationId xmlns:a16="http://schemas.microsoft.com/office/drawing/2014/main" id="{A7367557-56DA-41BA-A498-464BE693A8C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1" name="直線コネクタ 550">
          <a:extLst>
            <a:ext uri="{FF2B5EF4-FFF2-40B4-BE49-F238E27FC236}">
              <a16:creationId xmlns:a16="http://schemas.microsoft.com/office/drawing/2014/main" id="{F0E3CFB1-1894-4940-8F16-228678F262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2" name="テキスト ボックス 551">
          <a:extLst>
            <a:ext uri="{FF2B5EF4-FFF2-40B4-BE49-F238E27FC236}">
              <a16:creationId xmlns:a16="http://schemas.microsoft.com/office/drawing/2014/main" id="{4B41AF23-5D93-4AD3-A681-CF7266E9CD3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3" name="【庁舎】&#10;一人当たり面積グラフ枠">
          <a:extLst>
            <a:ext uri="{FF2B5EF4-FFF2-40B4-BE49-F238E27FC236}">
              <a16:creationId xmlns:a16="http://schemas.microsoft.com/office/drawing/2014/main" id="{7F230DA2-8326-4D03-9626-E7815F61E3F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554" name="直線コネクタ 553">
          <a:extLst>
            <a:ext uri="{FF2B5EF4-FFF2-40B4-BE49-F238E27FC236}">
              <a16:creationId xmlns:a16="http://schemas.microsoft.com/office/drawing/2014/main" id="{E9615303-7FF4-453E-B55F-8C0820B2FFE8}"/>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555" name="【庁舎】&#10;一人当たり面積最小値テキスト">
          <a:extLst>
            <a:ext uri="{FF2B5EF4-FFF2-40B4-BE49-F238E27FC236}">
              <a16:creationId xmlns:a16="http://schemas.microsoft.com/office/drawing/2014/main" id="{A9414AC8-5B26-4620-872A-75B04345EC88}"/>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556" name="直線コネクタ 555">
          <a:extLst>
            <a:ext uri="{FF2B5EF4-FFF2-40B4-BE49-F238E27FC236}">
              <a16:creationId xmlns:a16="http://schemas.microsoft.com/office/drawing/2014/main" id="{A8FE3F1B-DCE4-4946-BE05-3E10A86D40BE}"/>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557" name="【庁舎】&#10;一人当たり面積最大値テキスト">
          <a:extLst>
            <a:ext uri="{FF2B5EF4-FFF2-40B4-BE49-F238E27FC236}">
              <a16:creationId xmlns:a16="http://schemas.microsoft.com/office/drawing/2014/main" id="{9732E400-B7ED-41DD-940B-4F254288220B}"/>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558" name="直線コネクタ 557">
          <a:extLst>
            <a:ext uri="{FF2B5EF4-FFF2-40B4-BE49-F238E27FC236}">
              <a16:creationId xmlns:a16="http://schemas.microsoft.com/office/drawing/2014/main" id="{A4239C64-0398-4F43-95C1-363A962C21A4}"/>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136669</xdr:rowOff>
    </xdr:from>
    <xdr:ext cx="469744" cy="259045"/>
    <xdr:sp macro="" textlink="">
      <xdr:nvSpPr>
        <xdr:cNvPr id="559" name="【庁舎】&#10;一人当たり面積平均値テキスト">
          <a:extLst>
            <a:ext uri="{FF2B5EF4-FFF2-40B4-BE49-F238E27FC236}">
              <a16:creationId xmlns:a16="http://schemas.microsoft.com/office/drawing/2014/main" id="{8AB3088B-0C44-49DE-94AF-FD230808ADB0}"/>
            </a:ext>
          </a:extLst>
        </xdr:cNvPr>
        <xdr:cNvSpPr txBox="1"/>
      </xdr:nvSpPr>
      <xdr:spPr>
        <a:xfrm>
          <a:off x="22199600" y="18138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560" name="フローチャート: 判断 559">
          <a:extLst>
            <a:ext uri="{FF2B5EF4-FFF2-40B4-BE49-F238E27FC236}">
              <a16:creationId xmlns:a16="http://schemas.microsoft.com/office/drawing/2014/main" id="{AFEB818C-97F6-410A-ACC8-37EF5ACF7B14}"/>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561" name="フローチャート: 判断 560">
          <a:extLst>
            <a:ext uri="{FF2B5EF4-FFF2-40B4-BE49-F238E27FC236}">
              <a16:creationId xmlns:a16="http://schemas.microsoft.com/office/drawing/2014/main" id="{0ED59928-59B1-4B32-BE68-31FDD5BEB323}"/>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59707</xdr:rowOff>
    </xdr:from>
    <xdr:ext cx="469744" cy="259045"/>
    <xdr:sp macro="" textlink="">
      <xdr:nvSpPr>
        <xdr:cNvPr id="562" name="n_1aveValue【庁舎】&#10;一人当たり面積">
          <a:extLst>
            <a:ext uri="{FF2B5EF4-FFF2-40B4-BE49-F238E27FC236}">
              <a16:creationId xmlns:a16="http://schemas.microsoft.com/office/drawing/2014/main" id="{78D52BEC-19EB-4503-8EEC-1434B48CEB13}"/>
            </a:ext>
          </a:extLst>
        </xdr:cNvPr>
        <xdr:cNvSpPr txBox="1"/>
      </xdr:nvSpPr>
      <xdr:spPr>
        <a:xfrm>
          <a:off x="210757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107314</xdr:rowOff>
    </xdr:from>
    <xdr:to>
      <xdr:col>107</xdr:col>
      <xdr:colOff>101600</xdr:colOff>
      <xdr:row>107</xdr:row>
      <xdr:rowOff>37464</xdr:rowOff>
    </xdr:to>
    <xdr:sp macro="" textlink="">
      <xdr:nvSpPr>
        <xdr:cNvPr id="563" name="フローチャート: 判断 562">
          <a:extLst>
            <a:ext uri="{FF2B5EF4-FFF2-40B4-BE49-F238E27FC236}">
              <a16:creationId xmlns:a16="http://schemas.microsoft.com/office/drawing/2014/main" id="{DAEE5390-804E-4C4E-8E4A-0E6BE56CC5A3}"/>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53991</xdr:rowOff>
    </xdr:from>
    <xdr:ext cx="469744" cy="259045"/>
    <xdr:sp macro="" textlink="">
      <xdr:nvSpPr>
        <xdr:cNvPr id="564" name="n_2aveValue【庁舎】&#10;一人当たり面積">
          <a:extLst>
            <a:ext uri="{FF2B5EF4-FFF2-40B4-BE49-F238E27FC236}">
              <a16:creationId xmlns:a16="http://schemas.microsoft.com/office/drawing/2014/main" id="{41C716BB-57A1-4760-83A1-9AAB29BC3EBC}"/>
            </a:ext>
          </a:extLst>
        </xdr:cNvPr>
        <xdr:cNvSpPr txBox="1"/>
      </xdr:nvSpPr>
      <xdr:spPr>
        <a:xfrm>
          <a:off x="20199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162179</xdr:rowOff>
    </xdr:from>
    <xdr:to>
      <xdr:col>102</xdr:col>
      <xdr:colOff>165100</xdr:colOff>
      <xdr:row>107</xdr:row>
      <xdr:rowOff>92329</xdr:rowOff>
    </xdr:to>
    <xdr:sp macro="" textlink="">
      <xdr:nvSpPr>
        <xdr:cNvPr id="565" name="フローチャート: 判断 564">
          <a:extLst>
            <a:ext uri="{FF2B5EF4-FFF2-40B4-BE49-F238E27FC236}">
              <a16:creationId xmlns:a16="http://schemas.microsoft.com/office/drawing/2014/main" id="{352E1357-9922-4454-88A9-B5A65DE98EE6}"/>
            </a:ext>
          </a:extLst>
        </xdr:cNvPr>
        <xdr:cNvSpPr/>
      </xdr:nvSpPr>
      <xdr:spPr>
        <a:xfrm>
          <a:off x="19494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108856</xdr:rowOff>
    </xdr:from>
    <xdr:ext cx="469744" cy="259045"/>
    <xdr:sp macro="" textlink="">
      <xdr:nvSpPr>
        <xdr:cNvPr id="566" name="n_3aveValue【庁舎】&#10;一人当たり面積">
          <a:extLst>
            <a:ext uri="{FF2B5EF4-FFF2-40B4-BE49-F238E27FC236}">
              <a16:creationId xmlns:a16="http://schemas.microsoft.com/office/drawing/2014/main" id="{BAF745B2-6E2A-4BA9-B5DA-DDEB24F60218}"/>
            </a:ext>
          </a:extLst>
        </xdr:cNvPr>
        <xdr:cNvSpPr txBox="1"/>
      </xdr:nvSpPr>
      <xdr:spPr>
        <a:xfrm>
          <a:off x="19310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67" name="テキスト ボックス 566">
          <a:extLst>
            <a:ext uri="{FF2B5EF4-FFF2-40B4-BE49-F238E27FC236}">
              <a16:creationId xmlns:a16="http://schemas.microsoft.com/office/drawing/2014/main" id="{1BBB05B0-B4FC-4F92-B814-9EB9E2CD7ED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8" name="テキスト ボックス 567">
          <a:extLst>
            <a:ext uri="{FF2B5EF4-FFF2-40B4-BE49-F238E27FC236}">
              <a16:creationId xmlns:a16="http://schemas.microsoft.com/office/drawing/2014/main" id="{09CF5D4E-F1F8-4F26-8A87-C89BC8AD4F5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9" name="テキスト ボックス 568">
          <a:extLst>
            <a:ext uri="{FF2B5EF4-FFF2-40B4-BE49-F238E27FC236}">
              <a16:creationId xmlns:a16="http://schemas.microsoft.com/office/drawing/2014/main" id="{505CCC5B-6F3F-4DA1-B46D-A277230B251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0" name="テキスト ボックス 569">
          <a:extLst>
            <a:ext uri="{FF2B5EF4-FFF2-40B4-BE49-F238E27FC236}">
              <a16:creationId xmlns:a16="http://schemas.microsoft.com/office/drawing/2014/main" id="{3209CAEF-CD10-408B-A83B-6D8B37E3301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1" name="テキスト ボックス 570">
          <a:extLst>
            <a:ext uri="{FF2B5EF4-FFF2-40B4-BE49-F238E27FC236}">
              <a16:creationId xmlns:a16="http://schemas.microsoft.com/office/drawing/2014/main" id="{2A5A4B58-3B27-4EF1-BCB0-17B1236BFD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41402</xdr:rowOff>
    </xdr:from>
    <xdr:to>
      <xdr:col>116</xdr:col>
      <xdr:colOff>114300</xdr:colOff>
      <xdr:row>107</xdr:row>
      <xdr:rowOff>143002</xdr:rowOff>
    </xdr:to>
    <xdr:sp macro="" textlink="">
      <xdr:nvSpPr>
        <xdr:cNvPr id="572" name="楕円 571">
          <a:extLst>
            <a:ext uri="{FF2B5EF4-FFF2-40B4-BE49-F238E27FC236}">
              <a16:creationId xmlns:a16="http://schemas.microsoft.com/office/drawing/2014/main" id="{D2662526-5FC8-4F7D-A996-584EC7100C00}"/>
            </a:ext>
          </a:extLst>
        </xdr:cNvPr>
        <xdr:cNvSpPr/>
      </xdr:nvSpPr>
      <xdr:spPr>
        <a:xfrm>
          <a:off x="22110700" y="1838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127779</xdr:rowOff>
    </xdr:from>
    <xdr:ext cx="469744" cy="259045"/>
    <xdr:sp macro="" textlink="">
      <xdr:nvSpPr>
        <xdr:cNvPr id="573" name="【庁舎】&#10;一人当たり面積該当値テキスト">
          <a:extLst>
            <a:ext uri="{FF2B5EF4-FFF2-40B4-BE49-F238E27FC236}">
              <a16:creationId xmlns:a16="http://schemas.microsoft.com/office/drawing/2014/main" id="{8D0BB01A-23D7-484D-ACFF-DD2570728F82}"/>
            </a:ext>
          </a:extLst>
        </xdr:cNvPr>
        <xdr:cNvSpPr txBox="1"/>
      </xdr:nvSpPr>
      <xdr:spPr>
        <a:xfrm>
          <a:off x="22199600" y="1830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48640</xdr:rowOff>
    </xdr:from>
    <xdr:to>
      <xdr:col>112</xdr:col>
      <xdr:colOff>38100</xdr:colOff>
      <xdr:row>107</xdr:row>
      <xdr:rowOff>150240</xdr:rowOff>
    </xdr:to>
    <xdr:sp macro="" textlink="">
      <xdr:nvSpPr>
        <xdr:cNvPr id="574" name="楕円 573">
          <a:extLst>
            <a:ext uri="{FF2B5EF4-FFF2-40B4-BE49-F238E27FC236}">
              <a16:creationId xmlns:a16="http://schemas.microsoft.com/office/drawing/2014/main" id="{FB25C105-5826-43D4-9E4A-6481C137C84B}"/>
            </a:ext>
          </a:extLst>
        </xdr:cNvPr>
        <xdr:cNvSpPr/>
      </xdr:nvSpPr>
      <xdr:spPr>
        <a:xfrm>
          <a:off x="21272500" y="183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92202</xdr:rowOff>
    </xdr:from>
    <xdr:to>
      <xdr:col>116</xdr:col>
      <xdr:colOff>63500</xdr:colOff>
      <xdr:row>107</xdr:row>
      <xdr:rowOff>99440</xdr:rowOff>
    </xdr:to>
    <xdr:cxnSp macro="">
      <xdr:nvCxnSpPr>
        <xdr:cNvPr id="575" name="直線コネクタ 574">
          <a:extLst>
            <a:ext uri="{FF2B5EF4-FFF2-40B4-BE49-F238E27FC236}">
              <a16:creationId xmlns:a16="http://schemas.microsoft.com/office/drawing/2014/main" id="{F3819559-0DEA-426C-A2BB-D0BD6325C590}"/>
            </a:ext>
          </a:extLst>
        </xdr:cNvPr>
        <xdr:cNvCxnSpPr/>
      </xdr:nvCxnSpPr>
      <xdr:spPr>
        <a:xfrm flipV="1">
          <a:off x="21323300" y="18437352"/>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55880</xdr:rowOff>
    </xdr:from>
    <xdr:to>
      <xdr:col>107</xdr:col>
      <xdr:colOff>101600</xdr:colOff>
      <xdr:row>107</xdr:row>
      <xdr:rowOff>157480</xdr:rowOff>
    </xdr:to>
    <xdr:sp macro="" textlink="">
      <xdr:nvSpPr>
        <xdr:cNvPr id="576" name="楕円 575">
          <a:extLst>
            <a:ext uri="{FF2B5EF4-FFF2-40B4-BE49-F238E27FC236}">
              <a16:creationId xmlns:a16="http://schemas.microsoft.com/office/drawing/2014/main" id="{CEE0D531-329D-4149-803D-D633F3F25CAB}"/>
            </a:ext>
          </a:extLst>
        </xdr:cNvPr>
        <xdr:cNvSpPr/>
      </xdr:nvSpPr>
      <xdr:spPr>
        <a:xfrm>
          <a:off x="20383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99440</xdr:rowOff>
    </xdr:from>
    <xdr:to>
      <xdr:col>111</xdr:col>
      <xdr:colOff>177800</xdr:colOff>
      <xdr:row>107</xdr:row>
      <xdr:rowOff>106680</xdr:rowOff>
    </xdr:to>
    <xdr:cxnSp macro="">
      <xdr:nvCxnSpPr>
        <xdr:cNvPr id="577" name="直線コネクタ 576">
          <a:extLst>
            <a:ext uri="{FF2B5EF4-FFF2-40B4-BE49-F238E27FC236}">
              <a16:creationId xmlns:a16="http://schemas.microsoft.com/office/drawing/2014/main" id="{A9718A40-FD79-4B20-92BB-FB6D13AB69BB}"/>
            </a:ext>
          </a:extLst>
        </xdr:cNvPr>
        <xdr:cNvCxnSpPr/>
      </xdr:nvCxnSpPr>
      <xdr:spPr>
        <a:xfrm flipV="1">
          <a:off x="20434300" y="1844459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62357</xdr:rowOff>
    </xdr:from>
    <xdr:to>
      <xdr:col>102</xdr:col>
      <xdr:colOff>165100</xdr:colOff>
      <xdr:row>107</xdr:row>
      <xdr:rowOff>163957</xdr:rowOff>
    </xdr:to>
    <xdr:sp macro="" textlink="">
      <xdr:nvSpPr>
        <xdr:cNvPr id="578" name="楕円 577">
          <a:extLst>
            <a:ext uri="{FF2B5EF4-FFF2-40B4-BE49-F238E27FC236}">
              <a16:creationId xmlns:a16="http://schemas.microsoft.com/office/drawing/2014/main" id="{6DA6EDBF-71EA-40C6-9BD3-E25F0FD5A6CF}"/>
            </a:ext>
          </a:extLst>
        </xdr:cNvPr>
        <xdr:cNvSpPr/>
      </xdr:nvSpPr>
      <xdr:spPr>
        <a:xfrm>
          <a:off x="19494500" y="184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106680</xdr:rowOff>
    </xdr:from>
    <xdr:to>
      <xdr:col>107</xdr:col>
      <xdr:colOff>50800</xdr:colOff>
      <xdr:row>107</xdr:row>
      <xdr:rowOff>113157</xdr:rowOff>
    </xdr:to>
    <xdr:cxnSp macro="">
      <xdr:nvCxnSpPr>
        <xdr:cNvPr id="579" name="直線コネクタ 578">
          <a:extLst>
            <a:ext uri="{FF2B5EF4-FFF2-40B4-BE49-F238E27FC236}">
              <a16:creationId xmlns:a16="http://schemas.microsoft.com/office/drawing/2014/main" id="{4ED99016-10F1-4D0B-8CA1-B40E5B04ED0C}"/>
            </a:ext>
          </a:extLst>
        </xdr:cNvPr>
        <xdr:cNvCxnSpPr/>
      </xdr:nvCxnSpPr>
      <xdr:spPr>
        <a:xfrm flipV="1">
          <a:off x="19545300" y="184518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141367</xdr:rowOff>
    </xdr:from>
    <xdr:ext cx="469744" cy="259045"/>
    <xdr:sp macro="" textlink="">
      <xdr:nvSpPr>
        <xdr:cNvPr id="580" name="n_1mainValue【庁舎】&#10;一人当たり面積">
          <a:extLst>
            <a:ext uri="{FF2B5EF4-FFF2-40B4-BE49-F238E27FC236}">
              <a16:creationId xmlns:a16="http://schemas.microsoft.com/office/drawing/2014/main" id="{0A3DFA26-9F11-43BA-B64C-06D6C320C425}"/>
            </a:ext>
          </a:extLst>
        </xdr:cNvPr>
        <xdr:cNvSpPr txBox="1"/>
      </xdr:nvSpPr>
      <xdr:spPr>
        <a:xfrm>
          <a:off x="21075727" y="184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148607</xdr:rowOff>
    </xdr:from>
    <xdr:ext cx="469744" cy="259045"/>
    <xdr:sp macro="" textlink="">
      <xdr:nvSpPr>
        <xdr:cNvPr id="581" name="n_2mainValue【庁舎】&#10;一人当たり面積">
          <a:extLst>
            <a:ext uri="{FF2B5EF4-FFF2-40B4-BE49-F238E27FC236}">
              <a16:creationId xmlns:a16="http://schemas.microsoft.com/office/drawing/2014/main" id="{5A412D74-6954-46B6-89D3-C68DBADE982E}"/>
            </a:ext>
          </a:extLst>
        </xdr:cNvPr>
        <xdr:cNvSpPr txBox="1"/>
      </xdr:nvSpPr>
      <xdr:spPr>
        <a:xfrm>
          <a:off x="20199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155084</xdr:rowOff>
    </xdr:from>
    <xdr:ext cx="469744" cy="259045"/>
    <xdr:sp macro="" textlink="">
      <xdr:nvSpPr>
        <xdr:cNvPr id="582" name="n_3mainValue【庁舎】&#10;一人当たり面積">
          <a:extLst>
            <a:ext uri="{FF2B5EF4-FFF2-40B4-BE49-F238E27FC236}">
              <a16:creationId xmlns:a16="http://schemas.microsoft.com/office/drawing/2014/main" id="{BF694AF6-B077-49B4-AED6-6A365088F79D}"/>
            </a:ext>
          </a:extLst>
        </xdr:cNvPr>
        <xdr:cNvSpPr txBox="1"/>
      </xdr:nvSpPr>
      <xdr:spPr>
        <a:xfrm>
          <a:off x="19310427" y="1850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83" name="正方形/長方形 582">
          <a:extLst>
            <a:ext uri="{FF2B5EF4-FFF2-40B4-BE49-F238E27FC236}">
              <a16:creationId xmlns:a16="http://schemas.microsoft.com/office/drawing/2014/main" id="{363E862B-BB92-46C3-BE52-0710DCB7C48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4" name="正方形/長方形 583">
          <a:extLst>
            <a:ext uri="{FF2B5EF4-FFF2-40B4-BE49-F238E27FC236}">
              <a16:creationId xmlns:a16="http://schemas.microsoft.com/office/drawing/2014/main" id="{099805F3-E8F5-4101-89D1-FFD7294CDEF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5" name="テキスト ボックス 584">
          <a:extLst>
            <a:ext uri="{FF2B5EF4-FFF2-40B4-BE49-F238E27FC236}">
              <a16:creationId xmlns:a16="http://schemas.microsoft.com/office/drawing/2014/main" id="{AE4BA749-31A6-4681-A847-3FDD03EFD6B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を類似団体平均と比較したとき大きくなっているのは、一般廃棄物処理施設、消防施設及び庁舎である。一般廃棄物処理施設については、平成元年度に建設し現在は休止中であり、今後も利用予定はないため除却を検討している。消防施設及び庁舎については、消防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76.7</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98.7</a:t>
          </a:r>
          <a:r>
            <a:rPr kumimoji="1" lang="ja-JP" altLang="en-US" sz="1300">
              <a:latin typeface="ＭＳ Ｐゴシック" panose="020B0600070205080204" pitchFamily="50" charset="-128"/>
              <a:ea typeface="ＭＳ Ｐゴシック" panose="020B0600070205080204" pitchFamily="50" charset="-128"/>
            </a:rPr>
            <a:t>％となっており、庁舎の有形固定資産減価償却率が高くなっている。また、耐用年数も大幅に経過し防災等の観点からも新庁舎への建て替えを予定している。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長引く景気低迷による個人・法人関係税の減収などから財政力指数は</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と類似団体を下回っている。村税の徴収率は</a:t>
          </a:r>
          <a:r>
            <a:rPr kumimoji="1" lang="en-US" altLang="ja-JP" sz="1300">
              <a:latin typeface="ＭＳ Ｐゴシック" panose="020B0600070205080204" pitchFamily="50" charset="-128"/>
              <a:ea typeface="ＭＳ Ｐゴシック" panose="020B0600070205080204" pitchFamily="50" charset="-128"/>
            </a:rPr>
            <a:t>99.2</a:t>
          </a:r>
          <a:r>
            <a:rPr kumimoji="1" lang="ja-JP" altLang="en-US" sz="1300">
              <a:latin typeface="ＭＳ Ｐゴシック" panose="020B0600070205080204" pitchFamily="50" charset="-128"/>
              <a:ea typeface="ＭＳ Ｐゴシック" panose="020B0600070205080204" pitchFamily="50" charset="-128"/>
            </a:rPr>
            <a:t>％と比較的高いため、今後も高い徴収率を維持できるよう努める。人件費については職員数が定員管理計画を下回っていることから、今以上の抑制は難しいため、行財政改革による組織の見直しを推進し歳出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128541</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52341</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5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52341</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5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78232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83058</xdr:rowOff>
    </xdr:from>
    <xdr:to>
      <xdr:col>7</xdr:col>
      <xdr:colOff>31750</xdr:colOff>
      <xdr:row>44</xdr:row>
      <xdr:rowOff>13208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23385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27432</xdr:rowOff>
    </xdr:from>
    <xdr:to>
      <xdr:col>7</xdr:col>
      <xdr:colOff>31750</xdr:colOff>
      <xdr:row>44</xdr:row>
      <xdr:rowOff>129032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113809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年度の経常収支比率は類似団体とほぼ同じ水準にある。前年度</a:t>
          </a:r>
          <a:r>
            <a:rPr kumimoji="1" lang="en-US" altLang="ja-JP" sz="1300">
              <a:latin typeface="ＭＳ Ｐゴシック" panose="020B0600070205080204" pitchFamily="50" charset="-128"/>
              <a:ea typeface="ＭＳ Ｐゴシック" panose="020B0600070205080204" pitchFamily="50" charset="-128"/>
            </a:rPr>
            <a:t>81.9</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84.7</a:t>
          </a:r>
          <a:r>
            <a:rPr kumimoji="1" lang="ja-JP" altLang="en-US" sz="1300">
              <a:latin typeface="ＭＳ Ｐゴシック" panose="020B0600070205080204" pitchFamily="50" charset="-128"/>
              <a:ea typeface="ＭＳ Ｐゴシック" panose="020B0600070205080204" pitchFamily="50" charset="-128"/>
            </a:rPr>
            <a:t>に増加した要因としては扶助費と特別会計への操出金に係る経常一般財源が増額になったことに加え、普通交付税が減額となったためである。今後は公債費の増加に伴い経常収支比率の上昇が予想されるため、実施事業の点検を行う事で、事業の廃止・縮小などを計画的に進め経常経費の削減に努める。</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31856</xdr:rowOff>
    </xdr:from>
    <xdr:to>
      <xdr:col>23</xdr:col>
      <xdr:colOff>133350</xdr:colOff>
      <xdr:row>63</xdr:row>
      <xdr:rowOff>88159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33206"/>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13458</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14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70591</xdr:rowOff>
    </xdr:from>
    <xdr:to>
      <xdr:col>19</xdr:col>
      <xdr:colOff>133350</xdr:colOff>
      <xdr:row>63</xdr:row>
      <xdr:rowOff>31856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00491"/>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70591</xdr:rowOff>
    </xdr:from>
    <xdr:to>
      <xdr:col>15</xdr:col>
      <xdr:colOff>82550</xdr:colOff>
      <xdr:row>63</xdr:row>
      <xdr:rowOff>70062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00491"/>
          <a:ext cx="889000" cy="17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70062</xdr:rowOff>
    </xdr:from>
    <xdr:to>
      <xdr:col>11</xdr:col>
      <xdr:colOff>31750</xdr:colOff>
      <xdr:row>64</xdr:row>
      <xdr:rowOff>15240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71412"/>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116311</xdr:rowOff>
    </xdr:from>
    <xdr:to>
      <xdr:col>11</xdr:col>
      <xdr:colOff>82550</xdr:colOff>
      <xdr:row>63</xdr:row>
      <xdr:rowOff>46461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4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56638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51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37359</xdr:rowOff>
    </xdr:from>
    <xdr:to>
      <xdr:col>23</xdr:col>
      <xdr:colOff>184150</xdr:colOff>
      <xdr:row>63</xdr:row>
      <xdr:rowOff>138959</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53886</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8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152506</xdr:rowOff>
    </xdr:from>
    <xdr:to>
      <xdr:col>19</xdr:col>
      <xdr:colOff>184150</xdr:colOff>
      <xdr:row>63</xdr:row>
      <xdr:rowOff>82656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92833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51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19791</xdr:rowOff>
    </xdr:from>
    <xdr:to>
      <xdr:col>15</xdr:col>
      <xdr:colOff>133350</xdr:colOff>
      <xdr:row>62</xdr:row>
      <xdr:rowOff>121391</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4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131568</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19262</xdr:rowOff>
    </xdr:from>
    <xdr:to>
      <xdr:col>11</xdr:col>
      <xdr:colOff>82550</xdr:colOff>
      <xdr:row>63</xdr:row>
      <xdr:rowOff>120862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105639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50817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[364,903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物件費等の合計額に人口１人当たりの金額が類似団体平均を下回っているのは、職員数が定員管理計画を下回っているためである。しかしながら、安定した行政運営を行うためにも職員数の確保は必要であるため、人件費に係る決算額は上昇する見込みである。物件費においては行政システム等に係る賃借料が前年度に比べ減額となった事が影響しているが、行政システムも翌年度から更新作業に入るため物件費においても今後上昇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なお、指定管理制度は既に導入しているが、受託を希望する事業者が少ないため期待通りの競争が生まれず歳出抑制効果がないので、指定管理の在り方については今後も検討を続ける。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100628</xdr:rowOff>
    </xdr:from>
    <xdr:to>
      <xdr:col>23</xdr:col>
      <xdr:colOff>133350</xdr:colOff>
      <xdr:row>82</xdr:row>
      <xdr:rowOff>103605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9528"/>
          <a:ext cx="838200" cy="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86815</xdr:rowOff>
    </xdr:from>
    <xdr:to>
      <xdr:col>19</xdr:col>
      <xdr:colOff>133350</xdr:colOff>
      <xdr:row>82</xdr:row>
      <xdr:rowOff>100628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45715"/>
          <a:ext cx="889000" cy="1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86815</xdr:rowOff>
    </xdr:from>
    <xdr:to>
      <xdr:col>15</xdr:col>
      <xdr:colOff>82550</xdr:colOff>
      <xdr:row>82</xdr:row>
      <xdr:rowOff>107254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145715"/>
          <a:ext cx="889000" cy="2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89833</xdr:rowOff>
    </xdr:from>
    <xdr:to>
      <xdr:col>11</xdr:col>
      <xdr:colOff>31750</xdr:colOff>
      <xdr:row>82</xdr:row>
      <xdr:rowOff>107254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8733"/>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52805</xdr:rowOff>
    </xdr:from>
    <xdr:to>
      <xdr:col>23</xdr:col>
      <xdr:colOff>184150</xdr:colOff>
      <xdr:row>82</xdr:row>
      <xdr:rowOff>154405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69332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5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49828</xdr:rowOff>
    </xdr:from>
    <xdr:to>
      <xdr:col>19</xdr:col>
      <xdr:colOff>184150</xdr:colOff>
      <xdr:row>82</xdr:row>
      <xdr:rowOff>151428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161605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36015</xdr:rowOff>
    </xdr:from>
    <xdr:to>
      <xdr:col>15</xdr:col>
      <xdr:colOff>133350</xdr:colOff>
      <xdr:row>82</xdr:row>
      <xdr:rowOff>137615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9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147792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6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56454</xdr:rowOff>
    </xdr:from>
    <xdr:to>
      <xdr:col>11</xdr:col>
      <xdr:colOff>82550</xdr:colOff>
      <xdr:row>82</xdr:row>
      <xdr:rowOff>158054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142831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39033</xdr:rowOff>
    </xdr:from>
    <xdr:to>
      <xdr:col>7</xdr:col>
      <xdr:colOff>31750</xdr:colOff>
      <xdr:row>82</xdr:row>
      <xdr:rowOff>140633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9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125410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8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ラスパイレス指数は職員手当等の見直しにより類似団体平均を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ポイント下回っている。今後も定年退職者が控えているため、国の給与水準次第ではあるが減少していく見込みである。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71438</xdr:rowOff>
    </xdr:from>
    <xdr:to>
      <xdr:col>81</xdr:col>
      <xdr:colOff>44450</xdr:colOff>
      <xdr:row>86</xdr:row>
      <xdr:rowOff>167957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81613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113664</xdr:rowOff>
    </xdr:from>
    <xdr:to>
      <xdr:col>77</xdr:col>
      <xdr:colOff>44450</xdr:colOff>
      <xdr:row>86</xdr:row>
      <xdr:rowOff>167957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8583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113664</xdr:rowOff>
    </xdr:from>
    <xdr:to>
      <xdr:col>72</xdr:col>
      <xdr:colOff>203200</xdr:colOff>
      <xdr:row>86</xdr:row>
      <xdr:rowOff>137795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858364"/>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137795</xdr:rowOff>
    </xdr:from>
    <xdr:to>
      <xdr:col>68</xdr:col>
      <xdr:colOff>152400</xdr:colOff>
      <xdr:row>87</xdr:row>
      <xdr:rowOff>8573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88249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105093</xdr:rowOff>
    </xdr:from>
    <xdr:to>
      <xdr:col>68</xdr:col>
      <xdr:colOff>203200</xdr:colOff>
      <xdr:row>87</xdr:row>
      <xdr:rowOff>35243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20020</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3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20638</xdr:rowOff>
    </xdr:from>
    <xdr:to>
      <xdr:col>81</xdr:col>
      <xdr:colOff>95250</xdr:colOff>
      <xdr:row>86</xdr:row>
      <xdr:rowOff>122238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37165</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117157</xdr:rowOff>
    </xdr:from>
    <xdr:to>
      <xdr:col>77</xdr:col>
      <xdr:colOff>95250</xdr:colOff>
      <xdr:row>87</xdr:row>
      <xdr:rowOff>47307</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86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57484</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63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62864</xdr:rowOff>
    </xdr:from>
    <xdr:to>
      <xdr:col>73</xdr:col>
      <xdr:colOff>44450</xdr:colOff>
      <xdr:row>86</xdr:row>
      <xdr:rowOff>164464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3191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86995</xdr:rowOff>
    </xdr:from>
    <xdr:to>
      <xdr:col>68</xdr:col>
      <xdr:colOff>203200</xdr:colOff>
      <xdr:row>87</xdr:row>
      <xdr:rowOff>17145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27322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129223</xdr:rowOff>
    </xdr:from>
    <xdr:to>
      <xdr:col>64</xdr:col>
      <xdr:colOff>152400</xdr:colOff>
      <xdr:row>87</xdr:row>
      <xdr:rowOff>59373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44150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9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職員数については、定員管理計画どおりの新規職員採用ができず、退職者数が上回ってしまったことから類似団体平均を下回っている。行政サービスの維持の観点から職員数の確保に努め適正化を図る。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81715</xdr:rowOff>
    </xdr:from>
    <xdr:to>
      <xdr:col>81</xdr:col>
      <xdr:colOff>44450</xdr:colOff>
      <xdr:row>59</xdr:row>
      <xdr:rowOff>137559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197265"/>
          <a:ext cx="838200" cy="5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44831</xdr:rowOff>
    </xdr:from>
    <xdr:to>
      <xdr:col>77</xdr:col>
      <xdr:colOff>44450</xdr:colOff>
      <xdr:row>59</xdr:row>
      <xdr:rowOff>81715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160381"/>
          <a:ext cx="889000" cy="3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44831</xdr:rowOff>
    </xdr:from>
    <xdr:to>
      <xdr:col>72</xdr:col>
      <xdr:colOff>203200</xdr:colOff>
      <xdr:row>59</xdr:row>
      <xdr:rowOff>45176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160381"/>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64135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160726"/>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58</xdr:row>
      <xdr:rowOff>171341</xdr:rowOff>
    </xdr:from>
    <xdr:to>
      <xdr:col>68</xdr:col>
      <xdr:colOff>203200</xdr:colOff>
      <xdr:row>59</xdr:row>
      <xdr:rowOff>101491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86268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0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19540</xdr:rowOff>
    </xdr:from>
    <xdr:to>
      <xdr:col>64</xdr:col>
      <xdr:colOff>152400</xdr:colOff>
      <xdr:row>59</xdr:row>
      <xdr:rowOff>121140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105917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86759</xdr:rowOff>
    </xdr:from>
    <xdr:to>
      <xdr:col>81</xdr:col>
      <xdr:colOff>95250</xdr:colOff>
      <xdr:row>60</xdr:row>
      <xdr:rowOff>16909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103286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4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30915</xdr:rowOff>
    </xdr:from>
    <xdr:to>
      <xdr:col>77</xdr:col>
      <xdr:colOff>95250</xdr:colOff>
      <xdr:row>59</xdr:row>
      <xdr:rowOff>132515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14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142692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15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165481</xdr:rowOff>
    </xdr:from>
    <xdr:to>
      <xdr:col>73</xdr:col>
      <xdr:colOff>44450</xdr:colOff>
      <xdr:row>59</xdr:row>
      <xdr:rowOff>95631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0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105808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87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165826</xdr:rowOff>
    </xdr:from>
    <xdr:to>
      <xdr:col>68</xdr:col>
      <xdr:colOff>203200</xdr:colOff>
      <xdr:row>59</xdr:row>
      <xdr:rowOff>95976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106153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13335</xdr:rowOff>
    </xdr:from>
    <xdr:to>
      <xdr:col>64</xdr:col>
      <xdr:colOff>152400</xdr:colOff>
      <xdr:row>59</xdr:row>
      <xdr:rowOff>114935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125112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年度にかけて実施した漁港整備事業や、平成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年度実施した保育所整備事業等に借入れた地方債の元利償還が終了したことに伴い、実質公債費比率は減少したが、類似団体の平均を</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ポイント上回っている。しかしながら、平成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年度にかけて実施された小学校建設事業の元金償還が始まっており、しばらく実質公債費比率は上昇傾向となるため、地方債の新規発行についてはより一層抑制に努める。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131572</xdr:rowOff>
    </xdr:from>
    <xdr:to>
      <xdr:col>81</xdr:col>
      <xdr:colOff>44450</xdr:colOff>
      <xdr:row>42</xdr:row>
      <xdr:rowOff>155702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33247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155702</xdr:rowOff>
    </xdr:from>
    <xdr:to>
      <xdr:col>77</xdr:col>
      <xdr:colOff>44450</xdr:colOff>
      <xdr:row>43</xdr:row>
      <xdr:rowOff>32512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35660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32512</xdr:rowOff>
    </xdr:from>
    <xdr:to>
      <xdr:col>72</xdr:col>
      <xdr:colOff>203200</xdr:colOff>
      <xdr:row>43</xdr:row>
      <xdr:rowOff>104902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4048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104902</xdr:rowOff>
    </xdr:from>
    <xdr:to>
      <xdr:col>68</xdr:col>
      <xdr:colOff>152400</xdr:colOff>
      <xdr:row>43</xdr:row>
      <xdr:rowOff>133858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4772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80772</xdr:rowOff>
    </xdr:from>
    <xdr:to>
      <xdr:col>81</xdr:col>
      <xdr:colOff>95250</xdr:colOff>
      <xdr:row>43</xdr:row>
      <xdr:rowOff>10922</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52849</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2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104902</xdr:rowOff>
    </xdr:from>
    <xdr:to>
      <xdr:col>77</xdr:col>
      <xdr:colOff>95250</xdr:colOff>
      <xdr:row>43</xdr:row>
      <xdr:rowOff>35052</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3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19829</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39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153162</xdr:rowOff>
    </xdr:from>
    <xdr:to>
      <xdr:col>73</xdr:col>
      <xdr:colOff>44450</xdr:colOff>
      <xdr:row>43</xdr:row>
      <xdr:rowOff>83312</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68089</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54102</xdr:rowOff>
    </xdr:from>
    <xdr:to>
      <xdr:col>68</xdr:col>
      <xdr:colOff>203200</xdr:colOff>
      <xdr:row>43</xdr:row>
      <xdr:rowOff>155702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140479</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については、職員の退職により退職手当見込額減少したことから全体としての比率が減少した。しかしながら、今年度より大規模事業に着手したため、今後の地方債現在高増加に伴い将来負担比率の数値においても上昇が見込まれることから、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117112</xdr:rowOff>
    </xdr:from>
    <xdr:to>
      <xdr:col>72</xdr:col>
      <xdr:colOff>203200</xdr:colOff>
      <xdr:row>16</xdr:row>
      <xdr:rowOff>97427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345962"/>
          <a:ext cx="889000" cy="49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97427</xdr:rowOff>
    </xdr:from>
    <xdr:to>
      <xdr:col>68</xdr:col>
      <xdr:colOff>152400</xdr:colOff>
      <xdr:row>18</xdr:row>
      <xdr:rowOff>131989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840627"/>
          <a:ext cx="889000" cy="3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66312</xdr:rowOff>
    </xdr:from>
    <xdr:to>
      <xdr:col>73</xdr:col>
      <xdr:colOff>44450</xdr:colOff>
      <xdr:row>13</xdr:row>
      <xdr:rowOff>167912</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2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152689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81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46627</xdr:rowOff>
    </xdr:from>
    <xdr:to>
      <xdr:col>68</xdr:col>
      <xdr:colOff>203200</xdr:colOff>
      <xdr:row>16</xdr:row>
      <xdr:rowOff>148227</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133004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81189</xdr:rowOff>
    </xdr:from>
    <xdr:to>
      <xdr:col>64</xdr:col>
      <xdr:colOff>152400</xdr:colOff>
      <xdr:row>19</xdr:row>
      <xdr:rowOff>11339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31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167566</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325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や手当の水準が類似団体と比較して低いため、経常収支比率の人件費分が低くなっている。具体的には時間外勤務手当の抑制を図ったことによる効果である。現段階で職員数に不足を生じているため、新規採用の抑制は難しいことから行財政改革への取組みを通じた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40132</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123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17272</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894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17272</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894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26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62484</xdr:rowOff>
    </xdr:from>
    <xdr:to>
      <xdr:col>11</xdr:col>
      <xdr:colOff>60325</xdr:colOff>
      <xdr:row>36</xdr:row>
      <xdr:rowOff>164084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148861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137922</xdr:rowOff>
    </xdr:from>
    <xdr:to>
      <xdr:col>15</xdr:col>
      <xdr:colOff>149225</xdr:colOff>
      <xdr:row>36</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物件費に係る経常収支比率は類似団体平均に比べると△</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％下回っているが、昨年度に比べると上昇している。主な要因は、業務の民間委託化によるものである。職員数の不足もあり民間業者に対する業務委託へのシフトがおきているためである。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16</xdr:row>
      <xdr:rowOff>154432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83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18559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3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101854</xdr:rowOff>
    </xdr:from>
    <xdr:to>
      <xdr:col>78</xdr:col>
      <xdr:colOff>69850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673604"/>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60706</xdr:rowOff>
    </xdr:from>
    <xdr:to>
      <xdr:col>73</xdr:col>
      <xdr:colOff>180975</xdr:colOff>
      <xdr:row>15</xdr:row>
      <xdr:rowOff>101854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6324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163576</xdr:rowOff>
    </xdr:from>
    <xdr:to>
      <xdr:col>69</xdr:col>
      <xdr:colOff>92075</xdr:colOff>
      <xdr:row>15</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5638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94488</xdr:rowOff>
    </xdr:from>
    <xdr:to>
      <xdr:col>69</xdr:col>
      <xdr:colOff>142875</xdr:colOff>
      <xdr:row>17</xdr:row>
      <xdr:rowOff>24638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9415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68851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120159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9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89916</xdr:rowOff>
    </xdr:from>
    <xdr:to>
      <xdr:col>78</xdr:col>
      <xdr:colOff>120650</xdr:colOff>
      <xdr:row>17</xdr:row>
      <xdr:rowOff>20066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30243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0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51054</xdr:rowOff>
    </xdr:from>
    <xdr:to>
      <xdr:col>74</xdr:col>
      <xdr:colOff>31750</xdr:colOff>
      <xdr:row>15</xdr:row>
      <xdr:rowOff>152654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162831</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39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9906</xdr:rowOff>
    </xdr:from>
    <xdr:to>
      <xdr:col>69</xdr:col>
      <xdr:colOff>142875</xdr:colOff>
      <xdr:row>15</xdr:row>
      <xdr:rowOff>111506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121683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112776</xdr:rowOff>
    </xdr:from>
    <xdr:to>
      <xdr:col>65</xdr:col>
      <xdr:colOff>53975</xdr:colOff>
      <xdr:row>15</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扶助費については類似団体の平均を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ポイント下回っており、その要因は児童数減少による児童手当の減及び老人措置入所者の減少によるものである。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63500</xdr:rowOff>
    </xdr:from>
    <xdr:to>
      <xdr:col>24</xdr:col>
      <xdr:colOff>25400</xdr:colOff>
      <xdr:row>54</xdr:row>
      <xdr:rowOff>88900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32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63500</xdr:rowOff>
    </xdr:from>
    <xdr:to>
      <xdr:col>15</xdr:col>
      <xdr:colOff>98425</xdr:colOff>
      <xdr:row>54</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165100</xdr:rowOff>
    </xdr:from>
    <xdr:to>
      <xdr:col>11</xdr:col>
      <xdr:colOff>60325</xdr:colOff>
      <xdr:row>55</xdr:row>
      <xdr:rowOff>95250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42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80027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12700</xdr:rowOff>
    </xdr:from>
    <xdr:to>
      <xdr:col>15</xdr:col>
      <xdr:colOff>149225</xdr:colOff>
      <xdr:row>54</xdr:row>
      <xdr:rowOff>114300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124477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が類似団体を上回っているのは、操出金の増加が主な要因である。国民健康保険特別会計や後期高齢者医療特別会計にて医療費の増加が進み一般会計からの繰入額が増加となたため、今後保険料の適正化を図るなど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49276</xdr:rowOff>
    </xdr:from>
    <xdr:to>
      <xdr:col>82</xdr:col>
      <xdr:colOff>107950</xdr:colOff>
      <xdr:row>56</xdr:row>
      <xdr:rowOff>113284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6504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17272</xdr:rowOff>
    </xdr:from>
    <xdr:to>
      <xdr:col>78</xdr:col>
      <xdr:colOff>69850</xdr:colOff>
      <xdr:row>56</xdr:row>
      <xdr:rowOff>49276</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112285</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713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49276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618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49276</xdr:rowOff>
    </xdr:from>
    <xdr:to>
      <xdr:col>69</xdr:col>
      <xdr:colOff>92075</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6504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108204</xdr:rowOff>
    </xdr:from>
    <xdr:to>
      <xdr:col>69</xdr:col>
      <xdr:colOff>142875</xdr:colOff>
      <xdr:row>57</xdr:row>
      <xdr:rowOff>38354</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23131</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34561</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63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137922</xdr:rowOff>
    </xdr:from>
    <xdr:to>
      <xdr:col>74</xdr:col>
      <xdr:colOff>31750</xdr:colOff>
      <xdr:row>56</xdr:row>
      <xdr:rowOff>68072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78249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169926</xdr:rowOff>
    </xdr:from>
    <xdr:to>
      <xdr:col>69</xdr:col>
      <xdr:colOff>142875</xdr:colOff>
      <xdr:row>56</xdr:row>
      <xdr:rowOff>100076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110253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補助費等に係る経常収支比率は類似団体の平均を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ポイント上回っている。その要因は近隣市町村で構成する一部事務組合への負担金額が大きいためである。一部事務組合への補助費は本村補助費の</a:t>
          </a:r>
          <a:r>
            <a:rPr kumimoji="1" lang="en-US" altLang="ja-JP" sz="1300">
              <a:latin typeface="ＭＳ Ｐゴシック" panose="020B0600070205080204" pitchFamily="50" charset="-128"/>
              <a:ea typeface="ＭＳ Ｐゴシック" panose="020B0600070205080204" pitchFamily="50" charset="-128"/>
            </a:rPr>
            <a:t>67.8</a:t>
          </a:r>
          <a:r>
            <a:rPr kumimoji="1" lang="ja-JP" altLang="en-US" sz="1300">
              <a:latin typeface="ＭＳ Ｐゴシック" panose="020B0600070205080204" pitchFamily="50" charset="-128"/>
              <a:ea typeface="ＭＳ Ｐゴシック" panose="020B0600070205080204" pitchFamily="50" charset="-128"/>
            </a:rPr>
            <a:t>％を占めているため、経常収支比率の抑制を図るためにも近隣市町村との協議を図り、一部事務組合事業の見直し等の検討が必要である。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33274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3677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145288</xdr:rowOff>
    </xdr:from>
    <xdr:to>
      <xdr:col>78</xdr:col>
      <xdr:colOff>69850</xdr:colOff>
      <xdr:row>37</xdr:row>
      <xdr:rowOff>24130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4782800" y="63174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38</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317488"/>
          <a:ext cx="889000" cy="27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131572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30480</xdr:rowOff>
    </xdr:from>
    <xdr:to>
      <xdr:col>69</xdr:col>
      <xdr:colOff>142875</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116857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80772</xdr:rowOff>
    </xdr:from>
    <xdr:to>
      <xdr:col>65</xdr:col>
      <xdr:colOff>53975</xdr:colOff>
      <xdr:row>39</xdr:row>
      <xdr:rowOff>10922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167149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年度にかけて実施した小学校建設事業により地方債残高が増加した影響で地方債元利償還金も膨らんでおり公債費に係る経常収支比率は類似団体平均を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ポイント上回っている。公債費のピークは令和元年度となり、その後しばらく同じ水準が続くと見込まれている。事業の見直しなどにより地方債の新規発行の抑制に努める。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138430</xdr:rowOff>
    </xdr:from>
    <xdr:to>
      <xdr:col>24</xdr:col>
      <xdr:colOff>25400</xdr:colOff>
      <xdr:row>77</xdr:row>
      <xdr:rowOff>157480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400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127016</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138430</xdr:rowOff>
    </xdr:from>
    <xdr:to>
      <xdr:col>19</xdr:col>
      <xdr:colOff>187325</xdr:colOff>
      <xdr:row>77</xdr:row>
      <xdr:rowOff>149861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3400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54627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149861</xdr:rowOff>
    </xdr:from>
    <xdr:to>
      <xdr:col>15</xdr:col>
      <xdr:colOff>98425</xdr:colOff>
      <xdr:row>78</xdr:row>
      <xdr:rowOff>8889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515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47007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8889</xdr:rowOff>
    </xdr:from>
    <xdr:to>
      <xdr:col>11</xdr:col>
      <xdr:colOff>9525</xdr:colOff>
      <xdr:row>78</xdr:row>
      <xdr:rowOff>157480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81989"/>
          <a:ext cx="8890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106680</xdr:rowOff>
    </xdr:from>
    <xdr:to>
      <xdr:col>24</xdr:col>
      <xdr:colOff>76200</xdr:colOff>
      <xdr:row>78</xdr:row>
      <xdr:rowOff>36830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78757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99061</xdr:rowOff>
    </xdr:from>
    <xdr:to>
      <xdr:col>15</xdr:col>
      <xdr:colOff>149225</xdr:colOff>
      <xdr:row>78</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13988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129539</xdr:rowOff>
    </xdr:from>
    <xdr:to>
      <xdr:col>11</xdr:col>
      <xdr:colOff>60325</xdr:colOff>
      <xdr:row>78</xdr:row>
      <xdr:rowOff>59689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44466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公債費以外については類似団体平均に比べ</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ポイント下回っている。本村の数値でみると前年度に比べ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ポイント上昇しており、人件費、扶助費、物件費、補助費、その他すべての経常収支比率が上昇している。普通交付税の減額により経常一般財源が減少したためすべての数値が上昇したと考えられる。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14987</xdr:rowOff>
    </xdr:from>
    <xdr:to>
      <xdr:col>82</xdr:col>
      <xdr:colOff>107950</xdr:colOff>
      <xdr:row>76</xdr:row>
      <xdr:rowOff>67563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5671800" y="1304518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18" name="公債費以外平均値テキスト">
          <a:extLst>
            <a:ext uri="{FF2B5EF4-FFF2-40B4-BE49-F238E27FC236}">
              <a16:creationId xmlns:a16="http://schemas.microsoft.com/office/drawing/2014/main" id="{00000000-0008-0000-0400-0000A2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28702</xdr:rowOff>
    </xdr:from>
    <xdr:to>
      <xdr:col>78</xdr:col>
      <xdr:colOff>69850</xdr:colOff>
      <xdr:row>76</xdr:row>
      <xdr:rowOff>14987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4782800" y="12887452"/>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169435</xdr:rowOff>
    </xdr:from>
    <xdr:ext cx="7366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5290800" y="1319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28702</xdr:rowOff>
    </xdr:from>
    <xdr:to>
      <xdr:col>73</xdr:col>
      <xdr:colOff>180975</xdr:colOff>
      <xdr:row>76</xdr:row>
      <xdr:rowOff>33274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3893800" y="12887452"/>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33274</xdr:rowOff>
    </xdr:from>
    <xdr:to>
      <xdr:col>69</xdr:col>
      <xdr:colOff>92075</xdr:colOff>
      <xdr:row>76</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004800" y="130634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2954000" y="13097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36" name="楕円 435">
          <a:extLst>
            <a:ext uri="{FF2B5EF4-FFF2-40B4-BE49-F238E27FC236}">
              <a16:creationId xmlns:a16="http://schemas.microsoft.com/office/drawing/2014/main" id="{00000000-0008-0000-0400-0000B4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37" name="公債費以外該当値テキスト">
          <a:extLst>
            <a:ext uri="{FF2B5EF4-FFF2-40B4-BE49-F238E27FC236}">
              <a16:creationId xmlns:a16="http://schemas.microsoft.com/office/drawing/2014/main" id="{00000000-0008-0000-0400-0000B5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135636</xdr:rowOff>
    </xdr:from>
    <xdr:to>
      <xdr:col>78</xdr:col>
      <xdr:colOff>120650</xdr:colOff>
      <xdr:row>76</xdr:row>
      <xdr:rowOff>65785</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5621000" y="129943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75963</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63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149352</xdr:rowOff>
    </xdr:from>
    <xdr:to>
      <xdr:col>74</xdr:col>
      <xdr:colOff>31750</xdr:colOff>
      <xdr:row>75</xdr:row>
      <xdr:rowOff>79502</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4732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89679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153924</xdr:rowOff>
    </xdr:from>
    <xdr:to>
      <xdr:col>69</xdr:col>
      <xdr:colOff>142875</xdr:colOff>
      <xdr:row>76</xdr:row>
      <xdr:rowOff>84074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3843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94251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25908</xdr:rowOff>
    </xdr:from>
    <xdr:to>
      <xdr:col>65</xdr:col>
      <xdr:colOff>53975</xdr:colOff>
      <xdr:row>76</xdr:row>
      <xdr:rowOff>127508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137685</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42226</xdr:rowOff>
    </xdr:from>
    <xdr:to>
      <xdr:col>29</xdr:col>
      <xdr:colOff>127000</xdr:colOff>
      <xdr:row>17</xdr:row>
      <xdr:rowOff>68631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04501"/>
          <a:ext cx="647700" cy="2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52179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14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68631</xdr:rowOff>
    </xdr:from>
    <xdr:to>
      <xdr:col>26</xdr:col>
      <xdr:colOff>50800</xdr:colOff>
      <xdr:row>17</xdr:row>
      <xdr:rowOff>81219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30906"/>
          <a:ext cx="698500" cy="12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171035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33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67657</xdr:rowOff>
    </xdr:from>
    <xdr:to>
      <xdr:col>22</xdr:col>
      <xdr:colOff>114300</xdr:colOff>
      <xdr:row>17</xdr:row>
      <xdr:rowOff>81219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29932"/>
          <a:ext cx="698500" cy="1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3746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67657</xdr:rowOff>
    </xdr:from>
    <xdr:to>
      <xdr:col>18</xdr:col>
      <xdr:colOff>177800</xdr:colOff>
      <xdr:row>17</xdr:row>
      <xdr:rowOff>78061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29932"/>
          <a:ext cx="698500" cy="10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10497</xdr:rowOff>
    </xdr:from>
    <xdr:to>
      <xdr:col>19</xdr:col>
      <xdr:colOff>38100</xdr:colOff>
      <xdr:row>18</xdr:row>
      <xdr:rowOff>112097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96874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171239</xdr:rowOff>
    </xdr:from>
    <xdr:to>
      <xdr:col>15</xdr:col>
      <xdr:colOff>101600</xdr:colOff>
      <xdr:row>18</xdr:row>
      <xdr:rowOff>101389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33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86165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1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162876</xdr:rowOff>
    </xdr:from>
    <xdr:to>
      <xdr:col>29</xdr:col>
      <xdr:colOff>177800</xdr:colOff>
      <xdr:row>17</xdr:row>
      <xdr:rowOff>93026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53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7953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9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17831</xdr:rowOff>
    </xdr:from>
    <xdr:to>
      <xdr:col>26</xdr:col>
      <xdr:colOff>101600</xdr:colOff>
      <xdr:row>17</xdr:row>
      <xdr:rowOff>119431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129608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4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30419</xdr:rowOff>
    </xdr:from>
    <xdr:to>
      <xdr:col>22</xdr:col>
      <xdr:colOff>165100</xdr:colOff>
      <xdr:row>17</xdr:row>
      <xdr:rowOff>132019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99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142196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6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16857</xdr:rowOff>
    </xdr:from>
    <xdr:to>
      <xdr:col>19</xdr:col>
      <xdr:colOff>38100</xdr:colOff>
      <xdr:row>17</xdr:row>
      <xdr:rowOff>118457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979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128634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27261</xdr:rowOff>
    </xdr:from>
    <xdr:to>
      <xdr:col>15</xdr:col>
      <xdr:colOff>101600</xdr:colOff>
      <xdr:row>17</xdr:row>
      <xdr:rowOff>128861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98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139038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5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72383</xdr:rowOff>
    </xdr:from>
    <xdr:to>
      <xdr:col>29</xdr:col>
      <xdr:colOff>127000</xdr:colOff>
      <xdr:row>35</xdr:row>
      <xdr:rowOff>84330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682733"/>
          <a:ext cx="647700" cy="11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137838</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4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72383</xdr:rowOff>
    </xdr:from>
    <xdr:to>
      <xdr:col>26</xdr:col>
      <xdr:colOff>50800</xdr:colOff>
      <xdr:row>35</xdr:row>
      <xdr:rowOff>95545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682733"/>
          <a:ext cx="698500" cy="23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249569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45165</xdr:rowOff>
    </xdr:from>
    <xdr:to>
      <xdr:col>22</xdr:col>
      <xdr:colOff>114300</xdr:colOff>
      <xdr:row>35</xdr:row>
      <xdr:rowOff>95545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655515"/>
          <a:ext cx="698500" cy="50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252989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45165</xdr:rowOff>
    </xdr:from>
    <xdr:to>
      <xdr:col>18</xdr:col>
      <xdr:colOff>177800</xdr:colOff>
      <xdr:row>35</xdr:row>
      <xdr:rowOff>50328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655515"/>
          <a:ext cx="698500" cy="5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212496</xdr:rowOff>
    </xdr:from>
    <xdr:to>
      <xdr:col>19</xdr:col>
      <xdr:colOff>38100</xdr:colOff>
      <xdr:row>35</xdr:row>
      <xdr:rowOff>314096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213442</xdr:rowOff>
    </xdr:from>
    <xdr:to>
      <xdr:col>15</xdr:col>
      <xdr:colOff>101600</xdr:colOff>
      <xdr:row>35</xdr:row>
      <xdr:rowOff>315042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299819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910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33530</xdr:rowOff>
    </xdr:from>
    <xdr:to>
      <xdr:col>29</xdr:col>
      <xdr:colOff>177800</xdr:colOff>
      <xdr:row>35</xdr:row>
      <xdr:rowOff>135130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64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221507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48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21583</xdr:rowOff>
    </xdr:from>
    <xdr:to>
      <xdr:col>26</xdr:col>
      <xdr:colOff>101600</xdr:colOff>
      <xdr:row>35</xdr:row>
      <xdr:rowOff>123183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631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133360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400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44745</xdr:rowOff>
    </xdr:from>
    <xdr:to>
      <xdr:col>22</xdr:col>
      <xdr:colOff>165100</xdr:colOff>
      <xdr:row>35</xdr:row>
      <xdr:rowOff>146345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55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156522</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2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337265</xdr:rowOff>
    </xdr:from>
    <xdr:to>
      <xdr:col>19</xdr:col>
      <xdr:colOff>38100</xdr:colOff>
      <xdr:row>35</xdr:row>
      <xdr:rowOff>95965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0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106143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373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342428</xdr:rowOff>
    </xdr:from>
    <xdr:to>
      <xdr:col>15</xdr:col>
      <xdr:colOff>101600</xdr:colOff>
      <xdr:row>35</xdr:row>
      <xdr:rowOff>101128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60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111305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37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92229</xdr:rowOff>
    </xdr:from>
    <xdr:to>
      <xdr:col>24</xdr:col>
      <xdr:colOff>63500</xdr:colOff>
      <xdr:row>36</xdr:row>
      <xdr:rowOff>107317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264429"/>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88907</xdr:rowOff>
    </xdr:from>
    <xdr:to>
      <xdr:col>19</xdr:col>
      <xdr:colOff>177800</xdr:colOff>
      <xdr:row>36</xdr:row>
      <xdr:rowOff>92229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261107"/>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82193</xdr:rowOff>
    </xdr:from>
    <xdr:to>
      <xdr:col>15</xdr:col>
      <xdr:colOff>50800</xdr:colOff>
      <xdr:row>36</xdr:row>
      <xdr:rowOff>88907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6254393"/>
          <a:ext cx="889000" cy="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82193</xdr:rowOff>
    </xdr:from>
    <xdr:to>
      <xdr:col>10</xdr:col>
      <xdr:colOff>114300</xdr:colOff>
      <xdr:row>36</xdr:row>
      <xdr:rowOff>90244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54393"/>
          <a:ext cx="889000" cy="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90930</xdr:rowOff>
    </xdr:from>
    <xdr:to>
      <xdr:col>10</xdr:col>
      <xdr:colOff>165100</xdr:colOff>
      <xdr:row>37</xdr:row>
      <xdr:rowOff>21080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12207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74238</xdr:rowOff>
    </xdr:from>
    <xdr:to>
      <xdr:col>6</xdr:col>
      <xdr:colOff>38100</xdr:colOff>
      <xdr:row>37</xdr:row>
      <xdr:rowOff>4388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166965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3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56517</xdr:rowOff>
    </xdr:from>
    <xdr:to>
      <xdr:col>24</xdr:col>
      <xdr:colOff>114300</xdr:colOff>
      <xdr:row>36</xdr:row>
      <xdr:rowOff>158117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2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0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41429</xdr:rowOff>
    </xdr:from>
    <xdr:to>
      <xdr:col>20</xdr:col>
      <xdr:colOff>38100</xdr:colOff>
      <xdr:row>36</xdr:row>
      <xdr:rowOff>143029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1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134156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0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38107</xdr:rowOff>
    </xdr:from>
    <xdr:to>
      <xdr:col>15</xdr:col>
      <xdr:colOff>101600</xdr:colOff>
      <xdr:row>36</xdr:row>
      <xdr:rowOff>139707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130834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0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31393</xdr:rowOff>
    </xdr:from>
    <xdr:to>
      <xdr:col>10</xdr:col>
      <xdr:colOff>165100</xdr:colOff>
      <xdr:row>36</xdr:row>
      <xdr:rowOff>132993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149520</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97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39444</xdr:rowOff>
    </xdr:from>
    <xdr:to>
      <xdr:col>6</xdr:col>
      <xdr:colOff>38100</xdr:colOff>
      <xdr:row>36</xdr:row>
      <xdr:rowOff>141044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1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157571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98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106241</xdr:rowOff>
    </xdr:from>
    <xdr:to>
      <xdr:col>24</xdr:col>
      <xdr:colOff>63500</xdr:colOff>
      <xdr:row>57</xdr:row>
      <xdr:rowOff>108454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878891"/>
          <a:ext cx="838200" cy="2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108454</xdr:rowOff>
    </xdr:from>
    <xdr:to>
      <xdr:col>19</xdr:col>
      <xdr:colOff>177800</xdr:colOff>
      <xdr:row>57</xdr:row>
      <xdr:rowOff>108743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81104"/>
          <a:ext cx="889000" cy="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100329</xdr:rowOff>
    </xdr:from>
    <xdr:to>
      <xdr:col>15</xdr:col>
      <xdr:colOff>50800</xdr:colOff>
      <xdr:row>57</xdr:row>
      <xdr:rowOff>108743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72979"/>
          <a:ext cx="889000" cy="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100329</xdr:rowOff>
    </xdr:from>
    <xdr:to>
      <xdr:col>10</xdr:col>
      <xdr:colOff>114300</xdr:colOff>
      <xdr:row>57</xdr:row>
      <xdr:rowOff>119346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72979"/>
          <a:ext cx="889000" cy="1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55441</xdr:rowOff>
    </xdr:from>
    <xdr:to>
      <xdr:col>24</xdr:col>
      <xdr:colOff>114300</xdr:colOff>
      <xdr:row>57</xdr:row>
      <xdr:rowOff>157041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2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33868</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0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57654</xdr:rowOff>
    </xdr:from>
    <xdr:to>
      <xdr:col>20</xdr:col>
      <xdr:colOff>38100</xdr:colOff>
      <xdr:row>57</xdr:row>
      <xdr:rowOff>159254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3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150381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2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57943</xdr:rowOff>
    </xdr:from>
    <xdr:to>
      <xdr:col>15</xdr:col>
      <xdr:colOff>101600</xdr:colOff>
      <xdr:row>57</xdr:row>
      <xdr:rowOff>159543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150670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49529</xdr:rowOff>
    </xdr:from>
    <xdr:to>
      <xdr:col>10</xdr:col>
      <xdr:colOff>165100</xdr:colOff>
      <xdr:row>57</xdr:row>
      <xdr:rowOff>151129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167656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59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68546</xdr:rowOff>
    </xdr:from>
    <xdr:to>
      <xdr:col>6</xdr:col>
      <xdr:colOff>38100</xdr:colOff>
      <xdr:row>57</xdr:row>
      <xdr:rowOff>170146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15223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1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97227</xdr:rowOff>
    </xdr:from>
    <xdr:to>
      <xdr:col>24</xdr:col>
      <xdr:colOff>63500</xdr:colOff>
      <xdr:row>78</xdr:row>
      <xdr:rowOff>129786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70327"/>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97227</xdr:rowOff>
    </xdr:from>
    <xdr:to>
      <xdr:col>19</xdr:col>
      <xdr:colOff>177800</xdr:colOff>
      <xdr:row>78</xdr:row>
      <xdr:rowOff>170317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70327"/>
          <a:ext cx="889000" cy="7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170317</xdr:rowOff>
    </xdr:from>
    <xdr:to>
      <xdr:col>15</xdr:col>
      <xdr:colOff>50800</xdr:colOff>
      <xdr:row>78</xdr:row>
      <xdr:rowOff>170393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4341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165776</xdr:rowOff>
    </xdr:from>
    <xdr:to>
      <xdr:col>10</xdr:col>
      <xdr:colOff>114300</xdr:colOff>
      <xdr:row>78</xdr:row>
      <xdr:rowOff>170393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38876"/>
          <a:ext cx="889000" cy="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45648</xdr:rowOff>
    </xdr:from>
    <xdr:to>
      <xdr:col>10</xdr:col>
      <xdr:colOff>165100</xdr:colOff>
      <xdr:row>78</xdr:row>
      <xdr:rowOff>147248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163775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9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158669</xdr:rowOff>
    </xdr:from>
    <xdr:to>
      <xdr:col>6</xdr:col>
      <xdr:colOff>38100</xdr:colOff>
      <xdr:row>78</xdr:row>
      <xdr:rowOff>88819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6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105346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3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78986</xdr:rowOff>
    </xdr:from>
    <xdr:to>
      <xdr:col>24</xdr:col>
      <xdr:colOff>114300</xdr:colOff>
      <xdr:row>79</xdr:row>
      <xdr:rowOff>9136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5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165363</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6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46427</xdr:rowOff>
    </xdr:from>
    <xdr:to>
      <xdr:col>20</xdr:col>
      <xdr:colOff>38100</xdr:colOff>
      <xdr:row>78</xdr:row>
      <xdr:rowOff>148027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1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139154</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12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119517</xdr:rowOff>
    </xdr:from>
    <xdr:to>
      <xdr:col>15</xdr:col>
      <xdr:colOff>101600</xdr:colOff>
      <xdr:row>79</xdr:row>
      <xdr:rowOff>49667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9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40794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8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119593</xdr:rowOff>
    </xdr:from>
    <xdr:to>
      <xdr:col>10</xdr:col>
      <xdr:colOff>165100</xdr:colOff>
      <xdr:row>79</xdr:row>
      <xdr:rowOff>49743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9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40870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8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114976</xdr:rowOff>
    </xdr:from>
    <xdr:to>
      <xdr:col>6</xdr:col>
      <xdr:colOff>38100</xdr:colOff>
      <xdr:row>79</xdr:row>
      <xdr:rowOff>45126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36253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8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118335</xdr:rowOff>
    </xdr:from>
    <xdr:to>
      <xdr:col>24</xdr:col>
      <xdr:colOff>63500</xdr:colOff>
      <xdr:row>96</xdr:row>
      <xdr:rowOff>127775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7535"/>
          <a:ext cx="838200" cy="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68577</xdr:rowOff>
    </xdr:from>
    <xdr:to>
      <xdr:col>19</xdr:col>
      <xdr:colOff>177800</xdr:colOff>
      <xdr:row>96</xdr:row>
      <xdr:rowOff>118335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527777"/>
          <a:ext cx="889000" cy="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68577</xdr:rowOff>
    </xdr:from>
    <xdr:to>
      <xdr:col>15</xdr:col>
      <xdr:colOff>50800</xdr:colOff>
      <xdr:row>96</xdr:row>
      <xdr:rowOff>137547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527777"/>
          <a:ext cx="889000" cy="6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78006</xdr:rowOff>
    </xdr:from>
    <xdr:to>
      <xdr:col>10</xdr:col>
      <xdr:colOff>114300</xdr:colOff>
      <xdr:row>96</xdr:row>
      <xdr:rowOff>137547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1130300" y="16537206"/>
          <a:ext cx="889000" cy="5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35331</xdr:rowOff>
    </xdr:from>
    <xdr:to>
      <xdr:col>10</xdr:col>
      <xdr:colOff>165100</xdr:colOff>
      <xdr:row>96</xdr:row>
      <xdr:rowOff>136931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49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153458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26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144754</xdr:rowOff>
    </xdr:from>
    <xdr:to>
      <xdr:col>6</xdr:col>
      <xdr:colOff>38100</xdr:colOff>
      <xdr:row>96</xdr:row>
      <xdr:rowOff>74904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43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91431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2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76975</xdr:rowOff>
    </xdr:from>
    <xdr:to>
      <xdr:col>24</xdr:col>
      <xdr:colOff>114300</xdr:colOff>
      <xdr:row>97</xdr:row>
      <xdr:rowOff>7125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55402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1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67535</xdr:rowOff>
    </xdr:from>
    <xdr:to>
      <xdr:col>20</xdr:col>
      <xdr:colOff>38100</xdr:colOff>
      <xdr:row>96</xdr:row>
      <xdr:rowOff>169135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2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160262</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17777</xdr:rowOff>
    </xdr:from>
    <xdr:to>
      <xdr:col>15</xdr:col>
      <xdr:colOff>101600</xdr:colOff>
      <xdr:row>96</xdr:row>
      <xdr:rowOff>119377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4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110504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56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86747</xdr:rowOff>
    </xdr:from>
    <xdr:to>
      <xdr:col>10</xdr:col>
      <xdr:colOff>165100</xdr:colOff>
      <xdr:row>97</xdr:row>
      <xdr:rowOff>16897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5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8024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63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27206</xdr:rowOff>
    </xdr:from>
    <xdr:to>
      <xdr:col>6</xdr:col>
      <xdr:colOff>38100</xdr:colOff>
      <xdr:row>96</xdr:row>
      <xdr:rowOff>128806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4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119933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57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6333</xdr:rowOff>
    </xdr:from>
    <xdr:to>
      <xdr:col>55</xdr:col>
      <xdr:colOff>0</xdr:colOff>
      <xdr:row>36</xdr:row>
      <xdr:rowOff>77946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178533"/>
          <a:ext cx="8382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126582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298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77946</xdr:rowOff>
    </xdr:from>
    <xdr:to>
      <xdr:col>50</xdr:col>
      <xdr:colOff>114300</xdr:colOff>
      <xdr:row>36</xdr:row>
      <xdr:rowOff>95224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6250146"/>
          <a:ext cx="8890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70752</xdr:rowOff>
    </xdr:from>
    <xdr:to>
      <xdr:col>45</xdr:col>
      <xdr:colOff>177800</xdr:colOff>
      <xdr:row>36</xdr:row>
      <xdr:rowOff>95224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7861300" y="6242952"/>
          <a:ext cx="889000" cy="2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84139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42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70752</xdr:rowOff>
    </xdr:from>
    <xdr:to>
      <xdr:col>41</xdr:col>
      <xdr:colOff>50800</xdr:colOff>
      <xdr:row>36</xdr:row>
      <xdr:rowOff>81062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24295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91331</xdr:rowOff>
    </xdr:from>
    <xdr:to>
      <xdr:col>41</xdr:col>
      <xdr:colOff>101600</xdr:colOff>
      <xdr:row>38</xdr:row>
      <xdr:rowOff>21481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43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12608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52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96352</xdr:rowOff>
    </xdr:from>
    <xdr:to>
      <xdr:col>36</xdr:col>
      <xdr:colOff>165100</xdr:colOff>
      <xdr:row>38</xdr:row>
      <xdr:rowOff>26502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4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17629</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532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126983</xdr:rowOff>
    </xdr:from>
    <xdr:to>
      <xdr:col>55</xdr:col>
      <xdr:colOff>50800</xdr:colOff>
      <xdr:row>36</xdr:row>
      <xdr:rowOff>57133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12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149860</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9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27146</xdr:rowOff>
    </xdr:from>
    <xdr:to>
      <xdr:col>50</xdr:col>
      <xdr:colOff>165100</xdr:colOff>
      <xdr:row>36</xdr:row>
      <xdr:rowOff>128746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145273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97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44424</xdr:rowOff>
    </xdr:from>
    <xdr:to>
      <xdr:col>46</xdr:col>
      <xdr:colOff>38100</xdr:colOff>
      <xdr:row>36</xdr:row>
      <xdr:rowOff>146024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2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162551</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991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19952</xdr:rowOff>
    </xdr:from>
    <xdr:to>
      <xdr:col>41</xdr:col>
      <xdr:colOff>101600</xdr:colOff>
      <xdr:row>36</xdr:row>
      <xdr:rowOff>121552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1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138079</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96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30262</xdr:rowOff>
    </xdr:from>
    <xdr:to>
      <xdr:col>36</xdr:col>
      <xdr:colOff>165100</xdr:colOff>
      <xdr:row>36</xdr:row>
      <xdr:rowOff>131862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20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148389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97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43895</xdr:rowOff>
    </xdr:from>
    <xdr:to>
      <xdr:col>55</xdr:col>
      <xdr:colOff>0</xdr:colOff>
      <xdr:row>58</xdr:row>
      <xdr:rowOff>89891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7995"/>
          <a:ext cx="838200" cy="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89891</xdr:rowOff>
    </xdr:from>
    <xdr:to>
      <xdr:col>50</xdr:col>
      <xdr:colOff>114300</xdr:colOff>
      <xdr:row>58</xdr:row>
      <xdr:rowOff>103267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33991"/>
          <a:ext cx="8890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50841</xdr:rowOff>
    </xdr:from>
    <xdr:to>
      <xdr:col>45</xdr:col>
      <xdr:colOff>177800</xdr:colOff>
      <xdr:row>58</xdr:row>
      <xdr:rowOff>103267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823491"/>
          <a:ext cx="8890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50841</xdr:rowOff>
    </xdr:from>
    <xdr:to>
      <xdr:col>41</xdr:col>
      <xdr:colOff>50800</xdr:colOff>
      <xdr:row>58</xdr:row>
      <xdr:rowOff>507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823491"/>
          <a:ext cx="889000" cy="1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148318</xdr:rowOff>
    </xdr:from>
    <xdr:to>
      <xdr:col>41</xdr:col>
      <xdr:colOff>101600</xdr:colOff>
      <xdr:row>58</xdr:row>
      <xdr:rowOff>78468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69595</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135586</xdr:rowOff>
    </xdr:from>
    <xdr:to>
      <xdr:col>36</xdr:col>
      <xdr:colOff>165100</xdr:colOff>
      <xdr:row>58</xdr:row>
      <xdr:rowOff>65736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56863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164545</xdr:rowOff>
    </xdr:from>
    <xdr:to>
      <xdr:col>55</xdr:col>
      <xdr:colOff>50800</xdr:colOff>
      <xdr:row>58</xdr:row>
      <xdr:rowOff>94695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39091</xdr:rowOff>
    </xdr:from>
    <xdr:to>
      <xdr:col>50</xdr:col>
      <xdr:colOff>165100</xdr:colOff>
      <xdr:row>58</xdr:row>
      <xdr:rowOff>140691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9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131818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07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52467</xdr:rowOff>
    </xdr:from>
    <xdr:to>
      <xdr:col>46</xdr:col>
      <xdr:colOff>38100</xdr:colOff>
      <xdr:row>58</xdr:row>
      <xdr:rowOff>154067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9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145194</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08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41</xdr:rowOff>
    </xdr:from>
    <xdr:to>
      <xdr:col>41</xdr:col>
      <xdr:colOff>101600</xdr:colOff>
      <xdr:row>57</xdr:row>
      <xdr:rowOff>101641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77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118168</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54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121157</xdr:rowOff>
    </xdr:from>
    <xdr:to>
      <xdr:col>36</xdr:col>
      <xdr:colOff>165100</xdr:colOff>
      <xdr:row>58</xdr:row>
      <xdr:rowOff>51307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89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67834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66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19673</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4223"/>
          <a:ext cx="838200" cy="2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99516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01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42656</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7206"/>
          <a:ext cx="8890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53993</xdr:rowOff>
    </xdr:from>
    <xdr:to>
      <xdr:col>45</xdr:col>
      <xdr:colOff>177800</xdr:colOff>
      <xdr:row>79</xdr:row>
      <xdr:rowOff>42656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2912743"/>
          <a:ext cx="889000" cy="67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53993</xdr:rowOff>
    </xdr:from>
    <xdr:to>
      <xdr:col>41</xdr:col>
      <xdr:colOff>50800</xdr:colOff>
      <xdr:row>77</xdr:row>
      <xdr:rowOff>144467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2912743"/>
          <a:ext cx="889000" cy="4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126151</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61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140323</xdr:rowOff>
    </xdr:from>
    <xdr:to>
      <xdr:col>55</xdr:col>
      <xdr:colOff>50800</xdr:colOff>
      <xdr:row>79</xdr:row>
      <xdr:rowOff>70473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55250</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163306</xdr:rowOff>
    </xdr:from>
    <xdr:to>
      <xdr:col>46</xdr:col>
      <xdr:colOff>38100</xdr:colOff>
      <xdr:row>79</xdr:row>
      <xdr:rowOff>93456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84583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62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3193</xdr:rowOff>
    </xdr:from>
    <xdr:to>
      <xdr:col>41</xdr:col>
      <xdr:colOff>101600</xdr:colOff>
      <xdr:row>75</xdr:row>
      <xdr:rowOff>104793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2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121320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263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93667</xdr:rowOff>
    </xdr:from>
    <xdr:to>
      <xdr:col>36</xdr:col>
      <xdr:colOff>165100</xdr:colOff>
      <xdr:row>78</xdr:row>
      <xdr:rowOff>23817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40344</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07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96910</xdr:rowOff>
    </xdr:from>
    <xdr:to>
      <xdr:col>55</xdr:col>
      <xdr:colOff>0</xdr:colOff>
      <xdr:row>98</xdr:row>
      <xdr:rowOff>101423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899010"/>
          <a:ext cx="838200" cy="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96910</xdr:rowOff>
    </xdr:from>
    <xdr:to>
      <xdr:col>50</xdr:col>
      <xdr:colOff>114300</xdr:colOff>
      <xdr:row>98</xdr:row>
      <xdr:rowOff>122388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99010"/>
          <a:ext cx="889000" cy="2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135386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122388</xdr:rowOff>
    </xdr:from>
    <xdr:to>
      <xdr:col>45</xdr:col>
      <xdr:colOff>177800</xdr:colOff>
      <xdr:row>98</xdr:row>
      <xdr:rowOff>128160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24488"/>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91275</xdr:rowOff>
    </xdr:from>
    <xdr:to>
      <xdr:col>41</xdr:col>
      <xdr:colOff>50800</xdr:colOff>
      <xdr:row>98</xdr:row>
      <xdr:rowOff>128160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893375"/>
          <a:ext cx="889000" cy="3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41363</xdr:rowOff>
    </xdr:from>
    <xdr:to>
      <xdr:col>41</xdr:col>
      <xdr:colOff>101600</xdr:colOff>
      <xdr:row>98</xdr:row>
      <xdr:rowOff>142963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159490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6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29409</xdr:rowOff>
    </xdr:from>
    <xdr:to>
      <xdr:col>36</xdr:col>
      <xdr:colOff>165100</xdr:colOff>
      <xdr:row>98</xdr:row>
      <xdr:rowOff>131009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3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147536</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60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50623</xdr:rowOff>
    </xdr:from>
    <xdr:to>
      <xdr:col>55</xdr:col>
      <xdr:colOff>50800</xdr:colOff>
      <xdr:row>98</xdr:row>
      <xdr:rowOff>152223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46110</xdr:rowOff>
    </xdr:from>
    <xdr:to>
      <xdr:col>50</xdr:col>
      <xdr:colOff>165100</xdr:colOff>
      <xdr:row>98</xdr:row>
      <xdr:rowOff>147710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4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138837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4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71588</xdr:rowOff>
    </xdr:from>
    <xdr:to>
      <xdr:col>46</xdr:col>
      <xdr:colOff>38100</xdr:colOff>
      <xdr:row>99</xdr:row>
      <xdr:rowOff>1738</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164315</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6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77360</xdr:rowOff>
    </xdr:from>
    <xdr:to>
      <xdr:col>41</xdr:col>
      <xdr:colOff>101600</xdr:colOff>
      <xdr:row>99</xdr:row>
      <xdr:rowOff>7510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7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40475</xdr:rowOff>
    </xdr:from>
    <xdr:to>
      <xdr:col>36</xdr:col>
      <xdr:colOff>165100</xdr:colOff>
      <xdr:row>98</xdr:row>
      <xdr:rowOff>142075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133202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72795" y="169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40377</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726927"/>
          <a:ext cx="8382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114882</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58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35957</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2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35957</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22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119022</xdr:rowOff>
    </xdr:from>
    <xdr:to>
      <xdr:col>72</xdr:col>
      <xdr:colOff>38100</xdr:colOff>
      <xdr:row>39</xdr:row>
      <xdr:rowOff>49172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65699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110811</xdr:rowOff>
    </xdr:from>
    <xdr:to>
      <xdr:col>67</xdr:col>
      <xdr:colOff>101600</xdr:colOff>
      <xdr:row>39</xdr:row>
      <xdr:rowOff>40961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57488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161027</xdr:rowOff>
    </xdr:from>
    <xdr:to>
      <xdr:col>85</xdr:col>
      <xdr:colOff>177800</xdr:colOff>
      <xdr:row>39</xdr:row>
      <xdr:rowOff>91177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75954</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9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156607</xdr:rowOff>
    </xdr:from>
    <xdr:to>
      <xdr:col>76</xdr:col>
      <xdr:colOff>165100</xdr:colOff>
      <xdr:row>39</xdr:row>
      <xdr:rowOff>86757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77884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79426</xdr:rowOff>
    </xdr:from>
    <xdr:to>
      <xdr:col>85</xdr:col>
      <xdr:colOff>127000</xdr:colOff>
      <xdr:row>77</xdr:row>
      <xdr:rowOff>85387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281076"/>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41277</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42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74400</xdr:rowOff>
    </xdr:from>
    <xdr:to>
      <xdr:col>81</xdr:col>
      <xdr:colOff>50800</xdr:colOff>
      <xdr:row>77</xdr:row>
      <xdr:rowOff>85387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276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146466</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65484</xdr:rowOff>
    </xdr:from>
    <xdr:to>
      <xdr:col>76</xdr:col>
      <xdr:colOff>114300</xdr:colOff>
      <xdr:row>77</xdr:row>
      <xdr:rowOff>74400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267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150779</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46172</xdr:rowOff>
    </xdr:from>
    <xdr:to>
      <xdr:col>71</xdr:col>
      <xdr:colOff>177800</xdr:colOff>
      <xdr:row>77</xdr:row>
      <xdr:rowOff>65484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247822"/>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122913</xdr:rowOff>
    </xdr:from>
    <xdr:to>
      <xdr:col>72</xdr:col>
      <xdr:colOff>38100</xdr:colOff>
      <xdr:row>78</xdr:row>
      <xdr:rowOff>53063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2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44190</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41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115258</xdr:rowOff>
    </xdr:from>
    <xdr:to>
      <xdr:col>67</xdr:col>
      <xdr:colOff>101600</xdr:colOff>
      <xdr:row>78</xdr:row>
      <xdr:rowOff>45408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1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36535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40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28626</xdr:rowOff>
    </xdr:from>
    <xdr:to>
      <xdr:col>85</xdr:col>
      <xdr:colOff>177800</xdr:colOff>
      <xdr:row>77</xdr:row>
      <xdr:rowOff>130226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51503</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34587</xdr:rowOff>
    </xdr:from>
    <xdr:to>
      <xdr:col>81</xdr:col>
      <xdr:colOff>101600</xdr:colOff>
      <xdr:row>77</xdr:row>
      <xdr:rowOff>136187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152714</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3011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23600</xdr:rowOff>
    </xdr:from>
    <xdr:to>
      <xdr:col>76</xdr:col>
      <xdr:colOff>165100</xdr:colOff>
      <xdr:row>77</xdr:row>
      <xdr:rowOff>125200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2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141727</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00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14684</xdr:rowOff>
    </xdr:from>
    <xdr:to>
      <xdr:col>72</xdr:col>
      <xdr:colOff>38100</xdr:colOff>
      <xdr:row>77</xdr:row>
      <xdr:rowOff>116284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132811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9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166822</xdr:rowOff>
    </xdr:from>
    <xdr:to>
      <xdr:col>67</xdr:col>
      <xdr:colOff>101600</xdr:colOff>
      <xdr:row>77</xdr:row>
      <xdr:rowOff>96972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9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113499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97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19745</xdr:rowOff>
    </xdr:from>
    <xdr:to>
      <xdr:col>85</xdr:col>
      <xdr:colOff>127000</xdr:colOff>
      <xdr:row>98</xdr:row>
      <xdr:rowOff>101195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5481300" y="16821845"/>
          <a:ext cx="838200" cy="8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19745</xdr:rowOff>
    </xdr:from>
    <xdr:to>
      <xdr:col>81</xdr:col>
      <xdr:colOff>50800</xdr:colOff>
      <xdr:row>98</xdr:row>
      <xdr:rowOff>92294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21845"/>
          <a:ext cx="889000" cy="7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52328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25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92294</xdr:rowOff>
    </xdr:from>
    <xdr:to>
      <xdr:col>76</xdr:col>
      <xdr:colOff>114300</xdr:colOff>
      <xdr:row>98</xdr:row>
      <xdr:rowOff>128581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94394"/>
          <a:ext cx="889000" cy="3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63164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70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128581</xdr:rowOff>
    </xdr:from>
    <xdr:to>
      <xdr:col>71</xdr:col>
      <xdr:colOff>177800</xdr:colOff>
      <xdr:row>99</xdr:row>
      <xdr:rowOff>9678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30681"/>
          <a:ext cx="889000" cy="5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131522</xdr:rowOff>
    </xdr:from>
    <xdr:to>
      <xdr:col>72</xdr:col>
      <xdr:colOff>38100</xdr:colOff>
      <xdr:row>99</xdr:row>
      <xdr:rowOff>61672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52799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70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141537</xdr:rowOff>
    </xdr:from>
    <xdr:to>
      <xdr:col>67</xdr:col>
      <xdr:colOff>101600</xdr:colOff>
      <xdr:row>99</xdr:row>
      <xdr:rowOff>71687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4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62814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50395</xdr:rowOff>
    </xdr:from>
    <xdr:to>
      <xdr:col>85</xdr:col>
      <xdr:colOff>177800</xdr:colOff>
      <xdr:row>98</xdr:row>
      <xdr:rowOff>151995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73272</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03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140395</xdr:rowOff>
    </xdr:from>
    <xdr:to>
      <xdr:col>81</xdr:col>
      <xdr:colOff>101600</xdr:colOff>
      <xdr:row>98</xdr:row>
      <xdr:rowOff>70545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7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87072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54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41494</xdr:rowOff>
    </xdr:from>
    <xdr:to>
      <xdr:col>76</xdr:col>
      <xdr:colOff>165100</xdr:colOff>
      <xdr:row>98</xdr:row>
      <xdr:rowOff>143094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159621</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61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77781</xdr:rowOff>
    </xdr:from>
    <xdr:to>
      <xdr:col>72</xdr:col>
      <xdr:colOff>38100</xdr:colOff>
      <xdr:row>99</xdr:row>
      <xdr:rowOff>7931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24458</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03795" y="1665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130328</xdr:rowOff>
    </xdr:from>
    <xdr:to>
      <xdr:col>67</xdr:col>
      <xdr:colOff>101600</xdr:colOff>
      <xdr:row>99</xdr:row>
      <xdr:rowOff>60478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77005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70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43459</xdr:rowOff>
    </xdr:from>
    <xdr:to>
      <xdr:col>116</xdr:col>
      <xdr:colOff>63500</xdr:colOff>
      <xdr:row>39</xdr:row>
      <xdr:rowOff>43497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1323300" y="6730009"/>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43497</xdr:rowOff>
    </xdr:from>
    <xdr:to>
      <xdr:col>111</xdr:col>
      <xdr:colOff>177800</xdr:colOff>
      <xdr:row>39</xdr:row>
      <xdr:rowOff>43517</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20434300" y="6730047"/>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43459</xdr:rowOff>
    </xdr:from>
    <xdr:to>
      <xdr:col>107</xdr:col>
      <xdr:colOff>50800</xdr:colOff>
      <xdr:row>39</xdr:row>
      <xdr:rowOff>43517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0009"/>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43459</xdr:rowOff>
    </xdr:from>
    <xdr:to>
      <xdr:col>102</xdr:col>
      <xdr:colOff>114300</xdr:colOff>
      <xdr:row>39</xdr:row>
      <xdr:rowOff>43479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flipV="1">
          <a:off x="18656300" y="6730009"/>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147593</xdr:rowOff>
    </xdr:from>
    <xdr:to>
      <xdr:col>102</xdr:col>
      <xdr:colOff>165100</xdr:colOff>
      <xdr:row>39</xdr:row>
      <xdr:rowOff>77743</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94270</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43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160928</xdr:rowOff>
    </xdr:from>
    <xdr:to>
      <xdr:col>98</xdr:col>
      <xdr:colOff>38100</xdr:colOff>
      <xdr:row>39</xdr:row>
      <xdr:rowOff>91078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7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107605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51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164109</xdr:rowOff>
    </xdr:from>
    <xdr:to>
      <xdr:col>116</xdr:col>
      <xdr:colOff>114300</xdr:colOff>
      <xdr:row>39</xdr:row>
      <xdr:rowOff>94259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313932"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3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164147</xdr:rowOff>
    </xdr:from>
    <xdr:to>
      <xdr:col>112</xdr:col>
      <xdr:colOff>38100</xdr:colOff>
      <xdr:row>39</xdr:row>
      <xdr:rowOff>94297</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85424</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66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164167</xdr:rowOff>
    </xdr:from>
    <xdr:to>
      <xdr:col>107</xdr:col>
      <xdr:colOff>101600</xdr:colOff>
      <xdr:row>39</xdr:row>
      <xdr:rowOff>94317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85444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277333" y="67719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164109</xdr:rowOff>
    </xdr:from>
    <xdr:to>
      <xdr:col>102</xdr:col>
      <xdr:colOff>165100</xdr:colOff>
      <xdr:row>39</xdr:row>
      <xdr:rowOff>94259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85386</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88333" y="6771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164129</xdr:rowOff>
    </xdr:from>
    <xdr:to>
      <xdr:col>98</xdr:col>
      <xdr:colOff>38100</xdr:colOff>
      <xdr:row>39</xdr:row>
      <xdr:rowOff>94279</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85406</xdr:rowOff>
    </xdr:from>
    <xdr:ext cx="313932"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99333" y="6771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116878</xdr:rowOff>
    </xdr:from>
    <xdr:to>
      <xdr:col>116</xdr:col>
      <xdr:colOff>63500</xdr:colOff>
      <xdr:row>57</xdr:row>
      <xdr:rowOff>127851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9889528"/>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112516</xdr:rowOff>
    </xdr:from>
    <xdr:to>
      <xdr:col>111</xdr:col>
      <xdr:colOff>177800</xdr:colOff>
      <xdr:row>57</xdr:row>
      <xdr:rowOff>116878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885166"/>
          <a:ext cx="889000" cy="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8712</xdr:rowOff>
    </xdr:from>
    <xdr:to>
      <xdr:col>107</xdr:col>
      <xdr:colOff>50800</xdr:colOff>
      <xdr:row>57</xdr:row>
      <xdr:rowOff>112516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609912"/>
          <a:ext cx="889000" cy="27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23361</xdr:rowOff>
    </xdr:from>
    <xdr:to>
      <xdr:col>102</xdr:col>
      <xdr:colOff>114300</xdr:colOff>
      <xdr:row>56</xdr:row>
      <xdr:rowOff>8712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453111"/>
          <a:ext cx="889000" cy="15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11119</xdr:rowOff>
    </xdr:from>
    <xdr:to>
      <xdr:col>102</xdr:col>
      <xdr:colOff>165100</xdr:colOff>
      <xdr:row>58</xdr:row>
      <xdr:rowOff>112719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5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103846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47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133820</xdr:rowOff>
    </xdr:from>
    <xdr:to>
      <xdr:col>98</xdr:col>
      <xdr:colOff>38100</xdr:colOff>
      <xdr:row>57</xdr:row>
      <xdr:rowOff>63970</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55097</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389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77051</xdr:rowOff>
    </xdr:from>
    <xdr:to>
      <xdr:col>116</xdr:col>
      <xdr:colOff>114300</xdr:colOff>
      <xdr:row>58</xdr:row>
      <xdr:rowOff>7201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99928</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0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66078</xdr:rowOff>
    </xdr:from>
    <xdr:to>
      <xdr:col>112</xdr:col>
      <xdr:colOff>38100</xdr:colOff>
      <xdr:row>57</xdr:row>
      <xdr:rowOff>167678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12755</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1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61716</xdr:rowOff>
    </xdr:from>
    <xdr:to>
      <xdr:col>107</xdr:col>
      <xdr:colOff>101600</xdr:colOff>
      <xdr:row>57</xdr:row>
      <xdr:rowOff>163316</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8393</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129362</xdr:rowOff>
    </xdr:from>
    <xdr:to>
      <xdr:col>102</xdr:col>
      <xdr:colOff>165100</xdr:colOff>
      <xdr:row>56</xdr:row>
      <xdr:rowOff>59512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76039</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3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144011</xdr:rowOff>
    </xdr:from>
    <xdr:to>
      <xdr:col>98</xdr:col>
      <xdr:colOff>38100</xdr:colOff>
      <xdr:row>55</xdr:row>
      <xdr:rowOff>74161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4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90688</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17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134218</xdr:rowOff>
    </xdr:from>
    <xdr:to>
      <xdr:col>116</xdr:col>
      <xdr:colOff>63500</xdr:colOff>
      <xdr:row>76</xdr:row>
      <xdr:rowOff>22355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992968"/>
          <a:ext cx="838200" cy="5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22355</xdr:rowOff>
    </xdr:from>
    <xdr:to>
      <xdr:col>111</xdr:col>
      <xdr:colOff>177800</xdr:colOff>
      <xdr:row>76</xdr:row>
      <xdr:rowOff>38010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052555"/>
          <a:ext cx="889000" cy="1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46943</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23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9709</xdr:rowOff>
    </xdr:from>
    <xdr:to>
      <xdr:col>107</xdr:col>
      <xdr:colOff>50800</xdr:colOff>
      <xdr:row>76</xdr:row>
      <xdr:rowOff>38010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039909"/>
          <a:ext cx="889000" cy="2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58332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9709</xdr:rowOff>
    </xdr:from>
    <xdr:to>
      <xdr:col>102</xdr:col>
      <xdr:colOff>114300</xdr:colOff>
      <xdr:row>76</xdr:row>
      <xdr:rowOff>56325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039909"/>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75687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74846</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7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83418</xdr:rowOff>
    </xdr:from>
    <xdr:to>
      <xdr:col>116</xdr:col>
      <xdr:colOff>114300</xdr:colOff>
      <xdr:row>76</xdr:row>
      <xdr:rowOff>13568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9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106295</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79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143005</xdr:rowOff>
    </xdr:from>
    <xdr:to>
      <xdr:col>112</xdr:col>
      <xdr:colOff>38100</xdr:colOff>
      <xdr:row>76</xdr:row>
      <xdr:rowOff>73155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00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64282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309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158660</xdr:rowOff>
    </xdr:from>
    <xdr:to>
      <xdr:col>107</xdr:col>
      <xdr:colOff>101600</xdr:colOff>
      <xdr:row>76</xdr:row>
      <xdr:rowOff>88810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0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79937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11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130359</xdr:rowOff>
    </xdr:from>
    <xdr:to>
      <xdr:col>102</xdr:col>
      <xdr:colOff>165100</xdr:colOff>
      <xdr:row>76</xdr:row>
      <xdr:rowOff>60508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891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51636</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308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5525</xdr:rowOff>
    </xdr:from>
    <xdr:to>
      <xdr:col>98</xdr:col>
      <xdr:colOff>38100</xdr:colOff>
      <xdr:row>76</xdr:row>
      <xdr:rowOff>107125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0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98252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1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1,381,218</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円となっている。主な構成項目である人件費においては、住民一人当たり</a:t>
          </a:r>
          <a:r>
            <a:rPr kumimoji="1" lang="en-US" altLang="ja-JP" sz="1300">
              <a:latin typeface="ＭＳ Ｐゴシック" panose="020B0600070205080204" pitchFamily="50" charset="-128"/>
              <a:ea typeface="ＭＳ Ｐゴシック" panose="020B0600070205080204" pitchFamily="50" charset="-128"/>
            </a:rPr>
            <a:t>164,166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年度から減額傾向で類似団体平均に比べて低い水準にある。物件費は住民一人当たり</a:t>
          </a:r>
          <a:r>
            <a:rPr kumimoji="1" lang="en-US" altLang="ja-JP" sz="1300">
              <a:latin typeface="ＭＳ Ｐゴシック" panose="020B0600070205080204" pitchFamily="50" charset="-128"/>
              <a:ea typeface="ＭＳ Ｐゴシック" panose="020B0600070205080204" pitchFamily="50" charset="-128"/>
            </a:rPr>
            <a:t>205,491</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205,000</a:t>
          </a:r>
          <a:r>
            <a:rPr kumimoji="1" lang="ja-JP" altLang="en-US" sz="1300">
              <a:latin typeface="ＭＳ Ｐゴシック" panose="020B0600070205080204" pitchFamily="50" charset="-128"/>
              <a:ea typeface="ＭＳ Ｐゴシック" panose="020B0600070205080204" pitchFamily="50" charset="-128"/>
            </a:rPr>
            <a:t>円程度で推移し類似団体平均に比べて低い水準にある。補助費等は住民一人当たり</a:t>
          </a:r>
          <a:r>
            <a:rPr kumimoji="1" lang="en-US" altLang="ja-JP" sz="1300">
              <a:latin typeface="ＭＳ Ｐゴシック" panose="020B0600070205080204" pitchFamily="50" charset="-128"/>
              <a:ea typeface="ＭＳ Ｐゴシック" panose="020B0600070205080204" pitchFamily="50" charset="-128"/>
            </a:rPr>
            <a:t>290,009</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円となっており、類似団体平均に比べ大きく上回っている。その要因は一部事務組合への負担金が多額であるためである。普通建設事業費は住民一人当たり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209,547</a:t>
          </a:r>
          <a:r>
            <a:rPr kumimoji="1" lang="ja-JP" altLang="en-US" sz="1300">
              <a:latin typeface="ＭＳ Ｐゴシック" panose="020B0600070205080204" pitchFamily="50" charset="-128"/>
              <a:ea typeface="ＭＳ Ｐゴシック" panose="020B0600070205080204" pitchFamily="50" charset="-128"/>
            </a:rPr>
            <a:t>円と類似団体平均を下回っているが、平成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年度から温泉施設整備事業が開始となり、完成が令和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年度となることから普通建設事業費は今後も上昇する見込みである。公債費は住民一人当たり</a:t>
          </a:r>
          <a:r>
            <a:rPr kumimoji="1" lang="en-US" altLang="ja-JP" sz="1300">
              <a:latin typeface="ＭＳ Ｐゴシック" panose="020B0600070205080204" pitchFamily="50" charset="-128"/>
              <a:ea typeface="ＭＳ Ｐゴシック" panose="020B0600070205080204" pitchFamily="50" charset="-128"/>
            </a:rPr>
            <a:t>161,640</a:t>
          </a:r>
          <a:r>
            <a:rPr kumimoji="1" lang="ja-JP" altLang="en-US" sz="1300">
              <a:latin typeface="ＭＳ Ｐゴシック" panose="020B0600070205080204" pitchFamily="50" charset="-128"/>
              <a:ea typeface="ＭＳ Ｐゴシック" panose="020B0600070205080204" pitchFamily="50" charset="-128"/>
            </a:rPr>
            <a:t>円と類似団体平均に比べ高い水準にある。平成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年度にかけて実施した小学校建設事業の元金償還が始まったことが主な要因である。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青森県風間浦村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1,919
1,917
69.55
2,718,166
2,650,559
60,956
1,364,492
3,145,889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88513</xdr:rowOff>
    </xdr:from>
    <xdr:to>
      <xdr:col>24</xdr:col>
      <xdr:colOff>63500</xdr:colOff>
      <xdr:row>36</xdr:row>
      <xdr:rowOff>98266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260713"/>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155129</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7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88513</xdr:rowOff>
    </xdr:from>
    <xdr:to>
      <xdr:col>19</xdr:col>
      <xdr:colOff>177800</xdr:colOff>
      <xdr:row>36</xdr:row>
      <xdr:rowOff>96114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260713"/>
          <a:ext cx="889000" cy="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95711</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66948</xdr:rowOff>
    </xdr:from>
    <xdr:to>
      <xdr:col>15</xdr:col>
      <xdr:colOff>50800</xdr:colOff>
      <xdr:row>36</xdr:row>
      <xdr:rowOff>96114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239148"/>
          <a:ext cx="889000" cy="2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95997</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66948</xdr:rowOff>
    </xdr:from>
    <xdr:to>
      <xdr:col>10</xdr:col>
      <xdr:colOff>114300</xdr:colOff>
      <xdr:row>36</xdr:row>
      <xdr:rowOff>97809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239148"/>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29445</xdr:rowOff>
    </xdr:from>
    <xdr:to>
      <xdr:col>10</xdr:col>
      <xdr:colOff>165100</xdr:colOff>
      <xdr:row>37</xdr:row>
      <xdr:rowOff>131045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122172</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26359</xdr:rowOff>
    </xdr:from>
    <xdr:to>
      <xdr:col>6</xdr:col>
      <xdr:colOff>38100</xdr:colOff>
      <xdr:row>37</xdr:row>
      <xdr:rowOff>127959</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119086</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47466</xdr:rowOff>
    </xdr:from>
    <xdr:to>
      <xdr:col>24</xdr:col>
      <xdr:colOff>114300</xdr:colOff>
      <xdr:row>36</xdr:row>
      <xdr:rowOff>149066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1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70343</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07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37713</xdr:rowOff>
    </xdr:from>
    <xdr:to>
      <xdr:col>20</xdr:col>
      <xdr:colOff>38100</xdr:colOff>
      <xdr:row>36</xdr:row>
      <xdr:rowOff>139313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0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155840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98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45314</xdr:rowOff>
    </xdr:from>
    <xdr:to>
      <xdr:col>15</xdr:col>
      <xdr:colOff>101600</xdr:colOff>
      <xdr:row>36</xdr:row>
      <xdr:rowOff>146914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1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163441</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99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16148</xdr:rowOff>
    </xdr:from>
    <xdr:to>
      <xdr:col>10</xdr:col>
      <xdr:colOff>165100</xdr:colOff>
      <xdr:row>36</xdr:row>
      <xdr:rowOff>117748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8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134275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6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47009</xdr:rowOff>
    </xdr:from>
    <xdr:to>
      <xdr:col>6</xdr:col>
      <xdr:colOff>38100</xdr:colOff>
      <xdr:row>36</xdr:row>
      <xdr:rowOff>148609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1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165136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9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119418</xdr:rowOff>
    </xdr:from>
    <xdr:to>
      <xdr:col>24</xdr:col>
      <xdr:colOff>63500</xdr:colOff>
      <xdr:row>57</xdr:row>
      <xdr:rowOff>121048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892068"/>
          <a:ext cx="8382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109710</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82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121048</xdr:rowOff>
    </xdr:from>
    <xdr:to>
      <xdr:col>19</xdr:col>
      <xdr:colOff>177800</xdr:colOff>
      <xdr:row>57</xdr:row>
      <xdr:rowOff>147357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93698"/>
          <a:ext cx="889000" cy="2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51881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147357</xdr:rowOff>
    </xdr:from>
    <xdr:to>
      <xdr:col>15</xdr:col>
      <xdr:colOff>50800</xdr:colOff>
      <xdr:row>57</xdr:row>
      <xdr:rowOff>164871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20007"/>
          <a:ext cx="889000" cy="1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59575</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164871</xdr:rowOff>
    </xdr:from>
    <xdr:to>
      <xdr:col>10</xdr:col>
      <xdr:colOff>114300</xdr:colOff>
      <xdr:row>58</xdr:row>
      <xdr:rowOff>25260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37521"/>
          <a:ext cx="889000" cy="3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156169</xdr:rowOff>
    </xdr:from>
    <xdr:to>
      <xdr:col>10</xdr:col>
      <xdr:colOff>165100</xdr:colOff>
      <xdr:row>58</xdr:row>
      <xdr:rowOff>86319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77446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2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158600</xdr:rowOff>
    </xdr:from>
    <xdr:to>
      <xdr:col>6</xdr:col>
      <xdr:colOff>38100</xdr:colOff>
      <xdr:row>58</xdr:row>
      <xdr:rowOff>88750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3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79877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2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68618</xdr:rowOff>
    </xdr:from>
    <xdr:to>
      <xdr:col>24</xdr:col>
      <xdr:colOff>114300</xdr:colOff>
      <xdr:row>57</xdr:row>
      <xdr:rowOff>170218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4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91495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9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70248</xdr:rowOff>
    </xdr:from>
    <xdr:to>
      <xdr:col>20</xdr:col>
      <xdr:colOff>38100</xdr:colOff>
      <xdr:row>58</xdr:row>
      <xdr:rowOff>398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16925</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96557</xdr:rowOff>
    </xdr:from>
    <xdr:to>
      <xdr:col>15</xdr:col>
      <xdr:colOff>101600</xdr:colOff>
      <xdr:row>58</xdr:row>
      <xdr:rowOff>26707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43234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4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114071</xdr:rowOff>
    </xdr:from>
    <xdr:to>
      <xdr:col>10</xdr:col>
      <xdr:colOff>165100</xdr:colOff>
      <xdr:row>58</xdr:row>
      <xdr:rowOff>44221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8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60748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6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145910</xdr:rowOff>
    </xdr:from>
    <xdr:to>
      <xdr:col>6</xdr:col>
      <xdr:colOff>38100</xdr:colOff>
      <xdr:row>58</xdr:row>
      <xdr:rowOff>76060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1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92587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93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87717</xdr:rowOff>
    </xdr:from>
    <xdr:to>
      <xdr:col>24</xdr:col>
      <xdr:colOff>63500</xdr:colOff>
      <xdr:row>77</xdr:row>
      <xdr:rowOff>110469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89367"/>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28808</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30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110469</xdr:rowOff>
    </xdr:from>
    <xdr:to>
      <xdr:col>19</xdr:col>
      <xdr:colOff>177800</xdr:colOff>
      <xdr:row>77</xdr:row>
      <xdr:rowOff>122594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312119"/>
          <a:ext cx="889000" cy="1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122594</xdr:rowOff>
    </xdr:from>
    <xdr:to>
      <xdr:col>15</xdr:col>
      <xdr:colOff>50800</xdr:colOff>
      <xdr:row>77</xdr:row>
      <xdr:rowOff>135565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4244"/>
          <a:ext cx="889000" cy="1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117151</xdr:rowOff>
    </xdr:from>
    <xdr:to>
      <xdr:col>10</xdr:col>
      <xdr:colOff>114300</xdr:colOff>
      <xdr:row>77</xdr:row>
      <xdr:rowOff>135565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318801"/>
          <a:ext cx="88900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91115</xdr:rowOff>
    </xdr:from>
    <xdr:to>
      <xdr:col>10</xdr:col>
      <xdr:colOff>165100</xdr:colOff>
      <xdr:row>78</xdr:row>
      <xdr:rowOff>21265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69855</xdr:rowOff>
    </xdr:from>
    <xdr:to>
      <xdr:col>6</xdr:col>
      <xdr:colOff>38100</xdr:colOff>
      <xdr:row>78</xdr:row>
      <xdr:rowOff>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162582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64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36917</xdr:rowOff>
    </xdr:from>
    <xdr:to>
      <xdr:col>24</xdr:col>
      <xdr:colOff>114300</xdr:colOff>
      <xdr:row>77</xdr:row>
      <xdr:rowOff>138517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3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59794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59669</xdr:rowOff>
    </xdr:from>
    <xdr:to>
      <xdr:col>20</xdr:col>
      <xdr:colOff>38100</xdr:colOff>
      <xdr:row>77</xdr:row>
      <xdr:rowOff>161269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6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152396</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71794</xdr:rowOff>
    </xdr:from>
    <xdr:to>
      <xdr:col>15</xdr:col>
      <xdr:colOff>101600</xdr:colOff>
      <xdr:row>78</xdr:row>
      <xdr:rowOff>1944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164521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6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84765</xdr:rowOff>
    </xdr:from>
    <xdr:to>
      <xdr:col>10</xdr:col>
      <xdr:colOff>165100</xdr:colOff>
      <xdr:row>78</xdr:row>
      <xdr:rowOff>14915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31442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6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66351</xdr:rowOff>
    </xdr:from>
    <xdr:to>
      <xdr:col>6</xdr:col>
      <xdr:colOff>38100</xdr:colOff>
      <xdr:row>77</xdr:row>
      <xdr:rowOff>167951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4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168117</xdr:rowOff>
    </xdr:from>
    <xdr:to>
      <xdr:col>24</xdr:col>
      <xdr:colOff>63500</xdr:colOff>
      <xdr:row>97</xdr:row>
      <xdr:rowOff>5181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627317"/>
          <a:ext cx="838200" cy="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576</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63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5181</xdr:rowOff>
    </xdr:from>
    <xdr:to>
      <xdr:col>19</xdr:col>
      <xdr:colOff>177800</xdr:colOff>
      <xdr:row>97</xdr:row>
      <xdr:rowOff>16153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35831"/>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152522</xdr:rowOff>
    </xdr:from>
    <xdr:to>
      <xdr:col>15</xdr:col>
      <xdr:colOff>50800</xdr:colOff>
      <xdr:row>97</xdr:row>
      <xdr:rowOff>16153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40272"/>
          <a:ext cx="889000" cy="20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102680</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152522</xdr:rowOff>
    </xdr:from>
    <xdr:to>
      <xdr:col>10</xdr:col>
      <xdr:colOff>114300</xdr:colOff>
      <xdr:row>96</xdr:row>
      <xdr:rowOff>54538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40272"/>
          <a:ext cx="889000" cy="7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68794</xdr:rowOff>
    </xdr:from>
    <xdr:to>
      <xdr:col>10</xdr:col>
      <xdr:colOff>165100</xdr:colOff>
      <xdr:row>97</xdr:row>
      <xdr:rowOff>170394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6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161521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7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79315</xdr:rowOff>
    </xdr:from>
    <xdr:to>
      <xdr:col>6</xdr:col>
      <xdr:colOff>38100</xdr:colOff>
      <xdr:row>98</xdr:row>
      <xdr:rowOff>9465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70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592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80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117317</xdr:rowOff>
    </xdr:from>
    <xdr:to>
      <xdr:col>24</xdr:col>
      <xdr:colOff>114300</xdr:colOff>
      <xdr:row>97</xdr:row>
      <xdr:rowOff>47467</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5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140194</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2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125831</xdr:rowOff>
    </xdr:from>
    <xdr:to>
      <xdr:col>20</xdr:col>
      <xdr:colOff>38100</xdr:colOff>
      <xdr:row>97</xdr:row>
      <xdr:rowOff>55981</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72508</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3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136803</xdr:rowOff>
    </xdr:from>
    <xdr:to>
      <xdr:col>15</xdr:col>
      <xdr:colOff>101600</xdr:colOff>
      <xdr:row>97</xdr:row>
      <xdr:rowOff>66953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59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83480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637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101722</xdr:rowOff>
    </xdr:from>
    <xdr:to>
      <xdr:col>10</xdr:col>
      <xdr:colOff>165100</xdr:colOff>
      <xdr:row>96</xdr:row>
      <xdr:rowOff>31872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8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48399</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16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3738</xdr:rowOff>
    </xdr:from>
    <xdr:to>
      <xdr:col>6</xdr:col>
      <xdr:colOff>38100</xdr:colOff>
      <xdr:row>96</xdr:row>
      <xdr:rowOff>105338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121865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23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65568</xdr:rowOff>
    </xdr:from>
    <xdr:to>
      <xdr:col>54</xdr:col>
      <xdr:colOff>189865</xdr:colOff>
      <xdr:row>39</xdr:row>
      <xdr:rowOff>98878</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09068"/>
          <a:ext cx="1270" cy="157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12245</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9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65568</xdr:rowOff>
    </xdr:from>
    <xdr:to>
      <xdr:col>55</xdr:col>
      <xdr:colOff>88900</xdr:colOff>
      <xdr:row>30</xdr:row>
      <xdr:rowOff>65568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0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13588</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5286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162161</xdr:rowOff>
    </xdr:from>
    <xdr:to>
      <xdr:col>55</xdr:col>
      <xdr:colOff>50800</xdr:colOff>
      <xdr:row>39</xdr:row>
      <xdr:rowOff>92311</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677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161726</xdr:rowOff>
    </xdr:from>
    <xdr:to>
      <xdr:col>50</xdr:col>
      <xdr:colOff>165100</xdr:colOff>
      <xdr:row>39</xdr:row>
      <xdr:rowOff>91876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7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108402</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52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71483</xdr:rowOff>
    </xdr:from>
    <xdr:to>
      <xdr:col>46</xdr:col>
      <xdr:colOff>38100</xdr:colOff>
      <xdr:row>39</xdr:row>
      <xdr:rowOff>1633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18160</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3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105882</xdr:rowOff>
    </xdr:from>
    <xdr:to>
      <xdr:col>41</xdr:col>
      <xdr:colOff>101600</xdr:colOff>
      <xdr:row>38</xdr:row>
      <xdr:rowOff>36032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4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52559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36431</xdr:rowOff>
    </xdr:from>
    <xdr:to>
      <xdr:col>36</xdr:col>
      <xdr:colOff>165100</xdr:colOff>
      <xdr:row>37</xdr:row>
      <xdr:rowOff>138031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154558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5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140587</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6556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169487</xdr:rowOff>
    </xdr:from>
    <xdr:to>
      <xdr:col>55</xdr:col>
      <xdr:colOff>0</xdr:colOff>
      <xdr:row>59</xdr:row>
      <xdr:rowOff>35781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113587"/>
          <a:ext cx="838200" cy="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34596</xdr:rowOff>
    </xdr:from>
    <xdr:to>
      <xdr:col>50</xdr:col>
      <xdr:colOff>114300</xdr:colOff>
      <xdr:row>59</xdr:row>
      <xdr:rowOff>35781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150146"/>
          <a:ext cx="889000" cy="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34596</xdr:rowOff>
    </xdr:from>
    <xdr:to>
      <xdr:col>45</xdr:col>
      <xdr:colOff>177800</xdr:colOff>
      <xdr:row>59</xdr:row>
      <xdr:rowOff>42331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10150146"/>
          <a:ext cx="8890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158779</xdr:rowOff>
    </xdr:from>
    <xdr:to>
      <xdr:col>41</xdr:col>
      <xdr:colOff>50800</xdr:colOff>
      <xdr:row>59</xdr:row>
      <xdr:rowOff>42331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102879"/>
          <a:ext cx="889000" cy="55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109196</xdr:rowOff>
    </xdr:from>
    <xdr:to>
      <xdr:col>41</xdr:col>
      <xdr:colOff>101600</xdr:colOff>
      <xdr:row>59</xdr:row>
      <xdr:rowOff>39346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1005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55873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61795" y="982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90397</xdr:rowOff>
    </xdr:from>
    <xdr:to>
      <xdr:col>36</xdr:col>
      <xdr:colOff>165100</xdr:colOff>
      <xdr:row>59</xdr:row>
      <xdr:rowOff>20547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1003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37074</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80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118687</xdr:rowOff>
    </xdr:from>
    <xdr:to>
      <xdr:col>55</xdr:col>
      <xdr:colOff>50800</xdr:colOff>
      <xdr:row>59</xdr:row>
      <xdr:rowOff>48837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100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33614</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97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156431</xdr:rowOff>
    </xdr:from>
    <xdr:to>
      <xdr:col>50</xdr:col>
      <xdr:colOff>165100</xdr:colOff>
      <xdr:row>59</xdr:row>
      <xdr:rowOff>86581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1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77708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1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155246</xdr:rowOff>
    </xdr:from>
    <xdr:to>
      <xdr:col>46</xdr:col>
      <xdr:colOff>38100</xdr:colOff>
      <xdr:row>59</xdr:row>
      <xdr:rowOff>85396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9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76523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162981</xdr:rowOff>
    </xdr:from>
    <xdr:to>
      <xdr:col>41</xdr:col>
      <xdr:colOff>101600</xdr:colOff>
      <xdr:row>59</xdr:row>
      <xdr:rowOff>93131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1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84258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1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107979</xdr:rowOff>
    </xdr:from>
    <xdr:to>
      <xdr:col>36</xdr:col>
      <xdr:colOff>165100</xdr:colOff>
      <xdr:row>59</xdr:row>
      <xdr:rowOff>38129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1005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29256</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1014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27586</xdr:rowOff>
    </xdr:from>
    <xdr:to>
      <xdr:col>55</xdr:col>
      <xdr:colOff>0</xdr:colOff>
      <xdr:row>78</xdr:row>
      <xdr:rowOff>48795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400686"/>
          <a:ext cx="838200" cy="2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168966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19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27586</xdr:rowOff>
    </xdr:from>
    <xdr:to>
      <xdr:col>50</xdr:col>
      <xdr:colOff>114300</xdr:colOff>
      <xdr:row>78</xdr:row>
      <xdr:rowOff>71658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400686"/>
          <a:ext cx="889000" cy="4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64150</xdr:rowOff>
    </xdr:from>
    <xdr:to>
      <xdr:col>45</xdr:col>
      <xdr:colOff>177800</xdr:colOff>
      <xdr:row>78</xdr:row>
      <xdr:rowOff>71658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437250"/>
          <a:ext cx="889000" cy="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64150</xdr:rowOff>
    </xdr:from>
    <xdr:to>
      <xdr:col>41</xdr:col>
      <xdr:colOff>50800</xdr:colOff>
      <xdr:row>78</xdr:row>
      <xdr:rowOff>72633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437250"/>
          <a:ext cx="889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165033</xdr:rowOff>
    </xdr:from>
    <xdr:to>
      <xdr:col>41</xdr:col>
      <xdr:colOff>101600</xdr:colOff>
      <xdr:row>78</xdr:row>
      <xdr:rowOff>95183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111710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141863</xdr:rowOff>
    </xdr:from>
    <xdr:to>
      <xdr:col>36</xdr:col>
      <xdr:colOff>165100</xdr:colOff>
      <xdr:row>78</xdr:row>
      <xdr:rowOff>72013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34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88540</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169445</xdr:rowOff>
    </xdr:from>
    <xdr:to>
      <xdr:col>55</xdr:col>
      <xdr:colOff>50800</xdr:colOff>
      <xdr:row>78</xdr:row>
      <xdr:rowOff>99595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7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124516</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148236</xdr:rowOff>
    </xdr:from>
    <xdr:to>
      <xdr:col>50</xdr:col>
      <xdr:colOff>165100</xdr:colOff>
      <xdr:row>78</xdr:row>
      <xdr:rowOff>78386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3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94913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12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20858</xdr:rowOff>
    </xdr:from>
    <xdr:to>
      <xdr:col>46</xdr:col>
      <xdr:colOff>38100</xdr:colOff>
      <xdr:row>78</xdr:row>
      <xdr:rowOff>122458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39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113585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48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13350</xdr:rowOff>
    </xdr:from>
    <xdr:to>
      <xdr:col>41</xdr:col>
      <xdr:colOff>101600</xdr:colOff>
      <xdr:row>78</xdr:row>
      <xdr:rowOff>114950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106077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47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21833</xdr:rowOff>
    </xdr:from>
    <xdr:to>
      <xdr:col>36</xdr:col>
      <xdr:colOff>165100</xdr:colOff>
      <xdr:row>78</xdr:row>
      <xdr:rowOff>123433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114560</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48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160297</xdr:rowOff>
    </xdr:from>
    <xdr:to>
      <xdr:col>55</xdr:col>
      <xdr:colOff>0</xdr:colOff>
      <xdr:row>97</xdr:row>
      <xdr:rowOff>166044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9639300" y="16790947"/>
          <a:ext cx="8382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162373</xdr:rowOff>
    </xdr:from>
    <xdr:to>
      <xdr:col>50</xdr:col>
      <xdr:colOff>114300</xdr:colOff>
      <xdr:row>97</xdr:row>
      <xdr:rowOff>166044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793023"/>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6143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46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162373</xdr:rowOff>
    </xdr:from>
    <xdr:to>
      <xdr:col>45</xdr:col>
      <xdr:colOff>177800</xdr:colOff>
      <xdr:row>97</xdr:row>
      <xdr:rowOff>164312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793023"/>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164312</xdr:rowOff>
    </xdr:from>
    <xdr:to>
      <xdr:col>41</xdr:col>
      <xdr:colOff>50800</xdr:colOff>
      <xdr:row>97</xdr:row>
      <xdr:rowOff>170304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794962"/>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66008</xdr:rowOff>
    </xdr:from>
    <xdr:to>
      <xdr:col>41</xdr:col>
      <xdr:colOff>101600</xdr:colOff>
      <xdr:row>97</xdr:row>
      <xdr:rowOff>167608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6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12685</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47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50705</xdr:rowOff>
    </xdr:from>
    <xdr:to>
      <xdr:col>36</xdr:col>
      <xdr:colOff>165100</xdr:colOff>
      <xdr:row>97</xdr:row>
      <xdr:rowOff>152305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68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168832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456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109497</xdr:rowOff>
    </xdr:from>
    <xdr:to>
      <xdr:col>55</xdr:col>
      <xdr:colOff>50800</xdr:colOff>
      <xdr:row>98</xdr:row>
      <xdr:rowOff>39647</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74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41959</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67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115244</xdr:rowOff>
    </xdr:from>
    <xdr:to>
      <xdr:col>50</xdr:col>
      <xdr:colOff>165100</xdr:colOff>
      <xdr:row>98</xdr:row>
      <xdr:rowOff>45394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7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36521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83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111573</xdr:rowOff>
    </xdr:from>
    <xdr:to>
      <xdr:col>46</xdr:col>
      <xdr:colOff>38100</xdr:colOff>
      <xdr:row>98</xdr:row>
      <xdr:rowOff>41723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7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32850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83111" y="168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113512</xdr:rowOff>
    </xdr:from>
    <xdr:to>
      <xdr:col>41</xdr:col>
      <xdr:colOff>101600</xdr:colOff>
      <xdr:row>98</xdr:row>
      <xdr:rowOff>43662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74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34789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83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119504</xdr:rowOff>
    </xdr:from>
    <xdr:to>
      <xdr:col>36</xdr:col>
      <xdr:colOff>165100</xdr:colOff>
      <xdr:row>98</xdr:row>
      <xdr:rowOff>49654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7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40781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84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139373</xdr:rowOff>
    </xdr:from>
    <xdr:to>
      <xdr:col>85</xdr:col>
      <xdr:colOff>127000</xdr:colOff>
      <xdr:row>37</xdr:row>
      <xdr:rowOff>59180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11573"/>
          <a:ext cx="8382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20095</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535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59180</xdr:rowOff>
    </xdr:from>
    <xdr:to>
      <xdr:col>81</xdr:col>
      <xdr:colOff>50800</xdr:colOff>
      <xdr:row>37</xdr:row>
      <xdr:rowOff>88523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02830"/>
          <a:ext cx="889000" cy="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150841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66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88523</xdr:rowOff>
    </xdr:from>
    <xdr:to>
      <xdr:col>76</xdr:col>
      <xdr:colOff>114300</xdr:colOff>
      <xdr:row>37</xdr:row>
      <xdr:rowOff>107409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432173"/>
          <a:ext cx="889000" cy="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146060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66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107409</xdr:rowOff>
    </xdr:from>
    <xdr:to>
      <xdr:col>71</xdr:col>
      <xdr:colOff>177800</xdr:colOff>
      <xdr:row>37</xdr:row>
      <xdr:rowOff>125837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51059"/>
          <a:ext cx="889000" cy="1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16571</xdr:rowOff>
    </xdr:from>
    <xdr:to>
      <xdr:col>72</xdr:col>
      <xdr:colOff>38100</xdr:colOff>
      <xdr:row>38</xdr:row>
      <xdr:rowOff>118171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109298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62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38990</xdr:rowOff>
    </xdr:from>
    <xdr:to>
      <xdr:col>67</xdr:col>
      <xdr:colOff>101600</xdr:colOff>
      <xdr:row>38</xdr:row>
      <xdr:rowOff>140590</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131717</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4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88573</xdr:rowOff>
    </xdr:from>
    <xdr:to>
      <xdr:col>85</xdr:col>
      <xdr:colOff>177800</xdr:colOff>
      <xdr:row>37</xdr:row>
      <xdr:rowOff>18723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26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111450</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1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8380</xdr:rowOff>
    </xdr:from>
    <xdr:to>
      <xdr:col>81</xdr:col>
      <xdr:colOff>101600</xdr:colOff>
      <xdr:row>37</xdr:row>
      <xdr:rowOff>109980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126507</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181795" y="6127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37723</xdr:rowOff>
    </xdr:from>
    <xdr:to>
      <xdr:col>76</xdr:col>
      <xdr:colOff>165100</xdr:colOff>
      <xdr:row>37</xdr:row>
      <xdr:rowOff>139323</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155850</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292795" y="615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56609</xdr:rowOff>
    </xdr:from>
    <xdr:to>
      <xdr:col>72</xdr:col>
      <xdr:colOff>38100</xdr:colOff>
      <xdr:row>37</xdr:row>
      <xdr:rowOff>158209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3286</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61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75037</xdr:rowOff>
    </xdr:from>
    <xdr:to>
      <xdr:col>67</xdr:col>
      <xdr:colOff>101600</xdr:colOff>
      <xdr:row>38</xdr:row>
      <xdr:rowOff>5187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21714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9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87374</xdr:rowOff>
    </xdr:from>
    <xdr:to>
      <xdr:col>85</xdr:col>
      <xdr:colOff>127000</xdr:colOff>
      <xdr:row>57</xdr:row>
      <xdr:rowOff>130314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60024"/>
          <a:ext cx="838200" cy="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87374</xdr:rowOff>
    </xdr:from>
    <xdr:to>
      <xdr:col>81</xdr:col>
      <xdr:colOff>50800</xdr:colOff>
      <xdr:row>57</xdr:row>
      <xdr:rowOff>133864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860024"/>
          <a:ext cx="889000" cy="4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115507</xdr:rowOff>
    </xdr:from>
    <xdr:to>
      <xdr:col>76</xdr:col>
      <xdr:colOff>114300</xdr:colOff>
      <xdr:row>57</xdr:row>
      <xdr:rowOff>133864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8859457"/>
          <a:ext cx="889000" cy="10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115507</xdr:rowOff>
    </xdr:from>
    <xdr:to>
      <xdr:col>71</xdr:col>
      <xdr:colOff>177800</xdr:colOff>
      <xdr:row>55</xdr:row>
      <xdr:rowOff>41082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8859457"/>
          <a:ext cx="889000" cy="6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39922</xdr:rowOff>
    </xdr:from>
    <xdr:to>
      <xdr:col>72</xdr:col>
      <xdr:colOff>38100</xdr:colOff>
      <xdr:row>57</xdr:row>
      <xdr:rowOff>141522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81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132649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90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26629</xdr:rowOff>
    </xdr:from>
    <xdr:to>
      <xdr:col>67</xdr:col>
      <xdr:colOff>101600</xdr:colOff>
      <xdr:row>57</xdr:row>
      <xdr:rowOff>128229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9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119356</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89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79514</xdr:rowOff>
    </xdr:from>
    <xdr:to>
      <xdr:col>85</xdr:col>
      <xdr:colOff>177800</xdr:colOff>
      <xdr:row>58</xdr:row>
      <xdr:rowOff>9664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5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165891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36574</xdr:rowOff>
    </xdr:from>
    <xdr:to>
      <xdr:col>81</xdr:col>
      <xdr:colOff>101600</xdr:colOff>
      <xdr:row>57</xdr:row>
      <xdr:rowOff>138174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129301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83064</xdr:rowOff>
    </xdr:from>
    <xdr:to>
      <xdr:col>76</xdr:col>
      <xdr:colOff>165100</xdr:colOff>
      <xdr:row>58</xdr:row>
      <xdr:rowOff>13214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64707</xdr:rowOff>
    </xdr:from>
    <xdr:to>
      <xdr:col>72</xdr:col>
      <xdr:colOff>38100</xdr:colOff>
      <xdr:row>51</xdr:row>
      <xdr:rowOff>166307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880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11384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58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161732</xdr:rowOff>
    </xdr:from>
    <xdr:to>
      <xdr:col>67</xdr:col>
      <xdr:colOff>101600</xdr:colOff>
      <xdr:row>55</xdr:row>
      <xdr:rowOff>91882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42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108409</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919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40377</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584927"/>
          <a:ext cx="838200" cy="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114882</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35957</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0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35957</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0507"/>
          <a:ext cx="889000" cy="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119022</xdr:rowOff>
    </xdr:from>
    <xdr:to>
      <xdr:col>72</xdr:col>
      <xdr:colOff>38100</xdr:colOff>
      <xdr:row>79</xdr:row>
      <xdr:rowOff>49172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65699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6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110812</xdr:rowOff>
    </xdr:from>
    <xdr:to>
      <xdr:col>67</xdr:col>
      <xdr:colOff>101600</xdr:colOff>
      <xdr:row>79</xdr:row>
      <xdr:rowOff>40962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57489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161027</xdr:rowOff>
    </xdr:from>
    <xdr:to>
      <xdr:col>85</xdr:col>
      <xdr:colOff>177800</xdr:colOff>
      <xdr:row>79</xdr:row>
      <xdr:rowOff>91177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75954</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156607</xdr:rowOff>
    </xdr:from>
    <xdr:to>
      <xdr:col>76</xdr:col>
      <xdr:colOff>165100</xdr:colOff>
      <xdr:row>79</xdr:row>
      <xdr:rowOff>86757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2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77884</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6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79426</xdr:rowOff>
    </xdr:from>
    <xdr:to>
      <xdr:col>85</xdr:col>
      <xdr:colOff>127000</xdr:colOff>
      <xdr:row>97</xdr:row>
      <xdr:rowOff>85387</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710076"/>
          <a:ext cx="8382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41276</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71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74400</xdr:rowOff>
    </xdr:from>
    <xdr:to>
      <xdr:col>81</xdr:col>
      <xdr:colOff>50800</xdr:colOff>
      <xdr:row>97</xdr:row>
      <xdr:rowOff>85387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705050"/>
          <a:ext cx="889000" cy="1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146438</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65484</xdr:rowOff>
    </xdr:from>
    <xdr:to>
      <xdr:col>76</xdr:col>
      <xdr:colOff>114300</xdr:colOff>
      <xdr:row>97</xdr:row>
      <xdr:rowOff>74400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96134"/>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150759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46172</xdr:rowOff>
    </xdr:from>
    <xdr:to>
      <xdr:col>71</xdr:col>
      <xdr:colOff>177800</xdr:colOff>
      <xdr:row>97</xdr:row>
      <xdr:rowOff>65484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76822"/>
          <a:ext cx="889000" cy="19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122913</xdr:rowOff>
    </xdr:from>
    <xdr:to>
      <xdr:col>72</xdr:col>
      <xdr:colOff>38100</xdr:colOff>
      <xdr:row>98</xdr:row>
      <xdr:rowOff>53063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7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44190</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5" y="1684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115258</xdr:rowOff>
    </xdr:from>
    <xdr:to>
      <xdr:col>67</xdr:col>
      <xdr:colOff>101600</xdr:colOff>
      <xdr:row>98</xdr:row>
      <xdr:rowOff>45408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7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36535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5" y="1683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28626</xdr:rowOff>
    </xdr:from>
    <xdr:to>
      <xdr:col>85</xdr:col>
      <xdr:colOff>177800</xdr:colOff>
      <xdr:row>97</xdr:row>
      <xdr:rowOff>130226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5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51503</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51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34587</xdr:rowOff>
    </xdr:from>
    <xdr:to>
      <xdr:col>81</xdr:col>
      <xdr:colOff>101600</xdr:colOff>
      <xdr:row>97</xdr:row>
      <xdr:rowOff>136187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152714</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5" y="164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23600</xdr:rowOff>
    </xdr:from>
    <xdr:to>
      <xdr:col>76</xdr:col>
      <xdr:colOff>165100</xdr:colOff>
      <xdr:row>97</xdr:row>
      <xdr:rowOff>125200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5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141727</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5" y="1642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14684</xdr:rowOff>
    </xdr:from>
    <xdr:to>
      <xdr:col>72</xdr:col>
      <xdr:colOff>38100</xdr:colOff>
      <xdr:row>97</xdr:row>
      <xdr:rowOff>116284</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6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132811</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5" y="164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166822</xdr:rowOff>
    </xdr:from>
    <xdr:to>
      <xdr:col>67</xdr:col>
      <xdr:colOff>101600</xdr:colOff>
      <xdr:row>97</xdr:row>
      <xdr:rowOff>96972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62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113499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5" y="1640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82088</xdr:rowOff>
    </xdr:from>
    <xdr:to>
      <xdr:col>102</xdr:col>
      <xdr:colOff>165100</xdr:colOff>
      <xdr:row>39</xdr:row>
      <xdr:rowOff>12238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9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28765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72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82225</xdr:rowOff>
    </xdr:from>
    <xdr:to>
      <xdr:col>98</xdr:col>
      <xdr:colOff>38100</xdr:colOff>
      <xdr:row>39</xdr:row>
      <xdr:rowOff>12375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28902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7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24,175</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25,000</a:t>
          </a:r>
          <a:r>
            <a:rPr kumimoji="1" lang="ja-JP" altLang="en-US" sz="1300">
              <a:latin typeface="ＭＳ Ｐゴシック" panose="020B0600070205080204" pitchFamily="50" charset="-128"/>
              <a:ea typeface="ＭＳ Ｐゴシック" panose="020B0600070205080204" pitchFamily="50" charset="-128"/>
            </a:rPr>
            <a:t>円前後で推移している。総務費は住民一人当たり</a:t>
          </a:r>
          <a:r>
            <a:rPr kumimoji="1" lang="en-US" altLang="ja-JP" sz="1300">
              <a:latin typeface="ＭＳ Ｐゴシック" panose="020B0600070205080204" pitchFamily="50" charset="-128"/>
              <a:ea typeface="ＭＳ Ｐゴシック" panose="020B0600070205080204" pitchFamily="50" charset="-128"/>
            </a:rPr>
            <a:t>419,381</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円となっており、類似団体平均を上回っている。その主な要因は温泉施設整備事業への着手による普通建設事業費の増額によるものである。民生費については住民一人当たり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216,836</a:t>
          </a:r>
          <a:r>
            <a:rPr kumimoji="1" lang="ja-JP" altLang="en-US" sz="1300">
              <a:latin typeface="ＭＳ Ｐゴシック" panose="020B0600070205080204" pitchFamily="50" charset="-128"/>
              <a:ea typeface="ＭＳ Ｐゴシック" panose="020B0600070205080204" pitchFamily="50" charset="-128"/>
            </a:rPr>
            <a:t>円であり、類似団体平均を上回っている。主な要因は国民健康保険特別会計及び後期高齢者医療特別会計への操出金の増加によるものである。農林水産業費は住民一人当たり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92,637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円となっており、類似団体平均に比べ低い水準になっているが、本村の前年度数値から比べると増加している。その主な要因は県からの代行事業を受託し実施したためである。消防費は住民一人当たり</a:t>
          </a:r>
          <a:r>
            <a:rPr kumimoji="1" lang="en-US" altLang="ja-JP" sz="1300">
              <a:latin typeface="ＭＳ Ｐゴシック" panose="020B0600070205080204" pitchFamily="50" charset="-128"/>
              <a:ea typeface="ＭＳ Ｐゴシック" panose="020B0600070205080204" pitchFamily="50" charset="-128"/>
            </a:rPr>
            <a:t>145,100</a:t>
          </a:r>
          <a:r>
            <a:rPr kumimoji="1" lang="ja-JP" altLang="en-US" sz="1300">
              <a:latin typeface="ＭＳ Ｐゴシック" panose="020B0600070205080204" pitchFamily="50" charset="-128"/>
              <a:ea typeface="ＭＳ Ｐゴシック" panose="020B0600070205080204" pitchFamily="50" charset="-128"/>
            </a:rPr>
            <a:t>円であり、類似団体平均を大きく上回っている。その主な要因は高規格救急自動車整備に係る一部事務組合への負担金増によるものである。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大規模事業に着手していることから一般財源の不足額を補うため中長期的な見通しのもと決算剰余金を中心に積立てており、最低水準の取崩しに努めている。実質収支額については、財政健全化の取組みのもと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年度から横ばいに推移している。実質単年度収支は単年度収支の赤字に加え、財政調整基金の積立額が取崩し額を上回ったため▲</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％の赤字となった。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青森県風間浦村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連結実質赤字比率は現状で全会計とも赤字はでていないが、いずれの会計も一般会計から多額の操出がある。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に簡易水道特別会計は水道料金の徴収率は上がっているものの、水道料金自体が本来の必要額より低い水準となっているため、それを補うため一般会計からの繰越金が年々増加傾向にある。今後は水道料金の見直しなど受益者負担の適正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2718166</v>
      </c>
      <c r="BO4" s="461"/>
      <c r="BP4" s="461"/>
      <c r="BQ4" s="461"/>
      <c r="BR4" s="461"/>
      <c r="BS4" s="461"/>
      <c r="BT4" s="461"/>
      <c r="BU4" s="462"/>
      <c r="BV4" s="460">
        <v>2669476</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4.5</v>
      </c>
      <c r="CU4" s="642"/>
      <c r="CV4" s="642"/>
      <c r="CW4" s="642"/>
      <c r="CX4" s="642"/>
      <c r="CY4" s="642"/>
      <c r="CZ4" s="642"/>
      <c r="DA4" s="643"/>
      <c r="DB4" s="641">
        <v>4.9000000000000004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2650559</v>
      </c>
      <c r="BO5" s="466"/>
      <c r="BP5" s="466"/>
      <c r="BQ5" s="466"/>
      <c r="BR5" s="466"/>
      <c r="BS5" s="466"/>
      <c r="BT5" s="466"/>
      <c r="BU5" s="467"/>
      <c r="BV5" s="465">
        <v>2599789</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84.7</v>
      </c>
      <c r="CU5" s="436"/>
      <c r="CV5" s="436"/>
      <c r="CW5" s="436"/>
      <c r="CX5" s="436"/>
      <c r="CY5" s="436"/>
      <c r="CZ5" s="436"/>
      <c r="DA5" s="437"/>
      <c r="DB5" s="435">
        <v>81.900000000000006</v>
      </c>
      <c r="DC5" s="436"/>
      <c r="DD5" s="436"/>
      <c r="DE5" s="436"/>
      <c r="DF5" s="436"/>
      <c r="DG5" s="436"/>
      <c r="DH5" s="436"/>
      <c r="DI5" s="437"/>
      <c r="DJ5" s="185"/>
      <c r="DK5" s="185"/>
      <c r="DL5" s="185"/>
      <c r="DM5" s="185"/>
      <c r="DN5" s="185"/>
      <c r="DO5" s="185"/>
    </row>
    <row r="6" spans="1:119" ht="18.75" customHeight="1" x14ac:dyDescent="0.15">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67607</v>
      </c>
      <c r="BO6" s="466"/>
      <c r="BP6" s="466"/>
      <c r="BQ6" s="466"/>
      <c r="BR6" s="466"/>
      <c r="BS6" s="466"/>
      <c r="BT6" s="466"/>
      <c r="BU6" s="467"/>
      <c r="BV6" s="465">
        <v>69687</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87.8</v>
      </c>
      <c r="CU6" s="616"/>
      <c r="CV6" s="616"/>
      <c r="CW6" s="616"/>
      <c r="CX6" s="616"/>
      <c r="CY6" s="616"/>
      <c r="CZ6" s="616"/>
      <c r="DA6" s="617"/>
      <c r="DB6" s="615">
        <v>84.9</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101</v>
      </c>
      <c r="AV7" s="523"/>
      <c r="AW7" s="523"/>
      <c r="AX7" s="523"/>
      <c r="AY7" s="445" t="s">
        <v>105</v>
      </c>
      <c r="AZ7" s="446"/>
      <c r="BA7" s="446"/>
      <c r="BB7" s="446"/>
      <c r="BC7" s="446"/>
      <c r="BD7" s="446"/>
      <c r="BE7" s="446"/>
      <c r="BF7" s="446"/>
      <c r="BG7" s="446"/>
      <c r="BH7" s="446"/>
      <c r="BI7" s="446"/>
      <c r="BJ7" s="446"/>
      <c r="BK7" s="446"/>
      <c r="BL7" s="446"/>
      <c r="BM7" s="447"/>
      <c r="BN7" s="465">
        <v>6651</v>
      </c>
      <c r="BO7" s="466"/>
      <c r="BP7" s="466"/>
      <c r="BQ7" s="466"/>
      <c r="BR7" s="466"/>
      <c r="BS7" s="466"/>
      <c r="BT7" s="466"/>
      <c r="BU7" s="467"/>
      <c r="BV7" s="465">
        <v>683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1364492</v>
      </c>
      <c r="CU7" s="466"/>
      <c r="CV7" s="466"/>
      <c r="CW7" s="466"/>
      <c r="CX7" s="466"/>
      <c r="CY7" s="466"/>
      <c r="CZ7" s="466"/>
      <c r="DA7" s="467"/>
      <c r="DB7" s="465">
        <v>1405037</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60956</v>
      </c>
      <c r="BO8" s="466"/>
      <c r="BP8" s="466"/>
      <c r="BQ8" s="466"/>
      <c r="BR8" s="466"/>
      <c r="BS8" s="466"/>
      <c r="BT8" s="466"/>
      <c r="BU8" s="467"/>
      <c r="BV8" s="465">
        <v>69004</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0.1</v>
      </c>
      <c r="CU8" s="579"/>
      <c r="CV8" s="579"/>
      <c r="CW8" s="579"/>
      <c r="CX8" s="579"/>
      <c r="CY8" s="579"/>
      <c r="CZ8" s="579"/>
      <c r="DA8" s="580"/>
      <c r="DB8" s="578">
        <v>0.1</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1976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-8048</v>
      </c>
      <c r="BO9" s="466"/>
      <c r="BP9" s="466"/>
      <c r="BQ9" s="466"/>
      <c r="BR9" s="466"/>
      <c r="BS9" s="466"/>
      <c r="BT9" s="466"/>
      <c r="BU9" s="467"/>
      <c r="BV9" s="465">
        <v>-21257</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17.5</v>
      </c>
      <c r="CU9" s="436"/>
      <c r="CV9" s="436"/>
      <c r="CW9" s="436"/>
      <c r="CX9" s="436"/>
      <c r="CY9" s="436"/>
      <c r="CZ9" s="436"/>
      <c r="DA9" s="437"/>
      <c r="DB9" s="435">
        <v>16</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2463</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69028</v>
      </c>
      <c r="BO10" s="466"/>
      <c r="BP10" s="466"/>
      <c r="BQ10" s="466"/>
      <c r="BR10" s="466"/>
      <c r="BS10" s="466"/>
      <c r="BT10" s="466"/>
      <c r="BU10" s="467"/>
      <c r="BV10" s="465">
        <v>71521</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1919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77000</v>
      </c>
      <c r="BO12" s="466"/>
      <c r="BP12" s="466"/>
      <c r="BQ12" s="466"/>
      <c r="BR12" s="466"/>
      <c r="BS12" s="466"/>
      <c r="BT12" s="466"/>
      <c r="BU12" s="467"/>
      <c r="BV12" s="465">
        <v>190000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1917</v>
      </c>
      <c r="S13" s="569"/>
      <c r="T13" s="569"/>
      <c r="U13" s="569"/>
      <c r="V13" s="570"/>
      <c r="W13" s="556" t="s">
        <v>139</v>
      </c>
      <c r="X13" s="478"/>
      <c r="Y13" s="478"/>
      <c r="Z13" s="478"/>
      <c r="AA13" s="478"/>
      <c r="AB13" s="479"/>
      <c r="AC13" s="441">
        <v>199</v>
      </c>
      <c r="AD13" s="442"/>
      <c r="AE13" s="442"/>
      <c r="AF13" s="442"/>
      <c r="AG13" s="443"/>
      <c r="AH13" s="441">
        <v>229</v>
      </c>
      <c r="AI13" s="442"/>
      <c r="AJ13" s="442"/>
      <c r="AK13" s="442"/>
      <c r="AL13" s="444"/>
      <c r="AM13" s="534" t="s">
        <v>140</v>
      </c>
      <c r="AN13" s="439"/>
      <c r="AO13" s="439"/>
      <c r="AP13" s="439"/>
      <c r="AQ13" s="439"/>
      <c r="AR13" s="439"/>
      <c r="AS13" s="439"/>
      <c r="AT13" s="440"/>
      <c r="AU13" s="522" t="s">
        <v>125</v>
      </c>
      <c r="AV13" s="523"/>
      <c r="AW13" s="523"/>
      <c r="AX13" s="523"/>
      <c r="AY13" s="445" t="s">
        <v>141</v>
      </c>
      <c r="AZ13" s="446"/>
      <c r="BA13" s="446"/>
      <c r="BB13" s="446"/>
      <c r="BC13" s="446"/>
      <c r="BD13" s="446"/>
      <c r="BE13" s="446"/>
      <c r="BF13" s="446"/>
      <c r="BG13" s="446"/>
      <c r="BH13" s="446"/>
      <c r="BI13" s="446"/>
      <c r="BJ13" s="446"/>
      <c r="BK13" s="446"/>
      <c r="BL13" s="446"/>
      <c r="BM13" s="447"/>
      <c r="BN13" s="465">
        <v>-16020</v>
      </c>
      <c r="BO13" s="466"/>
      <c r="BP13" s="466"/>
      <c r="BQ13" s="466"/>
      <c r="BR13" s="466"/>
      <c r="BS13" s="466"/>
      <c r="BT13" s="466"/>
      <c r="BU13" s="467"/>
      <c r="BV13" s="465">
        <v>-139736</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12.2</v>
      </c>
      <c r="CU13" s="436"/>
      <c r="CV13" s="436"/>
      <c r="CW13" s="436"/>
      <c r="CX13" s="436"/>
      <c r="CY13" s="436"/>
      <c r="CZ13" s="436"/>
      <c r="DA13" s="437"/>
      <c r="DB13" s="435">
        <v>12.7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1982</v>
      </c>
      <c r="S14" s="569"/>
      <c r="T14" s="569"/>
      <c r="U14" s="569"/>
      <c r="V14" s="570"/>
      <c r="W14" s="571"/>
      <c r="X14" s="481"/>
      <c r="Y14" s="481"/>
      <c r="Z14" s="481"/>
      <c r="AA14" s="481"/>
      <c r="AB14" s="482"/>
      <c r="AC14" s="561">
        <v>20.9</v>
      </c>
      <c r="AD14" s="562"/>
      <c r="AE14" s="562"/>
      <c r="AF14" s="562"/>
      <c r="AG14" s="563"/>
      <c r="AH14" s="561">
        <v>17.899999999999999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145</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1980</v>
      </c>
      <c r="S15" s="569"/>
      <c r="T15" s="569"/>
      <c r="U15" s="569"/>
      <c r="V15" s="570"/>
      <c r="W15" s="556" t="s">
        <v>147</v>
      </c>
      <c r="X15" s="478"/>
      <c r="Y15" s="478"/>
      <c r="Z15" s="478"/>
      <c r="AA15" s="478"/>
      <c r="AB15" s="479"/>
      <c r="AC15" s="441">
        <v>208</v>
      </c>
      <c r="AD15" s="442"/>
      <c r="AE15" s="442"/>
      <c r="AF15" s="442"/>
      <c r="AG15" s="443"/>
      <c r="AH15" s="441">
        <v>462</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128690</v>
      </c>
      <c r="BO15" s="461"/>
      <c r="BP15" s="461"/>
      <c r="BQ15" s="461"/>
      <c r="BR15" s="461"/>
      <c r="BS15" s="461"/>
      <c r="BT15" s="461"/>
      <c r="BU15" s="462"/>
      <c r="BV15" s="460">
        <v>130095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21.8</v>
      </c>
      <c r="AD16" s="562"/>
      <c r="AE16" s="562"/>
      <c r="AF16" s="562"/>
      <c r="AG16" s="563"/>
      <c r="AH16" s="561">
        <v>36</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1286764</v>
      </c>
      <c r="BO16" s="466"/>
      <c r="BP16" s="466"/>
      <c r="BQ16" s="466"/>
      <c r="BR16" s="466"/>
      <c r="BS16" s="466"/>
      <c r="BT16" s="466"/>
      <c r="BU16" s="467"/>
      <c r="BV16" s="465">
        <v>1323321</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547</v>
      </c>
      <c r="AD17" s="442"/>
      <c r="AE17" s="442"/>
      <c r="AF17" s="442"/>
      <c r="AG17" s="443"/>
      <c r="AH17" s="441">
        <v>591</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158008</v>
      </c>
      <c r="BO17" s="466"/>
      <c r="BP17" s="466"/>
      <c r="BQ17" s="466"/>
      <c r="BR17" s="466"/>
      <c r="BS17" s="466"/>
      <c r="BT17" s="466"/>
      <c r="BU17" s="467"/>
      <c r="BV17" s="465">
        <v>161280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69.55</v>
      </c>
      <c r="M18" s="530"/>
      <c r="N18" s="530"/>
      <c r="O18" s="530"/>
      <c r="P18" s="530"/>
      <c r="Q18" s="530"/>
      <c r="R18" s="531"/>
      <c r="S18" s="531"/>
      <c r="T18" s="531"/>
      <c r="U18" s="531"/>
      <c r="V18" s="532"/>
      <c r="W18" s="546"/>
      <c r="X18" s="547"/>
      <c r="Y18" s="547"/>
      <c r="Z18" s="547"/>
      <c r="AA18" s="547"/>
      <c r="AB18" s="557"/>
      <c r="AC18" s="429">
        <v>57.3</v>
      </c>
      <c r="AD18" s="430"/>
      <c r="AE18" s="430"/>
      <c r="AF18" s="430"/>
      <c r="AG18" s="533"/>
      <c r="AH18" s="429">
        <v>46.1</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1161655</v>
      </c>
      <c r="BO18" s="466"/>
      <c r="BP18" s="466"/>
      <c r="BQ18" s="466"/>
      <c r="BR18" s="466"/>
      <c r="BS18" s="466"/>
      <c r="BT18" s="466"/>
      <c r="BU18" s="467"/>
      <c r="BV18" s="465">
        <v>1155405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1745389</v>
      </c>
      <c r="BO19" s="466"/>
      <c r="BP19" s="466"/>
      <c r="BQ19" s="466"/>
      <c r="BR19" s="466"/>
      <c r="BS19" s="466"/>
      <c r="BT19" s="466"/>
      <c r="BU19" s="467"/>
      <c r="BV19" s="465">
        <v>1926816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823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3145889</v>
      </c>
      <c r="BO23" s="466"/>
      <c r="BP23" s="466"/>
      <c r="BQ23" s="466"/>
      <c r="BR23" s="466"/>
      <c r="BS23" s="466"/>
      <c r="BT23" s="466"/>
      <c r="BU23" s="467"/>
      <c r="BV23" s="465">
        <v>3090262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6550</v>
      </c>
      <c r="R24" s="442"/>
      <c r="S24" s="442"/>
      <c r="T24" s="442"/>
      <c r="U24" s="442"/>
      <c r="V24" s="443"/>
      <c r="W24" s="507"/>
      <c r="X24" s="498"/>
      <c r="Y24" s="499"/>
      <c r="Z24" s="438" t="s">
        <v>171</v>
      </c>
      <c r="AA24" s="439"/>
      <c r="AB24" s="439"/>
      <c r="AC24" s="439"/>
      <c r="AD24" s="439"/>
      <c r="AE24" s="439"/>
      <c r="AF24" s="439"/>
      <c r="AG24" s="440"/>
      <c r="AH24" s="441">
        <v>37</v>
      </c>
      <c r="AI24" s="442"/>
      <c r="AJ24" s="442"/>
      <c r="AK24" s="442"/>
      <c r="AL24" s="443"/>
      <c r="AM24" s="441">
        <v>109668</v>
      </c>
      <c r="AN24" s="442"/>
      <c r="AO24" s="442"/>
      <c r="AP24" s="442"/>
      <c r="AQ24" s="442"/>
      <c r="AR24" s="443"/>
      <c r="AS24" s="441">
        <v>2964</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2618081</v>
      </c>
      <c r="BO24" s="466"/>
      <c r="BP24" s="466"/>
      <c r="BQ24" s="466"/>
      <c r="BR24" s="466"/>
      <c r="BS24" s="466"/>
      <c r="BT24" s="466"/>
      <c r="BU24" s="467"/>
      <c r="BV24" s="465">
        <v>2501309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5490</v>
      </c>
      <c r="R25" s="442"/>
      <c r="S25" s="442"/>
      <c r="T25" s="442"/>
      <c r="U25" s="442"/>
      <c r="V25" s="443"/>
      <c r="W25" s="507"/>
      <c r="X25" s="498"/>
      <c r="Y25" s="499"/>
      <c r="Z25" s="438" t="s">
        <v>174</v>
      </c>
      <c r="AA25" s="439"/>
      <c r="AB25" s="439"/>
      <c r="AC25" s="439"/>
      <c r="AD25" s="439"/>
      <c r="AE25" s="439"/>
      <c r="AF25" s="439"/>
      <c r="AG25" s="440"/>
      <c r="AH25" s="441" t="s">
        <v>145</v>
      </c>
      <c r="AI25" s="442"/>
      <c r="AJ25" s="442"/>
      <c r="AK25" s="442"/>
      <c r="AL25" s="443"/>
      <c r="AM25" s="441" t="s">
        <v>145</v>
      </c>
      <c r="AN25" s="442"/>
      <c r="AO25" s="442"/>
      <c r="AP25" s="442"/>
      <c r="AQ25" s="442"/>
      <c r="AR25" s="443"/>
      <c r="AS25" s="441" t="s">
        <v>145</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t="s">
        <v>145</v>
      </c>
      <c r="BO25" s="461"/>
      <c r="BP25" s="461"/>
      <c r="BQ25" s="461"/>
      <c r="BR25" s="461"/>
      <c r="BS25" s="461"/>
      <c r="BT25" s="461"/>
      <c r="BU25" s="462"/>
      <c r="BV25" s="460" t="s">
        <v>145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5090</v>
      </c>
      <c r="R26" s="442"/>
      <c r="S26" s="442"/>
      <c r="T26" s="442"/>
      <c r="U26" s="442"/>
      <c r="V26" s="443"/>
      <c r="W26" s="507"/>
      <c r="X26" s="498"/>
      <c r="Y26" s="499"/>
      <c r="Z26" s="438" t="s">
        <v>177</v>
      </c>
      <c r="AA26" s="520"/>
      <c r="AB26" s="520"/>
      <c r="AC26" s="520"/>
      <c r="AD26" s="520"/>
      <c r="AE26" s="520"/>
      <c r="AF26" s="520"/>
      <c r="AG26" s="521"/>
      <c r="AH26" s="441" t="s">
        <v>145</v>
      </c>
      <c r="AI26" s="442"/>
      <c r="AJ26" s="442"/>
      <c r="AK26" s="442"/>
      <c r="AL26" s="443"/>
      <c r="AM26" s="441" t="s">
        <v>145</v>
      </c>
      <c r="AN26" s="442"/>
      <c r="AO26" s="442"/>
      <c r="AP26" s="442"/>
      <c r="AQ26" s="442"/>
      <c r="AR26" s="443"/>
      <c r="AS26" s="441" t="s">
        <v>145</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145</v>
      </c>
      <c r="BO26" s="466"/>
      <c r="BP26" s="466"/>
      <c r="BQ26" s="466"/>
      <c r="BR26" s="466"/>
      <c r="BS26" s="466"/>
      <c r="BT26" s="466"/>
      <c r="BU26" s="467"/>
      <c r="BV26" s="465" t="s">
        <v>145</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2299</v>
      </c>
      <c r="R27" s="442"/>
      <c r="S27" s="442"/>
      <c r="T27" s="442"/>
      <c r="U27" s="442"/>
      <c r="V27" s="443"/>
      <c r="W27" s="507"/>
      <c r="X27" s="498"/>
      <c r="Y27" s="499"/>
      <c r="Z27" s="438" t="s">
        <v>180</v>
      </c>
      <c r="AA27" s="439"/>
      <c r="AB27" s="439"/>
      <c r="AC27" s="439"/>
      <c r="AD27" s="439"/>
      <c r="AE27" s="439"/>
      <c r="AF27" s="439"/>
      <c r="AG27" s="440"/>
      <c r="AH27" s="441" t="s">
        <v>145</v>
      </c>
      <c r="AI27" s="442"/>
      <c r="AJ27" s="442"/>
      <c r="AK27" s="442"/>
      <c r="AL27" s="443"/>
      <c r="AM27" s="441" t="s">
        <v>145</v>
      </c>
      <c r="AN27" s="442"/>
      <c r="AO27" s="442"/>
      <c r="AP27" s="442"/>
      <c r="AQ27" s="442"/>
      <c r="AR27" s="443"/>
      <c r="AS27" s="441" t="s">
        <v>145</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t="s">
        <v>145</v>
      </c>
      <c r="BO27" s="469"/>
      <c r="BP27" s="469"/>
      <c r="BQ27" s="469"/>
      <c r="BR27" s="469"/>
      <c r="BS27" s="469"/>
      <c r="BT27" s="469"/>
      <c r="BU27" s="470"/>
      <c r="BV27" s="468" t="s">
        <v>145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1948</v>
      </c>
      <c r="R28" s="442"/>
      <c r="S28" s="442"/>
      <c r="T28" s="442"/>
      <c r="U28" s="442"/>
      <c r="V28" s="443"/>
      <c r="W28" s="507"/>
      <c r="X28" s="498"/>
      <c r="Y28" s="499"/>
      <c r="Z28" s="438" t="s">
        <v>183</v>
      </c>
      <c r="AA28" s="439"/>
      <c r="AB28" s="439"/>
      <c r="AC28" s="439"/>
      <c r="AD28" s="439"/>
      <c r="AE28" s="439"/>
      <c r="AF28" s="439"/>
      <c r="AG28" s="440"/>
      <c r="AH28" s="441" t="s">
        <v>145</v>
      </c>
      <c r="AI28" s="442"/>
      <c r="AJ28" s="442"/>
      <c r="AK28" s="442"/>
      <c r="AL28" s="443"/>
      <c r="AM28" s="441" t="s">
        <v>145</v>
      </c>
      <c r="AN28" s="442"/>
      <c r="AO28" s="442"/>
      <c r="AP28" s="442"/>
      <c r="AQ28" s="442"/>
      <c r="AR28" s="443"/>
      <c r="AS28" s="441" t="s">
        <v>145</v>
      </c>
      <c r="AT28" s="442"/>
      <c r="AU28" s="442"/>
      <c r="AV28" s="442"/>
      <c r="AW28" s="442"/>
      <c r="AX28" s="444"/>
      <c r="AY28" s="448" t="s">
        <v>184</v>
      </c>
      <c r="AZ28" s="449"/>
      <c r="BA28" s="449"/>
      <c r="BB28" s="450"/>
      <c r="BC28" s="457" t="s">
        <v>47</v>
      </c>
      <c r="BD28" s="458"/>
      <c r="BE28" s="458"/>
      <c r="BF28" s="458"/>
      <c r="BG28" s="458"/>
      <c r="BH28" s="458"/>
      <c r="BI28" s="458"/>
      <c r="BJ28" s="458"/>
      <c r="BK28" s="458"/>
      <c r="BL28" s="458"/>
      <c r="BM28" s="459"/>
      <c r="BN28" s="460">
        <v>400289</v>
      </c>
      <c r="BO28" s="461"/>
      <c r="BP28" s="461"/>
      <c r="BQ28" s="461"/>
      <c r="BR28" s="461"/>
      <c r="BS28" s="461"/>
      <c r="BT28" s="461"/>
      <c r="BU28" s="462"/>
      <c r="BV28" s="460">
        <v>373261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6</v>
      </c>
      <c r="M29" s="442"/>
      <c r="N29" s="442"/>
      <c r="O29" s="442"/>
      <c r="P29" s="443"/>
      <c r="Q29" s="441">
        <v>1824</v>
      </c>
      <c r="R29" s="442"/>
      <c r="S29" s="442"/>
      <c r="T29" s="442"/>
      <c r="U29" s="442"/>
      <c r="V29" s="443"/>
      <c r="W29" s="508"/>
      <c r="X29" s="509"/>
      <c r="Y29" s="510"/>
      <c r="Z29" s="438" t="s">
        <v>186</v>
      </c>
      <c r="AA29" s="439"/>
      <c r="AB29" s="439"/>
      <c r="AC29" s="439"/>
      <c r="AD29" s="439"/>
      <c r="AE29" s="439"/>
      <c r="AF29" s="439"/>
      <c r="AG29" s="440"/>
      <c r="AH29" s="441">
        <v>37</v>
      </c>
      <c r="AI29" s="442"/>
      <c r="AJ29" s="442"/>
      <c r="AK29" s="442"/>
      <c r="AL29" s="443"/>
      <c r="AM29" s="441">
        <v>109668</v>
      </c>
      <c r="AN29" s="442"/>
      <c r="AO29" s="442"/>
      <c r="AP29" s="442"/>
      <c r="AQ29" s="442"/>
      <c r="AR29" s="443"/>
      <c r="AS29" s="441">
        <v>2964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94</v>
      </c>
      <c r="BO29" s="466"/>
      <c r="BP29" s="466"/>
      <c r="BQ29" s="466"/>
      <c r="BR29" s="466"/>
      <c r="BS29" s="466"/>
      <c r="BT29" s="466"/>
      <c r="BU29" s="467"/>
      <c r="BV29" s="465">
        <v>94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93.5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1198607</v>
      </c>
      <c r="BO30" s="469"/>
      <c r="BP30" s="469"/>
      <c r="BQ30" s="469"/>
      <c r="BR30" s="469"/>
      <c r="BS30" s="469"/>
      <c r="BT30" s="469"/>
      <c r="BU30" s="470"/>
      <c r="BV30" s="468">
        <v>1201978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5</v>
      </c>
      <c r="BF34" s="424"/>
      <c r="BG34" s="423" t="str">
        <f>IF('各会計、関係団体の財政状況及び健全化判断比率'!B31="","",'各会計、関係団体の財政状況及び健全化判断比率'!B31)</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6</v>
      </c>
      <c r="BX34" s="424"/>
      <c r="BY34" s="423" t="str">
        <f>IF('各会計、関係団体の財政状況及び健全化判断比率'!B68="","",'各会計、関係団体の財政状況及び健全化判断比率'!B68)</f>
        <v>一部事務組合下北医療センター</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7</v>
      </c>
      <c r="BX35" s="424"/>
      <c r="BY35" s="423" t="str">
        <f>IF('各会計、関係団体の財政状況及び健全化判断比率'!B69="","",'各会計、関係団体の財政状況及び健全化判断比率'!B69)</f>
        <v>下北地域広域行政事務組合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8</v>
      </c>
      <c r="BX36" s="424"/>
      <c r="BY36" s="423" t="str">
        <f>IF('各会計、関係団体の財政状況及び健全化判断比率'!B70="","",'各会計、関係団体の財政状況及び健全化判断比率'!B70)</f>
        <v>青森県後期高齢者医療広域連合（一般会計分）</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9</v>
      </c>
      <c r="BX37" s="424"/>
      <c r="BY37" s="423" t="str">
        <f>IF('各会計、関係団体の財政状況及び健全化判断比率'!B71="","",'各会計、関係団体の財政状況及び健全化判断比率'!B71)</f>
        <v>青森県後期高齢者医療広域連合（特別会計分）</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10</v>
      </c>
      <c r="BX38" s="424"/>
      <c r="BY38" s="423" t="str">
        <f>IF('各会計、関係団体の財政状況及び健全化判断比率'!B72="","",'各会計、関係団体の財政状況及び健全化判断比率'!B72)</f>
        <v>青森県市町村総合事務組合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11</v>
      </c>
      <c r="BX39" s="424"/>
      <c r="BY39" s="423" t="str">
        <f>IF('各会計、関係団体の財政状況及び健全化判断比率'!B73="","",'各会計、関係団体の財政状況及び健全化判断比率'!B73)</f>
        <v>青森県交通災害共済組合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12</v>
      </c>
      <c r="BX40" s="424"/>
      <c r="BY40" s="423" t="str">
        <f>IF('各会計、関係団体の財政状況及び健全化判断比率'!B74="","",'各会計、関係団体の財政状況及び健全化判断比率'!B74)</f>
        <v>青森県市町村職員退職組合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b7SV8IAbVj4LeC3vzYVBtmIg3VLTe/OdrcyWlC29lhZ8dWDfhdcBDPTRNq4G4V8yu0cTSTyvVo2OB8pk+HlqtQ==" saltValue="IKK0/MLetPLWaKkETv0K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0" t="s">
        <v>564</v>
      </c>
      <c r="D34" s="1250"/>
      <c r="E34" s="1251"/>
      <c r="F34" s="32">
        <v>4.09</v>
      </c>
      <c r="G34" s="33">
        <v>6.21</v>
      </c>
      <c r="H34" s="33">
        <v>6.08</v>
      </c>
      <c r="I34" s="33">
        <v>4.91</v>
      </c>
      <c r="J34" s="34">
        <v>4.46</v>
      </c>
      <c r="K34" s="22"/>
      <c r="L34" s="22"/>
      <c r="M34" s="22"/>
      <c r="N34" s="22"/>
      <c r="O34" s="22"/>
      <c r="P34" s="22"/>
    </row>
    <row r="35" spans="1:16" ht="39" customHeight="1" x14ac:dyDescent="0.15">
      <c r="A35" s="22"/>
      <c r="B35" s="35"/>
      <c r="C35" s="1244" t="s">
        <v>565</v>
      </c>
      <c r="D35" s="1245"/>
      <c r="E35" s="1246"/>
      <c r="F35" s="36">
        <v>2.38</v>
      </c>
      <c r="G35" s="37">
        <v>0.26</v>
      </c>
      <c r="H35" s="37">
        <v>1.1399999999999999</v>
      </c>
      <c r="I35" s="37">
        <v>1.21</v>
      </c>
      <c r="J35" s="38">
        <v>1.06</v>
      </c>
      <c r="K35" s="22"/>
      <c r="L35" s="22"/>
      <c r="M35" s="22"/>
      <c r="N35" s="22"/>
      <c r="O35" s="22"/>
      <c r="P35" s="22"/>
    </row>
    <row r="36" spans="1:16" ht="39" customHeight="1" x14ac:dyDescent="0.15">
      <c r="A36" s="22"/>
      <c r="B36" s="35"/>
      <c r="C36" s="1244" t="s">
        <v>566</v>
      </c>
      <c r="D36" s="1245"/>
      <c r="E36" s="1246"/>
      <c r="F36" s="36">
        <v>1.75</v>
      </c>
      <c r="G36" s="37">
        <v>0.41</v>
      </c>
      <c r="H36" s="37">
        <v>0.04</v>
      </c>
      <c r="I36" s="37">
        <v>0.1</v>
      </c>
      <c r="J36" s="38">
        <v>0.2</v>
      </c>
      <c r="K36" s="22"/>
      <c r="L36" s="22"/>
      <c r="M36" s="22"/>
      <c r="N36" s="22"/>
      <c r="O36" s="22"/>
      <c r="P36" s="22"/>
    </row>
    <row r="37" spans="1:16" ht="39" customHeight="1" x14ac:dyDescent="0.15">
      <c r="A37" s="22"/>
      <c r="B37" s="35"/>
      <c r="C37" s="1244" t="s">
        <v>567</v>
      </c>
      <c r="D37" s="1245"/>
      <c r="E37" s="1246"/>
      <c r="F37" s="36">
        <v>0.13</v>
      </c>
      <c r="G37" s="37">
        <v>0.08</v>
      </c>
      <c r="H37" s="37">
        <v>0.09</v>
      </c>
      <c r="I37" s="37">
        <v>0.1</v>
      </c>
      <c r="J37" s="38">
        <v>0.08</v>
      </c>
      <c r="K37" s="22"/>
      <c r="L37" s="22"/>
      <c r="M37" s="22"/>
      <c r="N37" s="22"/>
      <c r="O37" s="22"/>
      <c r="P37" s="22"/>
    </row>
    <row r="38" spans="1:16" ht="39" customHeight="1" x14ac:dyDescent="0.15">
      <c r="A38" s="22"/>
      <c r="B38" s="35"/>
      <c r="C38" s="1244" t="s">
        <v>568</v>
      </c>
      <c r="D38" s="1245"/>
      <c r="E38" s="1246"/>
      <c r="F38" s="36">
        <v>0</v>
      </c>
      <c r="G38" s="37">
        <v>0</v>
      </c>
      <c r="H38" s="37">
        <v>0</v>
      </c>
      <c r="I38" s="37">
        <v>0</v>
      </c>
      <c r="J38" s="38">
        <v>0</v>
      </c>
      <c r="K38" s="22"/>
      <c r="L38" s="22"/>
      <c r="M38" s="22"/>
      <c r="N38" s="22"/>
      <c r="O38" s="22"/>
      <c r="P38" s="22"/>
    </row>
    <row r="39" spans="1:16" ht="39" customHeight="1" x14ac:dyDescent="0.15">
      <c r="A39" s="22"/>
      <c r="B39" s="35"/>
      <c r="C39" s="1244"/>
      <c r="D39" s="1245"/>
      <c r="E39" s="1246"/>
      <c r="F39" s="36"/>
      <c r="G39" s="37"/>
      <c r="H39" s="37"/>
      <c r="I39" s="37"/>
      <c r="J39" s="38"/>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570</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m1nwXnwciIfwxPiz6qomLTbOfFB+qCsGUVSPgcl3s3I04736wAgmrAFIAt4uXPtmWYIytrSFAscCJji34H1Vg==" saltValue="Zpo3d3Vo57lXW6GmPwXl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385</v>
      </c>
      <c r="L45" s="60">
        <v>352</v>
      </c>
      <c r="M45" s="60">
        <v>336</v>
      </c>
      <c r="N45" s="60">
        <v>314</v>
      </c>
      <c r="O45" s="61">
        <v>310</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14</v>
      </c>
      <c r="F48" s="1254"/>
      <c r="G48" s="1254"/>
      <c r="H48" s="1254"/>
      <c r="I48" s="1254"/>
      <c r="J48" s="1255"/>
      <c r="K48" s="63">
        <v>40</v>
      </c>
      <c r="L48" s="64">
        <v>44</v>
      </c>
      <c r="M48" s="64">
        <v>32</v>
      </c>
      <c r="N48" s="64">
        <v>33</v>
      </c>
      <c r="O48" s="65">
        <v>33</v>
      </c>
      <c r="P48" s="48"/>
      <c r="Q48" s="48"/>
      <c r="R48" s="48"/>
      <c r="S48" s="48"/>
      <c r="T48" s="48"/>
      <c r="U48" s="48"/>
    </row>
    <row r="49" spans="1:21" ht="30.75" customHeight="1" x14ac:dyDescent="0.15">
      <c r="A49" s="48"/>
      <c r="B49" s="1272"/>
      <c r="C49" s="1273"/>
      <c r="D49" s="62"/>
      <c r="E49" s="1254" t="s">
        <v>15</v>
      </c>
      <c r="F49" s="1254"/>
      <c r="G49" s="1254"/>
      <c r="H49" s="1254"/>
      <c r="I49" s="1254"/>
      <c r="J49" s="1255"/>
      <c r="K49" s="63">
        <v>48</v>
      </c>
      <c r="L49" s="64">
        <v>57</v>
      </c>
      <c r="M49" s="64">
        <v>57</v>
      </c>
      <c r="N49" s="64">
        <v>57</v>
      </c>
      <c r="O49" s="65">
        <v>42</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514</v>
      </c>
      <c r="L50" s="64" t="s">
        <v>514</v>
      </c>
      <c r="M50" s="64" t="s">
        <v>514</v>
      </c>
      <c r="N50" s="64" t="s">
        <v>514</v>
      </c>
      <c r="O50" s="65" t="s">
        <v>514</v>
      </c>
      <c r="P50" s="48"/>
      <c r="Q50" s="48"/>
      <c r="R50" s="48"/>
      <c r="S50" s="48"/>
      <c r="T50" s="48"/>
      <c r="U50" s="48"/>
    </row>
    <row r="51" spans="1:21" ht="30.75" customHeight="1" x14ac:dyDescent="0.15">
      <c r="A51" s="48"/>
      <c r="B51" s="1274"/>
      <c r="C51" s="1275"/>
      <c r="D51" s="66"/>
      <c r="E51" s="1254" t="s">
        <v>17</v>
      </c>
      <c r="F51" s="1254"/>
      <c r="G51" s="1254"/>
      <c r="H51" s="1254"/>
      <c r="I51" s="1254"/>
      <c r="J51" s="1255"/>
      <c r="K51" s="63">
        <v>2</v>
      </c>
      <c r="L51" s="64">
        <v>4</v>
      </c>
      <c r="M51" s="64">
        <v>0</v>
      </c>
      <c r="N51" s="64">
        <v>0</v>
      </c>
      <c r="O51" s="65">
        <v>0</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304</v>
      </c>
      <c r="L52" s="64">
        <v>288</v>
      </c>
      <c r="M52" s="64">
        <v>284</v>
      </c>
      <c r="N52" s="64">
        <v>256</v>
      </c>
      <c r="O52" s="65">
        <v>247</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171</v>
      </c>
      <c r="L53" s="69">
        <v>169</v>
      </c>
      <c r="M53" s="69">
        <v>141</v>
      </c>
      <c r="N53" s="69">
        <v>148</v>
      </c>
      <c r="O53" s="70">
        <v>138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15">
      <c r="B57" s="1260" t="s">
        <v>24</v>
      </c>
      <c r="C57" s="1261"/>
      <c r="D57" s="1264" t="s">
        <v>25</v>
      </c>
      <c r="E57" s="1265"/>
      <c r="F57" s="1265"/>
      <c r="G57" s="1265"/>
      <c r="H57" s="1265"/>
      <c r="I57" s="1265"/>
      <c r="J57" s="1266"/>
      <c r="K57" s="82"/>
      <c r="L57" s="83"/>
      <c r="M57" s="83"/>
      <c r="N57" s="83"/>
      <c r="O57" s="84"/>
    </row>
    <row r="58" spans="1:21" ht="31.5" customHeight="1" thickBot="1" x14ac:dyDescent="0.2">
      <c r="B58" s="1262"/>
      <c r="C58" s="1263"/>
      <c r="D58" s="1267" t="s">
        <v>26</v>
      </c>
      <c r="E58" s="1268"/>
      <c r="F58" s="1268"/>
      <c r="G58" s="1268"/>
      <c r="H58" s="1268"/>
      <c r="I58" s="1268"/>
      <c r="J58" s="1269"/>
      <c r="K58" s="85"/>
      <c r="L58" s="86"/>
      <c r="M58" s="86"/>
      <c r="N58" s="86"/>
      <c r="O58" s="87"/>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WgSplEEgV17jSZV0bs0pIWFXOoUk2YSjrq6di+PA76N8pU03aegNGUWsBnG/mwFh7gpVt3ButLY75vUZqcLlg==" saltValue="41BfH8eDJXsLx9qP66o2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556</v>
      </c>
      <c r="J40" s="99" t="s">
        <v>557</v>
      </c>
      <c r="K40" s="99" t="s">
        <v>558</v>
      </c>
      <c r="L40" s="99" t="s">
        <v>559</v>
      </c>
      <c r="M40" s="100" t="s">
        <v>560</v>
      </c>
    </row>
    <row r="41" spans="2:13" ht="27.75" customHeight="1" x14ac:dyDescent="0.15">
      <c r="B41" s="1290" t="s">
        <v>29</v>
      </c>
      <c r="C41" s="1291"/>
      <c r="D41" s="101"/>
      <c r="E41" s="1292" t="s">
        <v>30</v>
      </c>
      <c r="F41" s="1292"/>
      <c r="G41" s="1292"/>
      <c r="H41" s="1293"/>
      <c r="I41" s="102">
        <v>2862</v>
      </c>
      <c r="J41" s="103">
        <v>3324</v>
      </c>
      <c r="K41" s="103">
        <v>3186</v>
      </c>
      <c r="L41" s="103">
        <v>3090</v>
      </c>
      <c r="M41" s="104">
        <v>3146</v>
      </c>
    </row>
    <row r="42" spans="2:13" ht="27.75" customHeight="1" x14ac:dyDescent="0.15">
      <c r="B42" s="1280"/>
      <c r="C42" s="1281"/>
      <c r="D42" s="105"/>
      <c r="E42" s="1284" t="s">
        <v>31</v>
      </c>
      <c r="F42" s="1284"/>
      <c r="G42" s="1284"/>
      <c r="H42" s="1285"/>
      <c r="I42" s="106" t="s">
        <v>514</v>
      </c>
      <c r="J42" s="107" t="s">
        <v>514</v>
      </c>
      <c r="K42" s="107" t="s">
        <v>514</v>
      </c>
      <c r="L42" s="107" t="s">
        <v>514</v>
      </c>
      <c r="M42" s="108" t="s">
        <v>514</v>
      </c>
    </row>
    <row r="43" spans="2:13" ht="27.75" customHeight="1" x14ac:dyDescent="0.15">
      <c r="B43" s="1280"/>
      <c r="C43" s="1281"/>
      <c r="D43" s="105"/>
      <c r="E43" s="1284" t="s">
        <v>32</v>
      </c>
      <c r="F43" s="1284"/>
      <c r="G43" s="1284"/>
      <c r="H43" s="1285"/>
      <c r="I43" s="106">
        <v>397</v>
      </c>
      <c r="J43" s="107">
        <v>381</v>
      </c>
      <c r="K43" s="107">
        <v>328</v>
      </c>
      <c r="L43" s="107">
        <v>295</v>
      </c>
      <c r="M43" s="108">
        <v>256</v>
      </c>
    </row>
    <row r="44" spans="2:13" ht="27.75" customHeight="1" x14ac:dyDescent="0.15">
      <c r="B44" s="1280"/>
      <c r="C44" s="1281"/>
      <c r="D44" s="105"/>
      <c r="E44" s="1284" t="s">
        <v>33</v>
      </c>
      <c r="F44" s="1284"/>
      <c r="G44" s="1284"/>
      <c r="H44" s="1285"/>
      <c r="I44" s="106">
        <v>427</v>
      </c>
      <c r="J44" s="107">
        <v>384</v>
      </c>
      <c r="K44" s="107">
        <v>332</v>
      </c>
      <c r="L44" s="107">
        <v>288</v>
      </c>
      <c r="M44" s="108">
        <v>250</v>
      </c>
    </row>
    <row r="45" spans="2:13" ht="27.75" customHeight="1" x14ac:dyDescent="0.15">
      <c r="B45" s="1280"/>
      <c r="C45" s="1281"/>
      <c r="D45" s="105"/>
      <c r="E45" s="1284" t="s">
        <v>34</v>
      </c>
      <c r="F45" s="1284"/>
      <c r="G45" s="1284"/>
      <c r="H45" s="1285"/>
      <c r="I45" s="106">
        <v>547</v>
      </c>
      <c r="J45" s="107">
        <v>482</v>
      </c>
      <c r="K45" s="107">
        <v>437</v>
      </c>
      <c r="L45" s="107">
        <v>411</v>
      </c>
      <c r="M45" s="108">
        <v>394</v>
      </c>
    </row>
    <row r="46" spans="2:13" ht="27.75" customHeight="1" x14ac:dyDescent="0.15">
      <c r="B46" s="1280"/>
      <c r="C46" s="1281"/>
      <c r="D46" s="109"/>
      <c r="E46" s="1284" t="s">
        <v>35</v>
      </c>
      <c r="F46" s="1284"/>
      <c r="G46" s="1284"/>
      <c r="H46" s="1285"/>
      <c r="I46" s="106" t="s">
        <v>514</v>
      </c>
      <c r="J46" s="107" t="s">
        <v>514</v>
      </c>
      <c r="K46" s="107" t="s">
        <v>514</v>
      </c>
      <c r="L46" s="107" t="s">
        <v>514</v>
      </c>
      <c r="M46" s="108" t="s">
        <v>514</v>
      </c>
    </row>
    <row r="47" spans="2:13" ht="27.75" customHeight="1" x14ac:dyDescent="0.15">
      <c r="B47" s="1280"/>
      <c r="C47" s="1281"/>
      <c r="D47" s="110"/>
      <c r="E47" s="1294" t="s">
        <v>36</v>
      </c>
      <c r="F47" s="1295"/>
      <c r="G47" s="1295"/>
      <c r="H47" s="1296"/>
      <c r="I47" s="106" t="s">
        <v>514</v>
      </c>
      <c r="J47" s="107" t="s">
        <v>514</v>
      </c>
      <c r="K47" s="107" t="s">
        <v>514</v>
      </c>
      <c r="L47" s="107" t="s">
        <v>514</v>
      </c>
      <c r="M47" s="108" t="s">
        <v>514</v>
      </c>
    </row>
    <row r="48" spans="2:13" ht="27.75" customHeight="1" x14ac:dyDescent="0.15">
      <c r="B48" s="1280"/>
      <c r="C48" s="1281"/>
      <c r="D48" s="105"/>
      <c r="E48" s="1284" t="s">
        <v>37</v>
      </c>
      <c r="F48" s="1284"/>
      <c r="G48" s="1284"/>
      <c r="H48" s="1285"/>
      <c r="I48" s="106" t="s">
        <v>514</v>
      </c>
      <c r="J48" s="107" t="s">
        <v>514</v>
      </c>
      <c r="K48" s="107" t="s">
        <v>514</v>
      </c>
      <c r="L48" s="107" t="s">
        <v>514</v>
      </c>
      <c r="M48" s="108" t="s">
        <v>514</v>
      </c>
    </row>
    <row r="49" spans="2:13" ht="27.75" customHeight="1" x14ac:dyDescent="0.15">
      <c r="B49" s="1282"/>
      <c r="C49" s="1283"/>
      <c r="D49" s="105"/>
      <c r="E49" s="1284" t="s">
        <v>38</v>
      </c>
      <c r="F49" s="1284"/>
      <c r="G49" s="1284"/>
      <c r="H49" s="1285"/>
      <c r="I49" s="106">
        <v>31</v>
      </c>
      <c r="J49" s="107" t="s">
        <v>514</v>
      </c>
      <c r="K49" s="107" t="s">
        <v>514</v>
      </c>
      <c r="L49" s="107" t="s">
        <v>514</v>
      </c>
      <c r="M49" s="108" t="s">
        <v>514</v>
      </c>
    </row>
    <row r="50" spans="2:13" ht="27.75" customHeight="1" x14ac:dyDescent="0.15">
      <c r="B50" s="1278" t="s">
        <v>39</v>
      </c>
      <c r="C50" s="1279"/>
      <c r="D50" s="111"/>
      <c r="E50" s="1284" t="s">
        <v>40</v>
      </c>
      <c r="F50" s="1284"/>
      <c r="G50" s="1284"/>
      <c r="H50" s="1285"/>
      <c r="I50" s="106">
        <v>1095</v>
      </c>
      <c r="J50" s="107">
        <v>1288</v>
      </c>
      <c r="K50" s="107">
        <v>1448</v>
      </c>
      <c r="L50" s="107">
        <v>1552</v>
      </c>
      <c r="M50" s="108">
        <v>1570</v>
      </c>
    </row>
    <row r="51" spans="2:13" ht="27.75" customHeight="1" x14ac:dyDescent="0.15">
      <c r="B51" s="1280"/>
      <c r="C51" s="1281"/>
      <c r="D51" s="105"/>
      <c r="E51" s="1284" t="s">
        <v>41</v>
      </c>
      <c r="F51" s="1284"/>
      <c r="G51" s="1284"/>
      <c r="H51" s="1285"/>
      <c r="I51" s="106">
        <v>115</v>
      </c>
      <c r="J51" s="107">
        <v>116</v>
      </c>
      <c r="K51" s="107">
        <v>118</v>
      </c>
      <c r="L51" s="107">
        <v>118</v>
      </c>
      <c r="M51" s="108">
        <v>91</v>
      </c>
    </row>
    <row r="52" spans="2:13" ht="27.75" customHeight="1" x14ac:dyDescent="0.15">
      <c r="B52" s="1282"/>
      <c r="C52" s="1283"/>
      <c r="D52" s="105"/>
      <c r="E52" s="1284" t="s">
        <v>42</v>
      </c>
      <c r="F52" s="1284"/>
      <c r="G52" s="1284"/>
      <c r="H52" s="1285"/>
      <c r="I52" s="106">
        <v>2474</v>
      </c>
      <c r="J52" s="107">
        <v>2792</v>
      </c>
      <c r="K52" s="107">
        <v>2693</v>
      </c>
      <c r="L52" s="107">
        <v>2514</v>
      </c>
      <c r="M52" s="108">
        <v>2573</v>
      </c>
    </row>
    <row r="53" spans="2:13" ht="27.75" customHeight="1" thickBot="1" x14ac:dyDescent="0.2">
      <c r="B53" s="1286" t="s">
        <v>43</v>
      </c>
      <c r="C53" s="1287"/>
      <c r="D53" s="112"/>
      <c r="E53" s="1288" t="s">
        <v>44</v>
      </c>
      <c r="F53" s="1288"/>
      <c r="G53" s="1288"/>
      <c r="H53" s="1289"/>
      <c r="I53" s="113">
        <v>581</v>
      </c>
      <c r="J53" s="114">
        <v>374</v>
      </c>
      <c r="K53" s="114">
        <v>24</v>
      </c>
      <c r="L53" s="114">
        <v>-100</v>
      </c>
      <c r="M53" s="115">
        <v>-188</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QF7lONsMNoMrIFd9h9qER8tkY7cbL2G2LKEkUxY0cuBmkkTlyky2gb8kN/MsgsLqjTrz5kknDNCCTEJ8l7a+g==" saltValue="ygOcg00Dz42NTuf/7d1XI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558</v>
      </c>
      <c r="G54" s="124" t="s">
        <v>559</v>
      </c>
      <c r="H54" s="125" t="s">
        <v>560</v>
      </c>
    </row>
    <row r="55" spans="2:8" ht="52.5" customHeight="1" x14ac:dyDescent="0.15">
      <c r="B55" s="126"/>
      <c r="C55" s="1305" t="s">
        <v>47</v>
      </c>
      <c r="D55" s="1305"/>
      <c r="E55" s="1306"/>
      <c r="F55" s="127">
        <v>442</v>
      </c>
      <c r="G55" s="127">
        <v>373</v>
      </c>
      <c r="H55" s="128">
        <v>400</v>
      </c>
    </row>
    <row r="56" spans="2:8" ht="52.5" customHeight="1" x14ac:dyDescent="0.15">
      <c r="B56" s="129"/>
      <c r="C56" s="1307" t="s">
        <v>48</v>
      </c>
      <c r="D56" s="1307"/>
      <c r="E56" s="1308"/>
      <c r="F56" s="130">
        <v>0</v>
      </c>
      <c r="G56" s="130">
        <v>0</v>
      </c>
      <c r="H56" s="131">
        <v>0</v>
      </c>
    </row>
    <row r="57" spans="2:8" ht="53.25" customHeight="1" x14ac:dyDescent="0.15">
      <c r="B57" s="129"/>
      <c r="C57" s="1309" t="s">
        <v>49</v>
      </c>
      <c r="D57" s="1309"/>
      <c r="E57" s="1310"/>
      <c r="F57" s="132">
        <v>1029</v>
      </c>
      <c r="G57" s="132">
        <v>1202</v>
      </c>
      <c r="H57" s="133">
        <v>1199</v>
      </c>
    </row>
    <row r="58" spans="2:8" ht="45.75" customHeight="1" x14ac:dyDescent="0.15">
      <c r="B58" s="134"/>
      <c r="C58" s="1297" t="s">
        <v>576</v>
      </c>
      <c r="D58" s="1298"/>
      <c r="E58" s="1299"/>
      <c r="F58" s="135">
        <v>543</v>
      </c>
      <c r="G58" s="135">
        <v>488</v>
      </c>
      <c r="H58" s="136">
        <v>429</v>
      </c>
    </row>
    <row r="59" spans="2:8" ht="45.75" customHeight="1" x14ac:dyDescent="0.15">
      <c r="B59" s="134"/>
      <c r="C59" s="1297" t="s">
        <v>577</v>
      </c>
      <c r="D59" s="1298"/>
      <c r="E59" s="1299"/>
      <c r="F59" s="135">
        <v>1</v>
      </c>
      <c r="G59" s="135">
        <v>228</v>
      </c>
      <c r="H59" s="136">
        <v>297</v>
      </c>
    </row>
    <row r="60" spans="2:8" ht="45.75" customHeight="1" x14ac:dyDescent="0.15">
      <c r="B60" s="134"/>
      <c r="C60" s="1297" t="s">
        <v>578</v>
      </c>
      <c r="D60" s="1298"/>
      <c r="E60" s="1299"/>
      <c r="F60" s="135">
        <v>247</v>
      </c>
      <c r="G60" s="135">
        <v>220</v>
      </c>
      <c r="H60" s="136">
        <v>181</v>
      </c>
    </row>
    <row r="61" spans="2:8" ht="45.75" customHeight="1" x14ac:dyDescent="0.15">
      <c r="B61" s="134"/>
      <c r="C61" s="1297" t="s">
        <v>579</v>
      </c>
      <c r="D61" s="1298"/>
      <c r="E61" s="1299"/>
      <c r="F61" s="135">
        <v>131</v>
      </c>
      <c r="G61" s="135">
        <v>154</v>
      </c>
      <c r="H61" s="136">
        <v>178</v>
      </c>
    </row>
    <row r="62" spans="2:8" ht="45.75" customHeight="1" thickBot="1" x14ac:dyDescent="0.2">
      <c r="B62" s="137"/>
      <c r="C62" s="1300" t="s">
        <v>580</v>
      </c>
      <c r="D62" s="1301"/>
      <c r="E62" s="1302"/>
      <c r="F62" s="138">
        <v>88</v>
      </c>
      <c r="G62" s="138">
        <v>88</v>
      </c>
      <c r="H62" s="139">
        <v>88</v>
      </c>
    </row>
    <row r="63" spans="2:8" ht="52.5" customHeight="1" thickBot="1" x14ac:dyDescent="0.2">
      <c r="B63" s="140"/>
      <c r="C63" s="1303" t="s">
        <v>50</v>
      </c>
      <c r="D63" s="1303"/>
      <c r="E63" s="1304"/>
      <c r="F63" s="141">
        <v>1471</v>
      </c>
      <c r="G63" s="141">
        <v>1575</v>
      </c>
      <c r="H63" s="142">
        <v>1599</v>
      </c>
    </row>
    <row r="64" spans="2:8" ht="15" customHeight="1" x14ac:dyDescent="0.15"/>
    <row r="65" ht="0" hidden="1" customHeight="1" x14ac:dyDescent="0.15"/>
    <row r="66" ht="0" hidden="1" customHeight="1" x14ac:dyDescent="0.15"/>
  </sheetData>
  <sheetProtection algorithmName="SHA-512" hashValue="0PzGNxxgpL/hYRLxcHUdIhPFi4I6Bw/JGb1E8L9Z/iF2ykk+y8BFqYhTvwWP8j3hfJUo01GVGM50DkxxL+Bdyw==" saltValue="1oKsRG2iMxDXiOJPJifK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4" t="s">
        <v>601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4"/>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4"/>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4"/>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4"/>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594</v>
      </c>
    </row>
    <row r="50" spans="1:109" x14ac:dyDescent="0.15">
      <c r="B50" s="394"/>
      <c r="G50" s="1317"/>
      <c r="H50" s="1317"/>
      <c r="I50" s="1317"/>
      <c r="J50" s="1317"/>
      <c r="K50" s="404"/>
      <c r="L50" s="404"/>
      <c r="M50" s="405"/>
      <c r="N50" s="40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4"/>
      <c r="G51" s="1319"/>
      <c r="H51" s="1319"/>
      <c r="I51" s="1333"/>
      <c r="J51" s="1333"/>
      <c r="K51" s="1318"/>
      <c r="L51" s="1318"/>
      <c r="M51" s="1318"/>
      <c r="N51" s="1318"/>
      <c r="AM51" s="403"/>
      <c r="AN51" s="1314" t="s">
        <v>595</v>
      </c>
      <c r="AO51" s="1314"/>
      <c r="AP51" s="1314"/>
      <c r="AQ51" s="1314"/>
      <c r="AR51" s="1314"/>
      <c r="AS51" s="1314"/>
      <c r="AT51" s="1314"/>
      <c r="AU51" s="1314"/>
      <c r="AV51" s="1314"/>
      <c r="AW51" s="1314"/>
      <c r="AX51" s="1314"/>
      <c r="AY51" s="1314"/>
      <c r="AZ51" s="1314"/>
      <c r="BA51" s="1314"/>
      <c r="BB51" s="1314" t="s">
        <v>596</v>
      </c>
      <c r="BC51" s="1314"/>
      <c r="BD51" s="1314"/>
      <c r="BE51" s="1314"/>
      <c r="BF51" s="1314"/>
      <c r="BG51" s="1314"/>
      <c r="BH51" s="1314"/>
      <c r="BI51" s="1314"/>
      <c r="BJ51" s="1314"/>
      <c r="BK51" s="1314"/>
      <c r="BL51" s="1314"/>
      <c r="BM51" s="1314"/>
      <c r="BN51" s="1314"/>
      <c r="BO51" s="1314"/>
      <c r="BP51" s="1323"/>
      <c r="BQ51" s="1311"/>
      <c r="BR51" s="1311"/>
      <c r="BS51" s="1311"/>
      <c r="BT51" s="1311"/>
      <c r="BU51" s="1311"/>
      <c r="BV51" s="1311"/>
      <c r="BW51" s="1311"/>
      <c r="BX51" s="1311">
        <v>30.6</v>
      </c>
      <c r="BY51" s="1311"/>
      <c r="BZ51" s="1311"/>
      <c r="CA51" s="1311"/>
      <c r="CB51" s="1311"/>
      <c r="CC51" s="1311"/>
      <c r="CD51" s="1311"/>
      <c r="CE51" s="1311"/>
      <c r="CF51" s="1311">
        <v>1.9</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4"/>
      <c r="G52" s="1319"/>
      <c r="H52" s="1319"/>
      <c r="I52" s="1333"/>
      <c r="J52" s="1333"/>
      <c r="K52" s="1318"/>
      <c r="L52" s="1318"/>
      <c r="M52" s="1318"/>
      <c r="N52" s="1318"/>
      <c r="AM52" s="403"/>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2"/>
      <c r="B53" s="394"/>
      <c r="G53" s="1319"/>
      <c r="H53" s="1319"/>
      <c r="I53" s="1317"/>
      <c r="J53" s="1317"/>
      <c r="K53" s="1318"/>
      <c r="L53" s="1318"/>
      <c r="M53" s="1318"/>
      <c r="N53" s="1318"/>
      <c r="AM53" s="403"/>
      <c r="AN53" s="1314"/>
      <c r="AO53" s="1314"/>
      <c r="AP53" s="1314"/>
      <c r="AQ53" s="1314"/>
      <c r="AR53" s="1314"/>
      <c r="AS53" s="1314"/>
      <c r="AT53" s="1314"/>
      <c r="AU53" s="1314"/>
      <c r="AV53" s="1314"/>
      <c r="AW53" s="1314"/>
      <c r="AX53" s="1314"/>
      <c r="AY53" s="1314"/>
      <c r="AZ53" s="1314"/>
      <c r="BA53" s="1314"/>
      <c r="BB53" s="1314" t="s">
        <v>597</v>
      </c>
      <c r="BC53" s="1314"/>
      <c r="BD53" s="1314"/>
      <c r="BE53" s="1314"/>
      <c r="BF53" s="1314"/>
      <c r="BG53" s="1314"/>
      <c r="BH53" s="1314"/>
      <c r="BI53" s="1314"/>
      <c r="BJ53" s="1314"/>
      <c r="BK53" s="1314"/>
      <c r="BL53" s="1314"/>
      <c r="BM53" s="1314"/>
      <c r="BN53" s="1314"/>
      <c r="BO53" s="1314"/>
      <c r="BP53" s="1323"/>
      <c r="BQ53" s="1311"/>
      <c r="BR53" s="1311"/>
      <c r="BS53" s="1311"/>
      <c r="BT53" s="1311"/>
      <c r="BU53" s="1311"/>
      <c r="BV53" s="1311"/>
      <c r="BW53" s="1311"/>
      <c r="BX53" s="1311">
        <v>49.6</v>
      </c>
      <c r="BY53" s="1311"/>
      <c r="BZ53" s="1311"/>
      <c r="CA53" s="1311"/>
      <c r="CB53" s="1311"/>
      <c r="CC53" s="1311"/>
      <c r="CD53" s="1311"/>
      <c r="CE53" s="1311"/>
      <c r="CF53" s="1311">
        <v>47.1</v>
      </c>
      <c r="CG53" s="1311"/>
      <c r="CH53" s="1311"/>
      <c r="CI53" s="1311"/>
      <c r="CJ53" s="1311"/>
      <c r="CK53" s="1311"/>
      <c r="CL53" s="1311"/>
      <c r="CM53" s="1311"/>
      <c r="CN53" s="1311">
        <v>51.3</v>
      </c>
      <c r="CO53" s="1311"/>
      <c r="CP53" s="1311"/>
      <c r="CQ53" s="1311"/>
      <c r="CR53" s="1311"/>
      <c r="CS53" s="1311"/>
      <c r="CT53" s="1311"/>
      <c r="CU53" s="1311"/>
      <c r="CV53" s="1311">
        <v>53.2</v>
      </c>
      <c r="CW53" s="1311"/>
      <c r="CX53" s="1311"/>
      <c r="CY53" s="1311"/>
      <c r="CZ53" s="1311"/>
      <c r="DA53" s="1311"/>
      <c r="DB53" s="1311"/>
      <c r="DC53" s="1311"/>
    </row>
    <row r="54" spans="1:109" x14ac:dyDescent="0.15">
      <c r="A54" s="402"/>
      <c r="B54" s="394"/>
      <c r="G54" s="1319"/>
      <c r="H54" s="1319"/>
      <c r="I54" s="1317"/>
      <c r="J54" s="1317"/>
      <c r="K54" s="1318"/>
      <c r="L54" s="1318"/>
      <c r="M54" s="1318"/>
      <c r="N54" s="1318"/>
      <c r="AM54" s="403"/>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2"/>
      <c r="B55" s="394"/>
      <c r="G55" s="1317"/>
      <c r="H55" s="1317"/>
      <c r="I55" s="1317"/>
      <c r="J55" s="1317"/>
      <c r="K55" s="1318"/>
      <c r="L55" s="1318"/>
      <c r="M55" s="1318"/>
      <c r="N55" s="1318"/>
      <c r="AN55" s="1316" t="s">
        <v>598</v>
      </c>
      <c r="AO55" s="1316"/>
      <c r="AP55" s="1316"/>
      <c r="AQ55" s="1316"/>
      <c r="AR55" s="1316"/>
      <c r="AS55" s="1316"/>
      <c r="AT55" s="1316"/>
      <c r="AU55" s="1316"/>
      <c r="AV55" s="1316"/>
      <c r="AW55" s="1316"/>
      <c r="AX55" s="1316"/>
      <c r="AY55" s="1316"/>
      <c r="AZ55" s="1316"/>
      <c r="BA55" s="1316"/>
      <c r="BB55" s="1314" t="s">
        <v>596</v>
      </c>
      <c r="BC55" s="1314"/>
      <c r="BD55" s="1314"/>
      <c r="BE55" s="1314"/>
      <c r="BF55" s="1314"/>
      <c r="BG55" s="1314"/>
      <c r="BH55" s="1314"/>
      <c r="BI55" s="1314"/>
      <c r="BJ55" s="1314"/>
      <c r="BK55" s="1314"/>
      <c r="BL55" s="1314"/>
      <c r="BM55" s="1314"/>
      <c r="BN55" s="1314"/>
      <c r="BO55" s="1314"/>
      <c r="BP55" s="1323"/>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2"/>
      <c r="B56" s="394"/>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2" customFormat="1" x14ac:dyDescent="0.15">
      <c r="B57" s="406"/>
      <c r="G57" s="1317"/>
      <c r="H57" s="1317"/>
      <c r="I57" s="1312"/>
      <c r="J57" s="1312"/>
      <c r="K57" s="1318"/>
      <c r="L57" s="1318"/>
      <c r="M57" s="1318"/>
      <c r="N57" s="1318"/>
      <c r="AM57" s="387"/>
      <c r="AN57" s="1316"/>
      <c r="AO57" s="1316"/>
      <c r="AP57" s="1316"/>
      <c r="AQ57" s="1316"/>
      <c r="AR57" s="1316"/>
      <c r="AS57" s="1316"/>
      <c r="AT57" s="1316"/>
      <c r="AU57" s="1316"/>
      <c r="AV57" s="1316"/>
      <c r="AW57" s="1316"/>
      <c r="AX57" s="1316"/>
      <c r="AY57" s="1316"/>
      <c r="AZ57" s="1316"/>
      <c r="BA57" s="1316"/>
      <c r="BB57" s="1314" t="s">
        <v>597</v>
      </c>
      <c r="BC57" s="1314"/>
      <c r="BD57" s="1314"/>
      <c r="BE57" s="1314"/>
      <c r="BF57" s="1314"/>
      <c r="BG57" s="1314"/>
      <c r="BH57" s="1314"/>
      <c r="BI57" s="1314"/>
      <c r="BJ57" s="1314"/>
      <c r="BK57" s="1314"/>
      <c r="BL57" s="1314"/>
      <c r="BM57" s="1314"/>
      <c r="BN57" s="1314"/>
      <c r="BO57" s="1314"/>
      <c r="BP57" s="1323"/>
      <c r="BQ57" s="1311"/>
      <c r="BR57" s="1311"/>
      <c r="BS57" s="1311"/>
      <c r="BT57" s="1311"/>
      <c r="BU57" s="1311"/>
      <c r="BV57" s="1311"/>
      <c r="BW57" s="1311"/>
      <c r="BX57" s="1311">
        <v>55.8</v>
      </c>
      <c r="BY57" s="1311"/>
      <c r="BZ57" s="1311"/>
      <c r="CA57" s="1311"/>
      <c r="CB57" s="1311"/>
      <c r="CC57" s="1311"/>
      <c r="CD57" s="1311"/>
      <c r="CE57" s="1311"/>
      <c r="CF57" s="1311">
        <v>56.3</v>
      </c>
      <c r="CG57" s="1311"/>
      <c r="CH57" s="1311"/>
      <c r="CI57" s="1311"/>
      <c r="CJ57" s="1311"/>
      <c r="CK57" s="1311"/>
      <c r="CL57" s="1311"/>
      <c r="CM57" s="1311"/>
      <c r="CN57" s="1311">
        <v>57.6</v>
      </c>
      <c r="CO57" s="1311"/>
      <c r="CP57" s="1311"/>
      <c r="CQ57" s="1311"/>
      <c r="CR57" s="1311"/>
      <c r="CS57" s="1311"/>
      <c r="CT57" s="1311"/>
      <c r="CU57" s="1311"/>
      <c r="CV57" s="1311">
        <v>58.7</v>
      </c>
      <c r="CW57" s="1311"/>
      <c r="CX57" s="1311"/>
      <c r="CY57" s="1311"/>
      <c r="CZ57" s="1311"/>
      <c r="DA57" s="1311"/>
      <c r="DB57" s="1311"/>
      <c r="DC57" s="1311"/>
      <c r="DD57" s="407"/>
      <c r="DE57" s="406"/>
    </row>
    <row r="58" spans="1:109" s="402" customFormat="1" x14ac:dyDescent="0.15">
      <c r="A58" s="387"/>
      <c r="B58" s="406"/>
      <c r="G58" s="1317"/>
      <c r="H58" s="1317"/>
      <c r="I58" s="1312"/>
      <c r="J58" s="1312"/>
      <c r="K58" s="1318"/>
      <c r="L58" s="1318"/>
      <c r="M58" s="1318"/>
      <c r="N58" s="1318"/>
      <c r="AM58" s="387"/>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599</v>
      </c>
    </row>
    <row r="64" spans="1:109" x14ac:dyDescent="0.15">
      <c r="B64" s="394"/>
      <c r="G64" s="401"/>
      <c r="I64" s="414"/>
      <c r="J64" s="414"/>
      <c r="K64" s="414"/>
      <c r="L64" s="414"/>
      <c r="M64" s="414"/>
      <c r="N64" s="415"/>
      <c r="AM64" s="401"/>
      <c r="AN64" s="401" t="s">
        <v>593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4" t="s">
        <v>602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4"/>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4"/>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4"/>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4"/>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594</v>
      </c>
    </row>
    <row r="72" spans="2:107" x14ac:dyDescent="0.15">
      <c r="B72" s="394"/>
      <c r="G72" s="1317"/>
      <c r="H72" s="1317"/>
      <c r="I72" s="1317"/>
      <c r="J72" s="1317"/>
      <c r="K72" s="404"/>
      <c r="L72" s="404"/>
      <c r="M72" s="405"/>
      <c r="N72" s="40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4"/>
      <c r="G73" s="1319"/>
      <c r="H73" s="1319"/>
      <c r="I73" s="1319"/>
      <c r="J73" s="1319"/>
      <c r="K73" s="1315"/>
      <c r="L73" s="1315"/>
      <c r="M73" s="1315"/>
      <c r="N73" s="1315"/>
      <c r="AM73" s="403"/>
      <c r="AN73" s="1314" t="s">
        <v>595</v>
      </c>
      <c r="AO73" s="1314"/>
      <c r="AP73" s="1314"/>
      <c r="AQ73" s="1314"/>
      <c r="AR73" s="1314"/>
      <c r="AS73" s="1314"/>
      <c r="AT73" s="1314"/>
      <c r="AU73" s="1314"/>
      <c r="AV73" s="1314"/>
      <c r="AW73" s="1314"/>
      <c r="AX73" s="1314"/>
      <c r="AY73" s="1314"/>
      <c r="AZ73" s="1314"/>
      <c r="BA73" s="1314"/>
      <c r="BB73" s="1314" t="s">
        <v>596</v>
      </c>
      <c r="BC73" s="1314"/>
      <c r="BD73" s="1314"/>
      <c r="BE73" s="1314"/>
      <c r="BF73" s="1314"/>
      <c r="BG73" s="1314"/>
      <c r="BH73" s="1314"/>
      <c r="BI73" s="1314"/>
      <c r="BJ73" s="1314"/>
      <c r="BK73" s="1314"/>
      <c r="BL73" s="1314"/>
      <c r="BM73" s="1314"/>
      <c r="BN73" s="1314"/>
      <c r="BO73" s="1314"/>
      <c r="BP73" s="1311">
        <v>52.5</v>
      </c>
      <c r="BQ73" s="1311"/>
      <c r="BR73" s="1311"/>
      <c r="BS73" s="1311"/>
      <c r="BT73" s="1311"/>
      <c r="BU73" s="1311"/>
      <c r="BV73" s="1311"/>
      <c r="BW73" s="1311"/>
      <c r="BX73" s="1311">
        <v>30.6</v>
      </c>
      <c r="BY73" s="1311"/>
      <c r="BZ73" s="1311"/>
      <c r="CA73" s="1311"/>
      <c r="CB73" s="1311"/>
      <c r="CC73" s="1311"/>
      <c r="CD73" s="1311"/>
      <c r="CE73" s="1311"/>
      <c r="CF73" s="1311">
        <v>1.9</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4"/>
      <c r="G74" s="1319"/>
      <c r="H74" s="1319"/>
      <c r="I74" s="1319"/>
      <c r="J74" s="1319"/>
      <c r="K74" s="1315"/>
      <c r="L74" s="1315"/>
      <c r="M74" s="1315"/>
      <c r="N74" s="1315"/>
      <c r="AM74" s="403"/>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4"/>
      <c r="G75" s="1319"/>
      <c r="H75" s="1319"/>
      <c r="I75" s="1317"/>
      <c r="J75" s="1317"/>
      <c r="K75" s="1318"/>
      <c r="L75" s="1318"/>
      <c r="M75" s="1318"/>
      <c r="N75" s="1318"/>
      <c r="AM75" s="403"/>
      <c r="AN75" s="1314"/>
      <c r="AO75" s="1314"/>
      <c r="AP75" s="1314"/>
      <c r="AQ75" s="1314"/>
      <c r="AR75" s="1314"/>
      <c r="AS75" s="1314"/>
      <c r="AT75" s="1314"/>
      <c r="AU75" s="1314"/>
      <c r="AV75" s="1314"/>
      <c r="AW75" s="1314"/>
      <c r="AX75" s="1314"/>
      <c r="AY75" s="1314"/>
      <c r="AZ75" s="1314"/>
      <c r="BA75" s="1314"/>
      <c r="BB75" s="1314" t="s">
        <v>600</v>
      </c>
      <c r="BC75" s="1314"/>
      <c r="BD75" s="1314"/>
      <c r="BE75" s="1314"/>
      <c r="BF75" s="1314"/>
      <c r="BG75" s="1314"/>
      <c r="BH75" s="1314"/>
      <c r="BI75" s="1314"/>
      <c r="BJ75" s="1314"/>
      <c r="BK75" s="1314"/>
      <c r="BL75" s="1314"/>
      <c r="BM75" s="1314"/>
      <c r="BN75" s="1314"/>
      <c r="BO75" s="1314"/>
      <c r="BP75" s="1311">
        <v>15.8</v>
      </c>
      <c r="BQ75" s="1311"/>
      <c r="BR75" s="1311"/>
      <c r="BS75" s="1311"/>
      <c r="BT75" s="1311"/>
      <c r="BU75" s="1311"/>
      <c r="BV75" s="1311"/>
      <c r="BW75" s="1311"/>
      <c r="BX75" s="1311">
        <v>15.2</v>
      </c>
      <c r="BY75" s="1311"/>
      <c r="BZ75" s="1311"/>
      <c r="CA75" s="1311"/>
      <c r="CB75" s="1311"/>
      <c r="CC75" s="1311"/>
      <c r="CD75" s="1311"/>
      <c r="CE75" s="1311"/>
      <c r="CF75" s="1311">
        <v>13.7</v>
      </c>
      <c r="CG75" s="1311"/>
      <c r="CH75" s="1311"/>
      <c r="CI75" s="1311"/>
      <c r="CJ75" s="1311"/>
      <c r="CK75" s="1311"/>
      <c r="CL75" s="1311"/>
      <c r="CM75" s="1311"/>
      <c r="CN75" s="1311">
        <v>12.7</v>
      </c>
      <c r="CO75" s="1311"/>
      <c r="CP75" s="1311"/>
      <c r="CQ75" s="1311"/>
      <c r="CR75" s="1311"/>
      <c r="CS75" s="1311"/>
      <c r="CT75" s="1311"/>
      <c r="CU75" s="1311"/>
      <c r="CV75" s="1311">
        <v>12.2</v>
      </c>
      <c r="CW75" s="1311"/>
      <c r="CX75" s="1311"/>
      <c r="CY75" s="1311"/>
      <c r="CZ75" s="1311"/>
      <c r="DA75" s="1311"/>
      <c r="DB75" s="1311"/>
      <c r="DC75" s="1311"/>
    </row>
    <row r="76" spans="2:107" x14ac:dyDescent="0.15">
      <c r="B76" s="394"/>
      <c r="G76" s="1319"/>
      <c r="H76" s="1319"/>
      <c r="I76" s="1317"/>
      <c r="J76" s="1317"/>
      <c r="K76" s="1318"/>
      <c r="L76" s="1318"/>
      <c r="M76" s="1318"/>
      <c r="N76" s="1318"/>
      <c r="AM76" s="403"/>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4"/>
      <c r="G77" s="1317"/>
      <c r="H77" s="1317"/>
      <c r="I77" s="1317"/>
      <c r="J77" s="1317"/>
      <c r="K77" s="1315"/>
      <c r="L77" s="1315"/>
      <c r="M77" s="1315"/>
      <c r="N77" s="1315"/>
      <c r="AN77" s="1316" t="s">
        <v>598</v>
      </c>
      <c r="AO77" s="1316"/>
      <c r="AP77" s="1316"/>
      <c r="AQ77" s="1316"/>
      <c r="AR77" s="1316"/>
      <c r="AS77" s="1316"/>
      <c r="AT77" s="1316"/>
      <c r="AU77" s="1316"/>
      <c r="AV77" s="1316"/>
      <c r="AW77" s="1316"/>
      <c r="AX77" s="1316"/>
      <c r="AY77" s="1316"/>
      <c r="AZ77" s="1316"/>
      <c r="BA77" s="1316"/>
      <c r="BB77" s="1314" t="s">
        <v>596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4"/>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4"/>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600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7.2</v>
      </c>
      <c r="BY79" s="1311"/>
      <c r="BZ79" s="1311"/>
      <c r="CA79" s="1311"/>
      <c r="CB79" s="1311"/>
      <c r="CC79" s="1311"/>
      <c r="CD79" s="1311"/>
      <c r="CE79" s="1311"/>
      <c r="CF79" s="1311">
        <v>7.4</v>
      </c>
      <c r="CG79" s="1311"/>
      <c r="CH79" s="1311"/>
      <c r="CI79" s="1311"/>
      <c r="CJ79" s="1311"/>
      <c r="CK79" s="1311"/>
      <c r="CL79" s="1311"/>
      <c r="CM79" s="1311"/>
      <c r="CN79" s="1311">
        <v>7.1</v>
      </c>
      <c r="CO79" s="1311"/>
      <c r="CP79" s="1311"/>
      <c r="CQ79" s="1311"/>
      <c r="CR79" s="1311"/>
      <c r="CS79" s="1311"/>
      <c r="CT79" s="1311"/>
      <c r="CU79" s="1311"/>
      <c r="CV79" s="1311">
        <v>7.1</v>
      </c>
      <c r="CW79" s="1311"/>
      <c r="CX79" s="1311"/>
      <c r="CY79" s="1311"/>
      <c r="CZ79" s="1311"/>
      <c r="DA79" s="1311"/>
      <c r="DB79" s="1311"/>
      <c r="DC79" s="1311"/>
    </row>
    <row r="80" spans="2:107" x14ac:dyDescent="0.15">
      <c r="B80" s="394"/>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AxHasEHH2GZHDHpNpsiGOLCRPSbahi6RJjsWUt69Q6JbKG+gxzJ+phMz8uc/rmqzLE68jni15D8OdOz/hhftg==" saltValue="LGW5GFyHrK0T3AR67d1Up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pwvZNauJCg+wxr4F2/DxmwoNf+UTUGYrWWyuJl0tduW4ws4fQ3jDupacKs7t3qjJu8X70y7D9Wl/MI9qUjDg==" saltValue="s13kVu1y966qfNFapQ/WwA=="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onVtKmiOPp6tPXvxfy1Exg1VUTfBPDnjq5VlbvDgxZIyl7CdWIEBttcN+tjrdWRRCVpe327agc4jJg/Zb3pyA==" saltValue="y7Q262dw/Uk7vBjY8kWy6A=="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553</v>
      </c>
      <c r="G2" s="156"/>
      <c r="H2" s="157"/>
    </row>
    <row r="3" spans="1:8" x14ac:dyDescent="0.15">
      <c r="A3" s="153" t="s">
        <v>546</v>
      </c>
      <c r="B3" s="158"/>
      <c r="C3" s="159"/>
      <c r="D3" s="160">
        <v>304446</v>
      </c>
      <c r="E3" s="161"/>
      <c r="F3" s="162">
        <v>272886</v>
      </c>
      <c r="G3" s="163"/>
      <c r="H3" s="164"/>
    </row>
    <row r="4" spans="1:8" x14ac:dyDescent="0.15">
      <c r="A4" s="165"/>
      <c r="B4" s="166"/>
      <c r="C4" s="167"/>
      <c r="D4" s="168">
        <v>56862</v>
      </c>
      <c r="E4" s="169"/>
      <c r="F4" s="170">
        <v>125724</v>
      </c>
      <c r="G4" s="171"/>
      <c r="H4" s="172"/>
    </row>
    <row r="5" spans="1:8" x14ac:dyDescent="0.15">
      <c r="A5" s="153" t="s">
        <v>548</v>
      </c>
      <c r="B5" s="158"/>
      <c r="C5" s="159"/>
      <c r="D5" s="160">
        <v>569354</v>
      </c>
      <c r="E5" s="161"/>
      <c r="F5" s="162">
        <v>245039</v>
      </c>
      <c r="G5" s="163"/>
      <c r="H5" s="164"/>
    </row>
    <row r="6" spans="1:8" x14ac:dyDescent="0.15">
      <c r="A6" s="165"/>
      <c r="B6" s="166"/>
      <c r="C6" s="167"/>
      <c r="D6" s="168">
        <v>79473</v>
      </c>
      <c r="E6" s="169"/>
      <c r="F6" s="170">
        <v>108922</v>
      </c>
      <c r="G6" s="171"/>
      <c r="H6" s="172"/>
    </row>
    <row r="7" spans="1:8" x14ac:dyDescent="0.15">
      <c r="A7" s="153" t="s">
        <v>549</v>
      </c>
      <c r="B7" s="158"/>
      <c r="C7" s="159"/>
      <c r="D7" s="160">
        <v>79689</v>
      </c>
      <c r="E7" s="161"/>
      <c r="F7" s="162">
        <v>291945</v>
      </c>
      <c r="G7" s="163"/>
      <c r="H7" s="164"/>
    </row>
    <row r="8" spans="1:8" x14ac:dyDescent="0.15">
      <c r="A8" s="165"/>
      <c r="B8" s="166"/>
      <c r="C8" s="167"/>
      <c r="D8" s="168">
        <v>29636</v>
      </c>
      <c r="E8" s="169"/>
      <c r="F8" s="170">
        <v>127651</v>
      </c>
      <c r="G8" s="171"/>
      <c r="H8" s="172"/>
    </row>
    <row r="9" spans="1:8" x14ac:dyDescent="0.15">
      <c r="A9" s="153" t="s">
        <v>550</v>
      </c>
      <c r="B9" s="158"/>
      <c r="C9" s="159"/>
      <c r="D9" s="160">
        <v>108943</v>
      </c>
      <c r="E9" s="161"/>
      <c r="F9" s="162">
        <v>291173</v>
      </c>
      <c r="G9" s="163"/>
      <c r="H9" s="164"/>
    </row>
    <row r="10" spans="1:8" x14ac:dyDescent="0.15">
      <c r="A10" s="165"/>
      <c r="B10" s="166"/>
      <c r="C10" s="167"/>
      <c r="D10" s="168">
        <v>59173</v>
      </c>
      <c r="E10" s="169"/>
      <c r="F10" s="170">
        <v>119071</v>
      </c>
      <c r="G10" s="171"/>
      <c r="H10" s="172"/>
    </row>
    <row r="11" spans="1:8" x14ac:dyDescent="0.15">
      <c r="A11" s="153" t="s">
        <v>551</v>
      </c>
      <c r="B11" s="158"/>
      <c r="C11" s="159"/>
      <c r="D11" s="160">
        <v>209547</v>
      </c>
      <c r="E11" s="161"/>
      <c r="F11" s="162">
        <v>271581</v>
      </c>
      <c r="G11" s="163"/>
      <c r="H11" s="164"/>
    </row>
    <row r="12" spans="1:8" x14ac:dyDescent="0.15">
      <c r="A12" s="165"/>
      <c r="B12" s="166"/>
      <c r="C12" s="173"/>
      <c r="D12" s="168">
        <v>165117</v>
      </c>
      <c r="E12" s="169"/>
      <c r="F12" s="170">
        <v>117844</v>
      </c>
      <c r="G12" s="171"/>
      <c r="H12" s="172"/>
    </row>
    <row r="13" spans="1:8" x14ac:dyDescent="0.15">
      <c r="A13" s="153"/>
      <c r="B13" s="158"/>
      <c r="C13" s="174"/>
      <c r="D13" s="175">
        <v>254396</v>
      </c>
      <c r="E13" s="176"/>
      <c r="F13" s="177">
        <v>274525</v>
      </c>
      <c r="G13" s="178"/>
      <c r="H13" s="164"/>
    </row>
    <row r="14" spans="1:8" x14ac:dyDescent="0.15">
      <c r="A14" s="165"/>
      <c r="B14" s="166"/>
      <c r="C14" s="167"/>
      <c r="D14" s="168">
        <v>78052</v>
      </c>
      <c r="E14" s="169"/>
      <c r="F14" s="170">
        <v>119842</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4.09</v>
      </c>
      <c r="C19" s="179">
        <f>ROUND(VALUE(SUBSTITUTE(実質収支比率等に係る経年分析!G$48,"▲","-")),2)</f>
        <v>6.21</v>
      </c>
      <c r="D19" s="179">
        <f>ROUND(VALUE(SUBSTITUTE(実質収支比率等に係る経年分析!H$48,"▲","-")),2)</f>
        <v>6.08</v>
      </c>
      <c r="E19" s="179">
        <f>ROUND(VALUE(SUBSTITUTE(実質収支比率等に係る経年分析!I$48,"▲","-")),2)</f>
        <v>4.91</v>
      </c>
      <c r="F19" s="179">
        <f>ROUND(VALUE(SUBSTITUTE(実質収支比率等に係る経年分析!J$48,"▲","-")),2)</f>
        <v>4.47</v>
      </c>
    </row>
    <row r="20" spans="1:11" x14ac:dyDescent="0.15">
      <c r="A20" s="179" t="s">
        <v>54</v>
      </c>
      <c r="B20" s="179">
        <f>ROUND(VALUE(SUBSTITUTE(実質収支比率等に係る経年分析!F$47,"▲","-")),2)</f>
        <v>5.0599999999999996</v>
      </c>
      <c r="C20" s="179">
        <f>ROUND(VALUE(SUBSTITUTE(実質収支比率等に係る経年分析!G$47,"▲","-")),2)</f>
        <v>14.11</v>
      </c>
      <c r="D20" s="179">
        <f>ROUND(VALUE(SUBSTITUTE(実質収支比率等に係る経年分析!H$47,"▲","-")),2)</f>
        <v>29.76</v>
      </c>
      <c r="E20" s="179">
        <f>ROUND(VALUE(SUBSTITUTE(実質収支比率等に係る経年分析!I$47,"▲","-")),2)</f>
        <v>26.57</v>
      </c>
      <c r="F20" s="179">
        <f>ROUND(VALUE(SUBSTITUTE(実質収支比率等に係る経年分析!J$47,"▲","-")),2)</f>
        <v>29.34</v>
      </c>
    </row>
    <row r="21" spans="1:11" x14ac:dyDescent="0.15">
      <c r="A21" s="179" t="s">
        <v>55</v>
      </c>
      <c r="B21" s="179">
        <f>IF(ISNUMBER(VALUE(SUBSTITUTE(実質収支比率等に係る経年分析!F$49,"▲","-"))),ROUND(VALUE(SUBSTITUTE(実質収支比率等に係る経年分析!F$49,"▲","-")),2),NA())</f>
        <v>-0.44</v>
      </c>
      <c r="C21" s="179">
        <f>IF(ISNUMBER(VALUE(SUBSTITUTE(実質収支比率等に係る経年分析!G$49,"▲","-"))),ROUND(VALUE(SUBSTITUTE(実質収支比率等に係る経年分析!G$49,"▲","-")),2),NA())</f>
        <v>9.8000000000000007</v>
      </c>
      <c r="D21" s="179">
        <f>IF(ISNUMBER(VALUE(SUBSTITUTE(実質収支比率等に係る経年分析!H$49,"▲","-"))),ROUND(VALUE(SUBSTITUTE(実質収支比率等に係る経年分析!H$49,"▲","-")),2),NA())</f>
        <v>11.93</v>
      </c>
      <c r="E21" s="179">
        <f>IF(ISNUMBER(VALUE(SUBSTITUTE(実質収支比率等に係る経年分析!I$49,"▲","-"))),ROUND(VALUE(SUBSTITUTE(実質収支比率等に係る経年分析!I$49,"▲","-")),2),NA())</f>
        <v>-9.9499999999999993</v>
      </c>
      <c r="F21" s="179">
        <f>IF(ISNUMBER(VALUE(SUBSTITUTE(実質収支比率等に係る経年分析!J$49,"▲","-"))),ROUND(VALUE(SUBSTITUTE(実質収支比率等に係る経年分析!J$49,"▲","-")),2),NA())</f>
        <v>-1.17</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簡易水道特別会計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0.08</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1.75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0.2</v>
      </c>
    </row>
    <row r="35" spans="1:16" x14ac:dyDescent="0.15">
      <c r="A35" s="180" t="str">
        <f>IF(連結実質赤字比率に係る赤字・黒字の構成分析!C$35="",NA(),連結実質赤字比率に係る赤字・黒字の構成分析!C$35)</f>
        <v>介護保険特別会計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1.1399999999999999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4.09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6.21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4.46</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304</v>
      </c>
      <c r="E42" s="181"/>
      <c r="F42" s="181"/>
      <c r="G42" s="181">
        <f>'実質公債費比率（分子）の構造'!L$52</f>
        <v>288</v>
      </c>
      <c r="H42" s="181"/>
      <c r="I42" s="181"/>
      <c r="J42" s="181">
        <f>'実質公債費比率（分子）の構造'!M$52</f>
        <v>284</v>
      </c>
      <c r="K42" s="181"/>
      <c r="L42" s="181"/>
      <c r="M42" s="181">
        <f>'実質公債費比率（分子）の構造'!N$52</f>
        <v>256</v>
      </c>
      <c r="N42" s="181"/>
      <c r="O42" s="181"/>
      <c r="P42" s="181">
        <f>'実質公債費比率（分子）の構造'!O$52</f>
        <v>247</v>
      </c>
    </row>
    <row r="43" spans="1:16" x14ac:dyDescent="0.15">
      <c r="A43" s="181" t="s">
        <v>63</v>
      </c>
      <c r="B43" s="181">
        <f>'実質公債費比率（分子）の構造'!K$51</f>
        <v>2</v>
      </c>
      <c r="C43" s="181"/>
      <c r="D43" s="181"/>
      <c r="E43" s="181">
        <f>'実質公債費比率（分子）の構造'!L$51</f>
        <v>4</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48</v>
      </c>
      <c r="C45" s="181"/>
      <c r="D45" s="181"/>
      <c r="E45" s="181">
        <f>'実質公債費比率（分子）の構造'!L$49</f>
        <v>57</v>
      </c>
      <c r="F45" s="181"/>
      <c r="G45" s="181"/>
      <c r="H45" s="181">
        <f>'実質公債費比率（分子）の構造'!M$49</f>
        <v>57</v>
      </c>
      <c r="I45" s="181"/>
      <c r="J45" s="181"/>
      <c r="K45" s="181">
        <f>'実質公債費比率（分子）の構造'!N$49</f>
        <v>57</v>
      </c>
      <c r="L45" s="181"/>
      <c r="M45" s="181"/>
      <c r="N45" s="181">
        <f>'実質公債費比率（分子）の構造'!O$49</f>
        <v>42</v>
      </c>
      <c r="O45" s="181"/>
      <c r="P45" s="181"/>
    </row>
    <row r="46" spans="1:16" x14ac:dyDescent="0.15">
      <c r="A46" s="181" t="s">
        <v>66</v>
      </c>
      <c r="B46" s="181">
        <f>'実質公債費比率（分子）の構造'!K$48</f>
        <v>40</v>
      </c>
      <c r="C46" s="181"/>
      <c r="D46" s="181"/>
      <c r="E46" s="181">
        <f>'実質公債費比率（分子）の構造'!L$48</f>
        <v>44</v>
      </c>
      <c r="F46" s="181"/>
      <c r="G46" s="181"/>
      <c r="H46" s="181">
        <f>'実質公債費比率（分子）の構造'!M$48</f>
        <v>32</v>
      </c>
      <c r="I46" s="181"/>
      <c r="J46" s="181"/>
      <c r="K46" s="181">
        <f>'実質公債費比率（分子）の構造'!N$48</f>
        <v>33</v>
      </c>
      <c r="L46" s="181"/>
      <c r="M46" s="181"/>
      <c r="N46" s="181">
        <f>'実質公債費比率（分子）の構造'!O$48</f>
        <v>33</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385</v>
      </c>
      <c r="C49" s="181"/>
      <c r="D49" s="181"/>
      <c r="E49" s="181">
        <f>'実質公債費比率（分子）の構造'!L$45</f>
        <v>352</v>
      </c>
      <c r="F49" s="181"/>
      <c r="G49" s="181"/>
      <c r="H49" s="181">
        <f>'実質公債費比率（分子）の構造'!M$45</f>
        <v>336</v>
      </c>
      <c r="I49" s="181"/>
      <c r="J49" s="181"/>
      <c r="K49" s="181">
        <f>'実質公債費比率（分子）の構造'!N$45</f>
        <v>314</v>
      </c>
      <c r="L49" s="181"/>
      <c r="M49" s="181"/>
      <c r="N49" s="181">
        <f>'実質公債費比率（分子）の構造'!O$45</f>
        <v>310</v>
      </c>
      <c r="O49" s="181"/>
      <c r="P49" s="181"/>
    </row>
    <row r="50" spans="1:16" x14ac:dyDescent="0.15">
      <c r="A50" s="181" t="s">
        <v>70</v>
      </c>
      <c r="B50" s="181" t="e">
        <f>NA()</f>
        <v>#N/A</v>
      </c>
      <c r="C50" s="181">
        <f>IF(ISNUMBER('実質公債費比率（分子）の構造'!K$53),'実質公債費比率（分子）の構造'!K$53,NA())</f>
        <v>171</v>
      </c>
      <c r="D50" s="181" t="e">
        <f>NA()</f>
        <v>#N/A</v>
      </c>
      <c r="E50" s="181" t="e">
        <f>NA()</f>
        <v>#N/A</v>
      </c>
      <c r="F50" s="181">
        <f>IF(ISNUMBER('実質公債費比率（分子）の構造'!L$53),'実質公債費比率（分子）の構造'!L$53,NA())</f>
        <v>169</v>
      </c>
      <c r="G50" s="181" t="e">
        <f>NA()</f>
        <v>#N/A</v>
      </c>
      <c r="H50" s="181" t="e">
        <f>NA()</f>
        <v>#N/A</v>
      </c>
      <c r="I50" s="181">
        <f>IF(ISNUMBER('実質公債費比率（分子）の構造'!M$53),'実質公債費比率（分子）の構造'!M$53,NA())</f>
        <v>141</v>
      </c>
      <c r="J50" s="181" t="e">
        <f>NA()</f>
        <v>#N/A</v>
      </c>
      <c r="K50" s="181" t="e">
        <f>NA()</f>
        <v>#N/A</v>
      </c>
      <c r="L50" s="181">
        <f>IF(ISNUMBER('実質公債費比率（分子）の構造'!N$53),'実質公債費比率（分子）の構造'!N$53,NA())</f>
        <v>148</v>
      </c>
      <c r="M50" s="181" t="e">
        <f>NA()</f>
        <v>#N/A</v>
      </c>
      <c r="N50" s="181" t="e">
        <f>NA()</f>
        <v>#N/A</v>
      </c>
      <c r="O50" s="181">
        <f>IF(ISNUMBER('実質公債費比率（分子）の構造'!O$53),'実質公債費比率（分子）の構造'!O$53,NA())</f>
        <v>138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2474</v>
      </c>
      <c r="E56" s="180"/>
      <c r="F56" s="180"/>
      <c r="G56" s="180">
        <f>'将来負担比率（分子）の構造'!J$52</f>
        <v>2792</v>
      </c>
      <c r="H56" s="180"/>
      <c r="I56" s="180"/>
      <c r="J56" s="180">
        <f>'将来負担比率（分子）の構造'!K$52</f>
        <v>2693</v>
      </c>
      <c r="K56" s="180"/>
      <c r="L56" s="180"/>
      <c r="M56" s="180">
        <f>'将来負担比率（分子）の構造'!L$52</f>
        <v>2514</v>
      </c>
      <c r="N56" s="180"/>
      <c r="O56" s="180"/>
      <c r="P56" s="180">
        <f>'将来負担比率（分子）の構造'!M$52</f>
        <v>2573</v>
      </c>
    </row>
    <row r="57" spans="1:16" x14ac:dyDescent="0.15">
      <c r="A57" s="180" t="s">
        <v>41</v>
      </c>
      <c r="B57" s="180"/>
      <c r="C57" s="180"/>
      <c r="D57" s="180">
        <f>'将来負担比率（分子）の構造'!I$51</f>
        <v>115</v>
      </c>
      <c r="E57" s="180"/>
      <c r="F57" s="180"/>
      <c r="G57" s="180">
        <f>'将来負担比率（分子）の構造'!J$51</f>
        <v>116</v>
      </c>
      <c r="H57" s="180"/>
      <c r="I57" s="180"/>
      <c r="J57" s="180">
        <f>'将来負担比率（分子）の構造'!K$51</f>
        <v>118</v>
      </c>
      <c r="K57" s="180"/>
      <c r="L57" s="180"/>
      <c r="M57" s="180">
        <f>'将来負担比率（分子）の構造'!L$51</f>
        <v>118</v>
      </c>
      <c r="N57" s="180"/>
      <c r="O57" s="180"/>
      <c r="P57" s="180">
        <f>'将来負担比率（分子）の構造'!M$51</f>
        <v>91</v>
      </c>
    </row>
    <row r="58" spans="1:16" x14ac:dyDescent="0.15">
      <c r="A58" s="180" t="s">
        <v>40</v>
      </c>
      <c r="B58" s="180"/>
      <c r="C58" s="180"/>
      <c r="D58" s="180">
        <f>'将来負担比率（分子）の構造'!I$50</f>
        <v>1095</v>
      </c>
      <c r="E58" s="180"/>
      <c r="F58" s="180"/>
      <c r="G58" s="180">
        <f>'将来負担比率（分子）の構造'!J$50</f>
        <v>1288</v>
      </c>
      <c r="H58" s="180"/>
      <c r="I58" s="180"/>
      <c r="J58" s="180">
        <f>'将来負担比率（分子）の構造'!K$50</f>
        <v>1448</v>
      </c>
      <c r="K58" s="180"/>
      <c r="L58" s="180"/>
      <c r="M58" s="180">
        <f>'将来負担比率（分子）の構造'!L$50</f>
        <v>1552</v>
      </c>
      <c r="N58" s="180"/>
      <c r="O58" s="180"/>
      <c r="P58" s="180">
        <f>'将来負担比率（分子）の構造'!M$50</f>
        <v>1570</v>
      </c>
    </row>
    <row r="59" spans="1:16" x14ac:dyDescent="0.15">
      <c r="A59" s="180" t="s">
        <v>38</v>
      </c>
      <c r="B59" s="180">
        <f>'将来負担比率（分子）の構造'!I$49</f>
        <v>31</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547</v>
      </c>
      <c r="C62" s="180"/>
      <c r="D62" s="180"/>
      <c r="E62" s="180">
        <f>'将来負担比率（分子）の構造'!J$45</f>
        <v>482</v>
      </c>
      <c r="F62" s="180"/>
      <c r="G62" s="180"/>
      <c r="H62" s="180">
        <f>'将来負担比率（分子）の構造'!K$45</f>
        <v>437</v>
      </c>
      <c r="I62" s="180"/>
      <c r="J62" s="180"/>
      <c r="K62" s="180">
        <f>'将来負担比率（分子）の構造'!L$45</f>
        <v>411</v>
      </c>
      <c r="L62" s="180"/>
      <c r="M62" s="180"/>
      <c r="N62" s="180">
        <f>'将来負担比率（分子）の構造'!M$45</f>
        <v>394</v>
      </c>
      <c r="O62" s="180"/>
      <c r="P62" s="180"/>
    </row>
    <row r="63" spans="1:16" x14ac:dyDescent="0.15">
      <c r="A63" s="180" t="s">
        <v>33</v>
      </c>
      <c r="B63" s="180">
        <f>'将来負担比率（分子）の構造'!I$44</f>
        <v>427</v>
      </c>
      <c r="C63" s="180"/>
      <c r="D63" s="180"/>
      <c r="E63" s="180">
        <f>'将来負担比率（分子）の構造'!J$44</f>
        <v>384</v>
      </c>
      <c r="F63" s="180"/>
      <c r="G63" s="180"/>
      <c r="H63" s="180">
        <f>'将来負担比率（分子）の構造'!K$44</f>
        <v>332</v>
      </c>
      <c r="I63" s="180"/>
      <c r="J63" s="180"/>
      <c r="K63" s="180">
        <f>'将来負担比率（分子）の構造'!L$44</f>
        <v>288</v>
      </c>
      <c r="L63" s="180"/>
      <c r="M63" s="180"/>
      <c r="N63" s="180">
        <f>'将来負担比率（分子）の構造'!M$44</f>
        <v>250</v>
      </c>
      <c r="O63" s="180"/>
      <c r="P63" s="180"/>
    </row>
    <row r="64" spans="1:16" x14ac:dyDescent="0.15">
      <c r="A64" s="180" t="s">
        <v>32</v>
      </c>
      <c r="B64" s="180">
        <f>'将来負担比率（分子）の構造'!I$43</f>
        <v>397</v>
      </c>
      <c r="C64" s="180"/>
      <c r="D64" s="180"/>
      <c r="E64" s="180">
        <f>'将来負担比率（分子）の構造'!J$43</f>
        <v>381</v>
      </c>
      <c r="F64" s="180"/>
      <c r="G64" s="180"/>
      <c r="H64" s="180">
        <f>'将来負担比率（分子）の構造'!K$43</f>
        <v>328</v>
      </c>
      <c r="I64" s="180"/>
      <c r="J64" s="180"/>
      <c r="K64" s="180">
        <f>'将来負担比率（分子）の構造'!L$43</f>
        <v>295</v>
      </c>
      <c r="L64" s="180"/>
      <c r="M64" s="180"/>
      <c r="N64" s="180">
        <f>'将来負担比率（分子）の構造'!M$43</f>
        <v>256</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2862</v>
      </c>
      <c r="C66" s="180"/>
      <c r="D66" s="180"/>
      <c r="E66" s="180">
        <f>'将来負担比率（分子）の構造'!J$41</f>
        <v>3324</v>
      </c>
      <c r="F66" s="180"/>
      <c r="G66" s="180"/>
      <c r="H66" s="180">
        <f>'将来負担比率（分子）の構造'!K$41</f>
        <v>3186</v>
      </c>
      <c r="I66" s="180"/>
      <c r="J66" s="180"/>
      <c r="K66" s="180">
        <f>'将来負担比率（分子）の構造'!L$41</f>
        <v>3090</v>
      </c>
      <c r="L66" s="180"/>
      <c r="M66" s="180"/>
      <c r="N66" s="180">
        <f>'将来負担比率（分子）の構造'!M$41</f>
        <v>3146</v>
      </c>
      <c r="O66" s="180"/>
      <c r="P66" s="180"/>
    </row>
    <row r="67" spans="1:16" x14ac:dyDescent="0.15">
      <c r="A67" s="180" t="s">
        <v>74</v>
      </c>
      <c r="B67" s="180" t="e">
        <f>NA()</f>
        <v>#N/A</v>
      </c>
      <c r="C67" s="180">
        <f>IF(ISNUMBER('将来負担比率（分子）の構造'!I$53), IF('将来負担比率（分子）の構造'!I$53 &lt; 0, 0, '将来負担比率（分子）の構造'!I$53), NA())</f>
        <v>581</v>
      </c>
      <c r="D67" s="180" t="e">
        <f>NA()</f>
        <v>#N/A</v>
      </c>
      <c r="E67" s="180" t="e">
        <f>NA()</f>
        <v>#N/A</v>
      </c>
      <c r="F67" s="180">
        <f>IF(ISNUMBER('将来負担比率（分子）の構造'!J$53), IF('将来負担比率（分子）の構造'!J$53 &lt; 0, 0, '将来負担比率（分子）の構造'!J$53), NA())</f>
        <v>374</v>
      </c>
      <c r="G67" s="180" t="e">
        <f>NA()</f>
        <v>#N/A</v>
      </c>
      <c r="H67" s="180" t="e">
        <f>NA()</f>
        <v>#N/A</v>
      </c>
      <c r="I67" s="180">
        <f>IF(ISNUMBER('将来負担比率（分子）の構造'!K$53), IF('将来負担比率（分子）の構造'!K$53 &lt; 0, 0, '将来負担比率（分子）の構造'!K$53), NA())</f>
        <v>24</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442</v>
      </c>
      <c r="C72" s="184">
        <f>基金残高に係る経年分析!G55</f>
        <v>373</v>
      </c>
      <c r="D72" s="184">
        <f>基金残高に係る経年分析!H55</f>
        <v>400</v>
      </c>
    </row>
    <row r="73" spans="1:16" x14ac:dyDescent="0.15">
      <c r="A73" s="183" t="s">
        <v>77</v>
      </c>
      <c r="B73" s="184">
        <f>基金残高に係る経年分析!F56</f>
        <v>0</v>
      </c>
      <c r="C73" s="184">
        <f>基金残高に係る経年分析!G56</f>
        <v>0</v>
      </c>
      <c r="D73" s="184">
        <f>基金残高に係る経年分析!H56</f>
        <v>0</v>
      </c>
    </row>
    <row r="74" spans="1:16" x14ac:dyDescent="0.15">
      <c r="A74" s="183" t="s">
        <v>78</v>
      </c>
      <c r="B74" s="184">
        <f>基金残高に係る経年分析!F57</f>
        <v>1029</v>
      </c>
      <c r="C74" s="184">
        <f>基金残高に係る経年分析!G57</f>
        <v>1202</v>
      </c>
      <c r="D74" s="184">
        <f>基金残高に係る経年分析!H57</f>
        <v>1199</v>
      </c>
    </row>
  </sheetData>
  <sheetProtection algorithmName="SHA-512" hashValue="vfN22D+QWQNdgPnSzDBkOpQ2xBcjlPussdrjs3IdqW2A/MAOBwSMdiu3CA5l4CJgtSbCktXKPJwSAUWcTZZX2A==" saltValue="YF56zZ3vIlEZUutWUDdYR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110915</v>
      </c>
      <c r="S5" s="727"/>
      <c r="T5" s="727"/>
      <c r="U5" s="727"/>
      <c r="V5" s="727"/>
      <c r="W5" s="727"/>
      <c r="X5" s="727"/>
      <c r="Y5" s="773"/>
      <c r="Z5" s="791">
        <v>4.0999999999999996</v>
      </c>
      <c r="AA5" s="791"/>
      <c r="AB5" s="791"/>
      <c r="AC5" s="791"/>
      <c r="AD5" s="792">
        <v>110915</v>
      </c>
      <c r="AE5" s="792"/>
      <c r="AF5" s="792"/>
      <c r="AG5" s="792"/>
      <c r="AH5" s="792"/>
      <c r="AI5" s="792"/>
      <c r="AJ5" s="792"/>
      <c r="AK5" s="792"/>
      <c r="AL5" s="774">
        <v>8.4</v>
      </c>
      <c r="AM5" s="743"/>
      <c r="AN5" s="743"/>
      <c r="AO5" s="775"/>
      <c r="AP5" s="760" t="s">
        <v>224</v>
      </c>
      <c r="AQ5" s="761"/>
      <c r="AR5" s="761"/>
      <c r="AS5" s="761"/>
      <c r="AT5" s="761"/>
      <c r="AU5" s="761"/>
      <c r="AV5" s="761"/>
      <c r="AW5" s="761"/>
      <c r="AX5" s="761"/>
      <c r="AY5" s="761"/>
      <c r="AZ5" s="761"/>
      <c r="BA5" s="761"/>
      <c r="BB5" s="761"/>
      <c r="BC5" s="761"/>
      <c r="BD5" s="761"/>
      <c r="BE5" s="761"/>
      <c r="BF5" s="762"/>
      <c r="BG5" s="661">
        <v>108180</v>
      </c>
      <c r="BH5" s="664"/>
      <c r="BI5" s="664"/>
      <c r="BJ5" s="664"/>
      <c r="BK5" s="664"/>
      <c r="BL5" s="664"/>
      <c r="BM5" s="664"/>
      <c r="BN5" s="665"/>
      <c r="BO5" s="723">
        <v>97.5</v>
      </c>
      <c r="BP5" s="723"/>
      <c r="BQ5" s="723"/>
      <c r="BR5" s="723"/>
      <c r="BS5" s="724" t="s">
        <v>225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217</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10865</v>
      </c>
      <c r="S6" s="664"/>
      <c r="T6" s="664"/>
      <c r="U6" s="664"/>
      <c r="V6" s="664"/>
      <c r="W6" s="664"/>
      <c r="X6" s="664"/>
      <c r="Y6" s="665"/>
      <c r="Z6" s="723">
        <v>0.4</v>
      </c>
      <c r="AA6" s="723"/>
      <c r="AB6" s="723"/>
      <c r="AC6" s="723"/>
      <c r="AD6" s="724">
        <v>10865</v>
      </c>
      <c r="AE6" s="724"/>
      <c r="AF6" s="724"/>
      <c r="AG6" s="724"/>
      <c r="AH6" s="724"/>
      <c r="AI6" s="724"/>
      <c r="AJ6" s="724"/>
      <c r="AK6" s="724"/>
      <c r="AL6" s="666">
        <v>0.8</v>
      </c>
      <c r="AM6" s="667"/>
      <c r="AN6" s="667"/>
      <c r="AO6" s="725"/>
      <c r="AP6" s="658" t="s">
        <v>230</v>
      </c>
      <c r="AQ6" s="659"/>
      <c r="AR6" s="659"/>
      <c r="AS6" s="659"/>
      <c r="AT6" s="659"/>
      <c r="AU6" s="659"/>
      <c r="AV6" s="659"/>
      <c r="AW6" s="659"/>
      <c r="AX6" s="659"/>
      <c r="AY6" s="659"/>
      <c r="AZ6" s="659"/>
      <c r="BA6" s="659"/>
      <c r="BB6" s="659"/>
      <c r="BC6" s="659"/>
      <c r="BD6" s="659"/>
      <c r="BE6" s="659"/>
      <c r="BF6" s="660"/>
      <c r="BG6" s="661">
        <v>108180</v>
      </c>
      <c r="BH6" s="664"/>
      <c r="BI6" s="664"/>
      <c r="BJ6" s="664"/>
      <c r="BK6" s="664"/>
      <c r="BL6" s="664"/>
      <c r="BM6" s="664"/>
      <c r="BN6" s="665"/>
      <c r="BO6" s="723">
        <v>97.5</v>
      </c>
      <c r="BP6" s="723"/>
      <c r="BQ6" s="723"/>
      <c r="BR6" s="723"/>
      <c r="BS6" s="724" t="s">
        <v>225</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46392</v>
      </c>
      <c r="CS6" s="664"/>
      <c r="CT6" s="664"/>
      <c r="CU6" s="664"/>
      <c r="CV6" s="664"/>
      <c r="CW6" s="664"/>
      <c r="CX6" s="664"/>
      <c r="CY6" s="665"/>
      <c r="CZ6" s="774">
        <v>1.8</v>
      </c>
      <c r="DA6" s="743"/>
      <c r="DB6" s="743"/>
      <c r="DC6" s="777"/>
      <c r="DD6" s="669" t="s">
        <v>225</v>
      </c>
      <c r="DE6" s="664"/>
      <c r="DF6" s="664"/>
      <c r="DG6" s="664"/>
      <c r="DH6" s="664"/>
      <c r="DI6" s="664"/>
      <c r="DJ6" s="664"/>
      <c r="DK6" s="664"/>
      <c r="DL6" s="664"/>
      <c r="DM6" s="664"/>
      <c r="DN6" s="664"/>
      <c r="DO6" s="664"/>
      <c r="DP6" s="665"/>
      <c r="DQ6" s="669">
        <v>45867</v>
      </c>
      <c r="DR6" s="664"/>
      <c r="DS6" s="664"/>
      <c r="DT6" s="664"/>
      <c r="DU6" s="664"/>
      <c r="DV6" s="664"/>
      <c r="DW6" s="664"/>
      <c r="DX6" s="664"/>
      <c r="DY6" s="664"/>
      <c r="DZ6" s="664"/>
      <c r="EA6" s="664"/>
      <c r="EB6" s="664"/>
      <c r="EC6" s="704"/>
    </row>
    <row r="7" spans="2:143" ht="11.25" customHeight="1" x14ac:dyDescent="0.15">
      <c r="B7" s="658" t="s">
        <v>232</v>
      </c>
      <c r="C7" s="659"/>
      <c r="D7" s="659"/>
      <c r="E7" s="659"/>
      <c r="F7" s="659"/>
      <c r="G7" s="659"/>
      <c r="H7" s="659"/>
      <c r="I7" s="659"/>
      <c r="J7" s="659"/>
      <c r="K7" s="659"/>
      <c r="L7" s="659"/>
      <c r="M7" s="659"/>
      <c r="N7" s="659"/>
      <c r="O7" s="659"/>
      <c r="P7" s="659"/>
      <c r="Q7" s="660"/>
      <c r="R7" s="661">
        <v>207</v>
      </c>
      <c r="S7" s="664"/>
      <c r="T7" s="664"/>
      <c r="U7" s="664"/>
      <c r="V7" s="664"/>
      <c r="W7" s="664"/>
      <c r="X7" s="664"/>
      <c r="Y7" s="665"/>
      <c r="Z7" s="723">
        <v>0</v>
      </c>
      <c r="AA7" s="723"/>
      <c r="AB7" s="723"/>
      <c r="AC7" s="723"/>
      <c r="AD7" s="724">
        <v>207</v>
      </c>
      <c r="AE7" s="724"/>
      <c r="AF7" s="724"/>
      <c r="AG7" s="724"/>
      <c r="AH7" s="724"/>
      <c r="AI7" s="724"/>
      <c r="AJ7" s="724"/>
      <c r="AK7" s="724"/>
      <c r="AL7" s="666">
        <v>0</v>
      </c>
      <c r="AM7" s="667"/>
      <c r="AN7" s="667"/>
      <c r="AO7" s="725"/>
      <c r="AP7" s="658" t="s">
        <v>233</v>
      </c>
      <c r="AQ7" s="659"/>
      <c r="AR7" s="659"/>
      <c r="AS7" s="659"/>
      <c r="AT7" s="659"/>
      <c r="AU7" s="659"/>
      <c r="AV7" s="659"/>
      <c r="AW7" s="659"/>
      <c r="AX7" s="659"/>
      <c r="AY7" s="659"/>
      <c r="AZ7" s="659"/>
      <c r="BA7" s="659"/>
      <c r="BB7" s="659"/>
      <c r="BC7" s="659"/>
      <c r="BD7" s="659"/>
      <c r="BE7" s="659"/>
      <c r="BF7" s="660"/>
      <c r="BG7" s="661">
        <v>46621</v>
      </c>
      <c r="BH7" s="664"/>
      <c r="BI7" s="664"/>
      <c r="BJ7" s="664"/>
      <c r="BK7" s="664"/>
      <c r="BL7" s="664"/>
      <c r="BM7" s="664"/>
      <c r="BN7" s="665"/>
      <c r="BO7" s="723">
        <v>42</v>
      </c>
      <c r="BP7" s="723"/>
      <c r="BQ7" s="723"/>
      <c r="BR7" s="723"/>
      <c r="BS7" s="724" t="s">
        <v>225</v>
      </c>
      <c r="BT7" s="724"/>
      <c r="BU7" s="724"/>
      <c r="BV7" s="724"/>
      <c r="BW7" s="724"/>
      <c r="BX7" s="724"/>
      <c r="BY7" s="724"/>
      <c r="BZ7" s="724"/>
      <c r="CA7" s="724"/>
      <c r="CB7" s="765"/>
      <c r="CD7" s="705" t="s">
        <v>234</v>
      </c>
      <c r="CE7" s="702"/>
      <c r="CF7" s="702"/>
      <c r="CG7" s="702"/>
      <c r="CH7" s="702"/>
      <c r="CI7" s="702"/>
      <c r="CJ7" s="702"/>
      <c r="CK7" s="702"/>
      <c r="CL7" s="702"/>
      <c r="CM7" s="702"/>
      <c r="CN7" s="702"/>
      <c r="CO7" s="702"/>
      <c r="CP7" s="702"/>
      <c r="CQ7" s="703"/>
      <c r="CR7" s="661">
        <v>804754</v>
      </c>
      <c r="CS7" s="664"/>
      <c r="CT7" s="664"/>
      <c r="CU7" s="664"/>
      <c r="CV7" s="664"/>
      <c r="CW7" s="664"/>
      <c r="CX7" s="664"/>
      <c r="CY7" s="665"/>
      <c r="CZ7" s="723">
        <v>30.4</v>
      </c>
      <c r="DA7" s="723"/>
      <c r="DB7" s="723"/>
      <c r="DC7" s="723"/>
      <c r="DD7" s="669">
        <v>209992</v>
      </c>
      <c r="DE7" s="664"/>
      <c r="DF7" s="664"/>
      <c r="DG7" s="664"/>
      <c r="DH7" s="664"/>
      <c r="DI7" s="664"/>
      <c r="DJ7" s="664"/>
      <c r="DK7" s="664"/>
      <c r="DL7" s="664"/>
      <c r="DM7" s="664"/>
      <c r="DN7" s="664"/>
      <c r="DO7" s="664"/>
      <c r="DP7" s="665"/>
      <c r="DQ7" s="669">
        <v>471005</v>
      </c>
      <c r="DR7" s="664"/>
      <c r="DS7" s="664"/>
      <c r="DT7" s="664"/>
      <c r="DU7" s="664"/>
      <c r="DV7" s="664"/>
      <c r="DW7" s="664"/>
      <c r="DX7" s="664"/>
      <c r="DY7" s="664"/>
      <c r="DZ7" s="664"/>
      <c r="EA7" s="664"/>
      <c r="EB7" s="664"/>
      <c r="EC7" s="704"/>
    </row>
    <row r="8" spans="2:143" ht="11.25" customHeight="1" x14ac:dyDescent="0.15">
      <c r="B8" s="658" t="s">
        <v>235</v>
      </c>
      <c r="C8" s="659"/>
      <c r="D8" s="659"/>
      <c r="E8" s="659"/>
      <c r="F8" s="659"/>
      <c r="G8" s="659"/>
      <c r="H8" s="659"/>
      <c r="I8" s="659"/>
      <c r="J8" s="659"/>
      <c r="K8" s="659"/>
      <c r="L8" s="659"/>
      <c r="M8" s="659"/>
      <c r="N8" s="659"/>
      <c r="O8" s="659"/>
      <c r="P8" s="659"/>
      <c r="Q8" s="660"/>
      <c r="R8" s="661">
        <v>195</v>
      </c>
      <c r="S8" s="664"/>
      <c r="T8" s="664"/>
      <c r="U8" s="664"/>
      <c r="V8" s="664"/>
      <c r="W8" s="664"/>
      <c r="X8" s="664"/>
      <c r="Y8" s="665"/>
      <c r="Z8" s="723">
        <v>0</v>
      </c>
      <c r="AA8" s="723"/>
      <c r="AB8" s="723"/>
      <c r="AC8" s="723"/>
      <c r="AD8" s="724">
        <v>195</v>
      </c>
      <c r="AE8" s="724"/>
      <c r="AF8" s="724"/>
      <c r="AG8" s="724"/>
      <c r="AH8" s="724"/>
      <c r="AI8" s="724"/>
      <c r="AJ8" s="724"/>
      <c r="AK8" s="724"/>
      <c r="AL8" s="666">
        <v>0</v>
      </c>
      <c r="AM8" s="667"/>
      <c r="AN8" s="667"/>
      <c r="AO8" s="725"/>
      <c r="AP8" s="658" t="s">
        <v>236</v>
      </c>
      <c r="AQ8" s="659"/>
      <c r="AR8" s="659"/>
      <c r="AS8" s="659"/>
      <c r="AT8" s="659"/>
      <c r="AU8" s="659"/>
      <c r="AV8" s="659"/>
      <c r="AW8" s="659"/>
      <c r="AX8" s="659"/>
      <c r="AY8" s="659"/>
      <c r="AZ8" s="659"/>
      <c r="BA8" s="659"/>
      <c r="BB8" s="659"/>
      <c r="BC8" s="659"/>
      <c r="BD8" s="659"/>
      <c r="BE8" s="659"/>
      <c r="BF8" s="660"/>
      <c r="BG8" s="661">
        <v>2726</v>
      </c>
      <c r="BH8" s="664"/>
      <c r="BI8" s="664"/>
      <c r="BJ8" s="664"/>
      <c r="BK8" s="664"/>
      <c r="BL8" s="664"/>
      <c r="BM8" s="664"/>
      <c r="BN8" s="665"/>
      <c r="BO8" s="723">
        <v>2.5</v>
      </c>
      <c r="BP8" s="723"/>
      <c r="BQ8" s="723"/>
      <c r="BR8" s="723"/>
      <c r="BS8" s="669" t="s">
        <v>225</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416109</v>
      </c>
      <c r="CS8" s="664"/>
      <c r="CT8" s="664"/>
      <c r="CU8" s="664"/>
      <c r="CV8" s="664"/>
      <c r="CW8" s="664"/>
      <c r="CX8" s="664"/>
      <c r="CY8" s="665"/>
      <c r="CZ8" s="723">
        <v>15.7</v>
      </c>
      <c r="DA8" s="723"/>
      <c r="DB8" s="723"/>
      <c r="DC8" s="723"/>
      <c r="DD8" s="669">
        <v>13328</v>
      </c>
      <c r="DE8" s="664"/>
      <c r="DF8" s="664"/>
      <c r="DG8" s="664"/>
      <c r="DH8" s="664"/>
      <c r="DI8" s="664"/>
      <c r="DJ8" s="664"/>
      <c r="DK8" s="664"/>
      <c r="DL8" s="664"/>
      <c r="DM8" s="664"/>
      <c r="DN8" s="664"/>
      <c r="DO8" s="664"/>
      <c r="DP8" s="665"/>
      <c r="DQ8" s="669">
        <v>294580</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155</v>
      </c>
      <c r="S9" s="664"/>
      <c r="T9" s="664"/>
      <c r="U9" s="664"/>
      <c r="V9" s="664"/>
      <c r="W9" s="664"/>
      <c r="X9" s="664"/>
      <c r="Y9" s="665"/>
      <c r="Z9" s="723">
        <v>0</v>
      </c>
      <c r="AA9" s="723"/>
      <c r="AB9" s="723"/>
      <c r="AC9" s="723"/>
      <c r="AD9" s="724">
        <v>155</v>
      </c>
      <c r="AE9" s="724"/>
      <c r="AF9" s="724"/>
      <c r="AG9" s="724"/>
      <c r="AH9" s="724"/>
      <c r="AI9" s="724"/>
      <c r="AJ9" s="724"/>
      <c r="AK9" s="724"/>
      <c r="AL9" s="666">
        <v>0</v>
      </c>
      <c r="AM9" s="667"/>
      <c r="AN9" s="667"/>
      <c r="AO9" s="725"/>
      <c r="AP9" s="658" t="s">
        <v>239</v>
      </c>
      <c r="AQ9" s="659"/>
      <c r="AR9" s="659"/>
      <c r="AS9" s="659"/>
      <c r="AT9" s="659"/>
      <c r="AU9" s="659"/>
      <c r="AV9" s="659"/>
      <c r="AW9" s="659"/>
      <c r="AX9" s="659"/>
      <c r="AY9" s="659"/>
      <c r="AZ9" s="659"/>
      <c r="BA9" s="659"/>
      <c r="BB9" s="659"/>
      <c r="BC9" s="659"/>
      <c r="BD9" s="659"/>
      <c r="BE9" s="659"/>
      <c r="BF9" s="660"/>
      <c r="BG9" s="661">
        <v>40622</v>
      </c>
      <c r="BH9" s="664"/>
      <c r="BI9" s="664"/>
      <c r="BJ9" s="664"/>
      <c r="BK9" s="664"/>
      <c r="BL9" s="664"/>
      <c r="BM9" s="664"/>
      <c r="BN9" s="665"/>
      <c r="BO9" s="723">
        <v>36.6</v>
      </c>
      <c r="BP9" s="723"/>
      <c r="BQ9" s="723"/>
      <c r="BR9" s="723"/>
      <c r="BS9" s="669" t="s">
        <v>145</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263995</v>
      </c>
      <c r="CS9" s="664"/>
      <c r="CT9" s="664"/>
      <c r="CU9" s="664"/>
      <c r="CV9" s="664"/>
      <c r="CW9" s="664"/>
      <c r="CX9" s="664"/>
      <c r="CY9" s="665"/>
      <c r="CZ9" s="723">
        <v>10</v>
      </c>
      <c r="DA9" s="723"/>
      <c r="DB9" s="723"/>
      <c r="DC9" s="723"/>
      <c r="DD9" s="669">
        <v>2200</v>
      </c>
      <c r="DE9" s="664"/>
      <c r="DF9" s="664"/>
      <c r="DG9" s="664"/>
      <c r="DH9" s="664"/>
      <c r="DI9" s="664"/>
      <c r="DJ9" s="664"/>
      <c r="DK9" s="664"/>
      <c r="DL9" s="664"/>
      <c r="DM9" s="664"/>
      <c r="DN9" s="664"/>
      <c r="DO9" s="664"/>
      <c r="DP9" s="665"/>
      <c r="DQ9" s="669">
        <v>173126</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145</v>
      </c>
      <c r="S10" s="664"/>
      <c r="T10" s="664"/>
      <c r="U10" s="664"/>
      <c r="V10" s="664"/>
      <c r="W10" s="664"/>
      <c r="X10" s="664"/>
      <c r="Y10" s="665"/>
      <c r="Z10" s="723" t="s">
        <v>225</v>
      </c>
      <c r="AA10" s="723"/>
      <c r="AB10" s="723"/>
      <c r="AC10" s="723"/>
      <c r="AD10" s="724" t="s">
        <v>242</v>
      </c>
      <c r="AE10" s="724"/>
      <c r="AF10" s="724"/>
      <c r="AG10" s="724"/>
      <c r="AH10" s="724"/>
      <c r="AI10" s="724"/>
      <c r="AJ10" s="724"/>
      <c r="AK10" s="724"/>
      <c r="AL10" s="666" t="s">
        <v>242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2716</v>
      </c>
      <c r="BH10" s="664"/>
      <c r="BI10" s="664"/>
      <c r="BJ10" s="664"/>
      <c r="BK10" s="664"/>
      <c r="BL10" s="664"/>
      <c r="BM10" s="664"/>
      <c r="BN10" s="665"/>
      <c r="BO10" s="723">
        <v>2.4</v>
      </c>
      <c r="BP10" s="723"/>
      <c r="BQ10" s="723"/>
      <c r="BR10" s="723"/>
      <c r="BS10" s="669" t="s">
        <v>225</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225</v>
      </c>
      <c r="CS10" s="664"/>
      <c r="CT10" s="664"/>
      <c r="CU10" s="664"/>
      <c r="CV10" s="664"/>
      <c r="CW10" s="664"/>
      <c r="CX10" s="664"/>
      <c r="CY10" s="665"/>
      <c r="CZ10" s="723" t="s">
        <v>245</v>
      </c>
      <c r="DA10" s="723"/>
      <c r="DB10" s="723"/>
      <c r="DC10" s="723"/>
      <c r="DD10" s="669" t="s">
        <v>225</v>
      </c>
      <c r="DE10" s="664"/>
      <c r="DF10" s="664"/>
      <c r="DG10" s="664"/>
      <c r="DH10" s="664"/>
      <c r="DI10" s="664"/>
      <c r="DJ10" s="664"/>
      <c r="DK10" s="664"/>
      <c r="DL10" s="664"/>
      <c r="DM10" s="664"/>
      <c r="DN10" s="664"/>
      <c r="DO10" s="664"/>
      <c r="DP10" s="665"/>
      <c r="DQ10" s="669" t="s">
        <v>242</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247</v>
      </c>
      <c r="S11" s="664"/>
      <c r="T11" s="664"/>
      <c r="U11" s="664"/>
      <c r="V11" s="664"/>
      <c r="W11" s="664"/>
      <c r="X11" s="664"/>
      <c r="Y11" s="665"/>
      <c r="Z11" s="723" t="s">
        <v>145</v>
      </c>
      <c r="AA11" s="723"/>
      <c r="AB11" s="723"/>
      <c r="AC11" s="723"/>
      <c r="AD11" s="724" t="s">
        <v>225</v>
      </c>
      <c r="AE11" s="724"/>
      <c r="AF11" s="724"/>
      <c r="AG11" s="724"/>
      <c r="AH11" s="724"/>
      <c r="AI11" s="724"/>
      <c r="AJ11" s="724"/>
      <c r="AK11" s="724"/>
      <c r="AL11" s="666" t="s">
        <v>242</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557</v>
      </c>
      <c r="BH11" s="664"/>
      <c r="BI11" s="664"/>
      <c r="BJ11" s="664"/>
      <c r="BK11" s="664"/>
      <c r="BL11" s="664"/>
      <c r="BM11" s="664"/>
      <c r="BN11" s="665"/>
      <c r="BO11" s="723">
        <v>0.5</v>
      </c>
      <c r="BP11" s="723"/>
      <c r="BQ11" s="723"/>
      <c r="BR11" s="723"/>
      <c r="BS11" s="669" t="s">
        <v>242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177770</v>
      </c>
      <c r="CS11" s="664"/>
      <c r="CT11" s="664"/>
      <c r="CU11" s="664"/>
      <c r="CV11" s="664"/>
      <c r="CW11" s="664"/>
      <c r="CX11" s="664"/>
      <c r="CY11" s="665"/>
      <c r="CZ11" s="723">
        <v>6.7</v>
      </c>
      <c r="DA11" s="723"/>
      <c r="DB11" s="723"/>
      <c r="DC11" s="723"/>
      <c r="DD11" s="669">
        <v>76339</v>
      </c>
      <c r="DE11" s="664"/>
      <c r="DF11" s="664"/>
      <c r="DG11" s="664"/>
      <c r="DH11" s="664"/>
      <c r="DI11" s="664"/>
      <c r="DJ11" s="664"/>
      <c r="DK11" s="664"/>
      <c r="DL11" s="664"/>
      <c r="DM11" s="664"/>
      <c r="DN11" s="664"/>
      <c r="DO11" s="664"/>
      <c r="DP11" s="665"/>
      <c r="DQ11" s="669">
        <v>35115</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34109</v>
      </c>
      <c r="S12" s="664"/>
      <c r="T12" s="664"/>
      <c r="U12" s="664"/>
      <c r="V12" s="664"/>
      <c r="W12" s="664"/>
      <c r="X12" s="664"/>
      <c r="Y12" s="665"/>
      <c r="Z12" s="723">
        <v>1.3</v>
      </c>
      <c r="AA12" s="723"/>
      <c r="AB12" s="723"/>
      <c r="AC12" s="723"/>
      <c r="AD12" s="724">
        <v>34109</v>
      </c>
      <c r="AE12" s="724"/>
      <c r="AF12" s="724"/>
      <c r="AG12" s="724"/>
      <c r="AH12" s="724"/>
      <c r="AI12" s="724"/>
      <c r="AJ12" s="724"/>
      <c r="AK12" s="724"/>
      <c r="AL12" s="666">
        <v>2.6</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47846</v>
      </c>
      <c r="BH12" s="664"/>
      <c r="BI12" s="664"/>
      <c r="BJ12" s="664"/>
      <c r="BK12" s="664"/>
      <c r="BL12" s="664"/>
      <c r="BM12" s="664"/>
      <c r="BN12" s="665"/>
      <c r="BO12" s="723">
        <v>43.1</v>
      </c>
      <c r="BP12" s="723"/>
      <c r="BQ12" s="723"/>
      <c r="BR12" s="723"/>
      <c r="BS12" s="669" t="s">
        <v>247</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76311</v>
      </c>
      <c r="CS12" s="664"/>
      <c r="CT12" s="664"/>
      <c r="CU12" s="664"/>
      <c r="CV12" s="664"/>
      <c r="CW12" s="664"/>
      <c r="CX12" s="664"/>
      <c r="CY12" s="665"/>
      <c r="CZ12" s="723">
        <v>2.9</v>
      </c>
      <c r="DA12" s="723"/>
      <c r="DB12" s="723"/>
      <c r="DC12" s="723"/>
      <c r="DD12" s="669">
        <v>523</v>
      </c>
      <c r="DE12" s="664"/>
      <c r="DF12" s="664"/>
      <c r="DG12" s="664"/>
      <c r="DH12" s="664"/>
      <c r="DI12" s="664"/>
      <c r="DJ12" s="664"/>
      <c r="DK12" s="664"/>
      <c r="DL12" s="664"/>
      <c r="DM12" s="664"/>
      <c r="DN12" s="664"/>
      <c r="DO12" s="664"/>
      <c r="DP12" s="665"/>
      <c r="DQ12" s="669">
        <v>35894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t="s">
        <v>225</v>
      </c>
      <c r="S13" s="664"/>
      <c r="T13" s="664"/>
      <c r="U13" s="664"/>
      <c r="V13" s="664"/>
      <c r="W13" s="664"/>
      <c r="X13" s="664"/>
      <c r="Y13" s="665"/>
      <c r="Z13" s="723" t="s">
        <v>254</v>
      </c>
      <c r="AA13" s="723"/>
      <c r="AB13" s="723"/>
      <c r="AC13" s="723"/>
      <c r="AD13" s="724" t="s">
        <v>245</v>
      </c>
      <c r="AE13" s="724"/>
      <c r="AF13" s="724"/>
      <c r="AG13" s="724"/>
      <c r="AH13" s="724"/>
      <c r="AI13" s="724"/>
      <c r="AJ13" s="724"/>
      <c r="AK13" s="724"/>
      <c r="AL13" s="666" t="s">
        <v>225</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42043</v>
      </c>
      <c r="BH13" s="664"/>
      <c r="BI13" s="664"/>
      <c r="BJ13" s="664"/>
      <c r="BK13" s="664"/>
      <c r="BL13" s="664"/>
      <c r="BM13" s="664"/>
      <c r="BN13" s="665"/>
      <c r="BO13" s="723">
        <v>37.9</v>
      </c>
      <c r="BP13" s="723"/>
      <c r="BQ13" s="723"/>
      <c r="BR13" s="723"/>
      <c r="BS13" s="669" t="s">
        <v>225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122737</v>
      </c>
      <c r="CS13" s="664"/>
      <c r="CT13" s="664"/>
      <c r="CU13" s="664"/>
      <c r="CV13" s="664"/>
      <c r="CW13" s="664"/>
      <c r="CX13" s="664"/>
      <c r="CY13" s="665"/>
      <c r="CZ13" s="723">
        <v>4.5999999999999996</v>
      </c>
      <c r="DA13" s="723"/>
      <c r="DB13" s="723"/>
      <c r="DC13" s="723"/>
      <c r="DD13" s="669">
        <v>91311</v>
      </c>
      <c r="DE13" s="664"/>
      <c r="DF13" s="664"/>
      <c r="DG13" s="664"/>
      <c r="DH13" s="664"/>
      <c r="DI13" s="664"/>
      <c r="DJ13" s="664"/>
      <c r="DK13" s="664"/>
      <c r="DL13" s="664"/>
      <c r="DM13" s="664"/>
      <c r="DN13" s="664"/>
      <c r="DO13" s="664"/>
      <c r="DP13" s="665"/>
      <c r="DQ13" s="669">
        <v>48760</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242</v>
      </c>
      <c r="S14" s="664"/>
      <c r="T14" s="664"/>
      <c r="U14" s="664"/>
      <c r="V14" s="664"/>
      <c r="W14" s="664"/>
      <c r="X14" s="664"/>
      <c r="Y14" s="665"/>
      <c r="Z14" s="723" t="s">
        <v>242</v>
      </c>
      <c r="AA14" s="723"/>
      <c r="AB14" s="723"/>
      <c r="AC14" s="723"/>
      <c r="AD14" s="724" t="s">
        <v>145</v>
      </c>
      <c r="AE14" s="724"/>
      <c r="AF14" s="724"/>
      <c r="AG14" s="724"/>
      <c r="AH14" s="724"/>
      <c r="AI14" s="724"/>
      <c r="AJ14" s="724"/>
      <c r="AK14" s="724"/>
      <c r="AL14" s="666" t="s">
        <v>242</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4254</v>
      </c>
      <c r="BH14" s="664"/>
      <c r="BI14" s="664"/>
      <c r="BJ14" s="664"/>
      <c r="BK14" s="664"/>
      <c r="BL14" s="664"/>
      <c r="BM14" s="664"/>
      <c r="BN14" s="665"/>
      <c r="BO14" s="723">
        <v>3.8</v>
      </c>
      <c r="BP14" s="723"/>
      <c r="BQ14" s="723"/>
      <c r="BR14" s="723"/>
      <c r="BS14" s="669" t="s">
        <v>225</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278446</v>
      </c>
      <c r="CS14" s="664"/>
      <c r="CT14" s="664"/>
      <c r="CU14" s="664"/>
      <c r="CV14" s="664"/>
      <c r="CW14" s="664"/>
      <c r="CX14" s="664"/>
      <c r="CY14" s="665"/>
      <c r="CZ14" s="723">
        <v>10.5</v>
      </c>
      <c r="DA14" s="723"/>
      <c r="DB14" s="723"/>
      <c r="DC14" s="723"/>
      <c r="DD14" s="669">
        <v>461</v>
      </c>
      <c r="DE14" s="664"/>
      <c r="DF14" s="664"/>
      <c r="DG14" s="664"/>
      <c r="DH14" s="664"/>
      <c r="DI14" s="664"/>
      <c r="DJ14" s="664"/>
      <c r="DK14" s="664"/>
      <c r="DL14" s="664"/>
      <c r="DM14" s="664"/>
      <c r="DN14" s="664"/>
      <c r="DO14" s="664"/>
      <c r="DP14" s="665"/>
      <c r="DQ14" s="669">
        <v>133158</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2666</v>
      </c>
      <c r="S15" s="664"/>
      <c r="T15" s="664"/>
      <c r="U15" s="664"/>
      <c r="V15" s="664"/>
      <c r="W15" s="664"/>
      <c r="X15" s="664"/>
      <c r="Y15" s="665"/>
      <c r="Z15" s="723">
        <v>0.1</v>
      </c>
      <c r="AA15" s="723"/>
      <c r="AB15" s="723"/>
      <c r="AC15" s="723"/>
      <c r="AD15" s="724">
        <v>2666</v>
      </c>
      <c r="AE15" s="724"/>
      <c r="AF15" s="724"/>
      <c r="AG15" s="724"/>
      <c r="AH15" s="724"/>
      <c r="AI15" s="724"/>
      <c r="AJ15" s="724"/>
      <c r="AK15" s="724"/>
      <c r="AL15" s="666">
        <v>0.2</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9459</v>
      </c>
      <c r="BH15" s="664"/>
      <c r="BI15" s="664"/>
      <c r="BJ15" s="664"/>
      <c r="BK15" s="664"/>
      <c r="BL15" s="664"/>
      <c r="BM15" s="664"/>
      <c r="BN15" s="665"/>
      <c r="BO15" s="723">
        <v>8.5</v>
      </c>
      <c r="BP15" s="723"/>
      <c r="BQ15" s="723"/>
      <c r="BR15" s="723"/>
      <c r="BS15" s="669" t="s">
        <v>242</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151805</v>
      </c>
      <c r="CS15" s="664"/>
      <c r="CT15" s="664"/>
      <c r="CU15" s="664"/>
      <c r="CV15" s="664"/>
      <c r="CW15" s="664"/>
      <c r="CX15" s="664"/>
      <c r="CY15" s="665"/>
      <c r="CZ15" s="723">
        <v>5.7</v>
      </c>
      <c r="DA15" s="723"/>
      <c r="DB15" s="723"/>
      <c r="DC15" s="723"/>
      <c r="DD15" s="669">
        <v>7966</v>
      </c>
      <c r="DE15" s="664"/>
      <c r="DF15" s="664"/>
      <c r="DG15" s="664"/>
      <c r="DH15" s="664"/>
      <c r="DI15" s="664"/>
      <c r="DJ15" s="664"/>
      <c r="DK15" s="664"/>
      <c r="DL15" s="664"/>
      <c r="DM15" s="664"/>
      <c r="DN15" s="664"/>
      <c r="DO15" s="664"/>
      <c r="DP15" s="665"/>
      <c r="DQ15" s="669">
        <v>132203</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247</v>
      </c>
      <c r="S16" s="664"/>
      <c r="T16" s="664"/>
      <c r="U16" s="664"/>
      <c r="V16" s="664"/>
      <c r="W16" s="664"/>
      <c r="X16" s="664"/>
      <c r="Y16" s="665"/>
      <c r="Z16" s="723" t="s">
        <v>242</v>
      </c>
      <c r="AA16" s="723"/>
      <c r="AB16" s="723"/>
      <c r="AC16" s="723"/>
      <c r="AD16" s="724" t="s">
        <v>145</v>
      </c>
      <c r="AE16" s="724"/>
      <c r="AF16" s="724"/>
      <c r="AG16" s="724"/>
      <c r="AH16" s="724"/>
      <c r="AI16" s="724"/>
      <c r="AJ16" s="724"/>
      <c r="AK16" s="724"/>
      <c r="AL16" s="666" t="s">
        <v>242</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225</v>
      </c>
      <c r="BH16" s="664"/>
      <c r="BI16" s="664"/>
      <c r="BJ16" s="664"/>
      <c r="BK16" s="664"/>
      <c r="BL16" s="664"/>
      <c r="BM16" s="664"/>
      <c r="BN16" s="665"/>
      <c r="BO16" s="723" t="s">
        <v>225</v>
      </c>
      <c r="BP16" s="723"/>
      <c r="BQ16" s="723"/>
      <c r="BR16" s="723"/>
      <c r="BS16" s="669" t="s">
        <v>242</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2052</v>
      </c>
      <c r="CS16" s="664"/>
      <c r="CT16" s="664"/>
      <c r="CU16" s="664"/>
      <c r="CV16" s="664"/>
      <c r="CW16" s="664"/>
      <c r="CX16" s="664"/>
      <c r="CY16" s="665"/>
      <c r="CZ16" s="723">
        <v>0.1</v>
      </c>
      <c r="DA16" s="723"/>
      <c r="DB16" s="723"/>
      <c r="DC16" s="723"/>
      <c r="DD16" s="669" t="s">
        <v>254</v>
      </c>
      <c r="DE16" s="664"/>
      <c r="DF16" s="664"/>
      <c r="DG16" s="664"/>
      <c r="DH16" s="664"/>
      <c r="DI16" s="664"/>
      <c r="DJ16" s="664"/>
      <c r="DK16" s="664"/>
      <c r="DL16" s="664"/>
      <c r="DM16" s="664"/>
      <c r="DN16" s="664"/>
      <c r="DO16" s="664"/>
      <c r="DP16" s="665"/>
      <c r="DQ16" s="669">
        <v>2052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271</v>
      </c>
      <c r="S17" s="664"/>
      <c r="T17" s="664"/>
      <c r="U17" s="664"/>
      <c r="V17" s="664"/>
      <c r="W17" s="664"/>
      <c r="X17" s="664"/>
      <c r="Y17" s="665"/>
      <c r="Z17" s="723">
        <v>0</v>
      </c>
      <c r="AA17" s="723"/>
      <c r="AB17" s="723"/>
      <c r="AC17" s="723"/>
      <c r="AD17" s="724">
        <v>271</v>
      </c>
      <c r="AE17" s="724"/>
      <c r="AF17" s="724"/>
      <c r="AG17" s="724"/>
      <c r="AH17" s="724"/>
      <c r="AI17" s="724"/>
      <c r="AJ17" s="724"/>
      <c r="AK17" s="724"/>
      <c r="AL17" s="666">
        <v>0</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225</v>
      </c>
      <c r="BH17" s="664"/>
      <c r="BI17" s="664"/>
      <c r="BJ17" s="664"/>
      <c r="BK17" s="664"/>
      <c r="BL17" s="664"/>
      <c r="BM17" s="664"/>
      <c r="BN17" s="665"/>
      <c r="BO17" s="723" t="s">
        <v>242</v>
      </c>
      <c r="BP17" s="723"/>
      <c r="BQ17" s="723"/>
      <c r="BR17" s="723"/>
      <c r="BS17" s="669" t="s">
        <v>225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310188</v>
      </c>
      <c r="CS17" s="664"/>
      <c r="CT17" s="664"/>
      <c r="CU17" s="664"/>
      <c r="CV17" s="664"/>
      <c r="CW17" s="664"/>
      <c r="CX17" s="664"/>
      <c r="CY17" s="665"/>
      <c r="CZ17" s="723">
        <v>11.7</v>
      </c>
      <c r="DA17" s="723"/>
      <c r="DB17" s="723"/>
      <c r="DC17" s="723"/>
      <c r="DD17" s="669" t="s">
        <v>225</v>
      </c>
      <c r="DE17" s="664"/>
      <c r="DF17" s="664"/>
      <c r="DG17" s="664"/>
      <c r="DH17" s="664"/>
      <c r="DI17" s="664"/>
      <c r="DJ17" s="664"/>
      <c r="DK17" s="664"/>
      <c r="DL17" s="664"/>
      <c r="DM17" s="664"/>
      <c r="DN17" s="664"/>
      <c r="DO17" s="664"/>
      <c r="DP17" s="665"/>
      <c r="DQ17" s="669">
        <v>306022</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1344444</v>
      </c>
      <c r="S18" s="664"/>
      <c r="T18" s="664"/>
      <c r="U18" s="664"/>
      <c r="V18" s="664"/>
      <c r="W18" s="664"/>
      <c r="X18" s="664"/>
      <c r="Y18" s="665"/>
      <c r="Z18" s="723">
        <v>49.5</v>
      </c>
      <c r="AA18" s="723"/>
      <c r="AB18" s="723"/>
      <c r="AC18" s="723"/>
      <c r="AD18" s="724">
        <v>1158074</v>
      </c>
      <c r="AE18" s="724"/>
      <c r="AF18" s="724"/>
      <c r="AG18" s="724"/>
      <c r="AH18" s="724"/>
      <c r="AI18" s="724"/>
      <c r="AJ18" s="724"/>
      <c r="AK18" s="724"/>
      <c r="AL18" s="666">
        <v>87.5</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242</v>
      </c>
      <c r="BH18" s="664"/>
      <c r="BI18" s="664"/>
      <c r="BJ18" s="664"/>
      <c r="BK18" s="664"/>
      <c r="BL18" s="664"/>
      <c r="BM18" s="664"/>
      <c r="BN18" s="665"/>
      <c r="BO18" s="723" t="s">
        <v>254</v>
      </c>
      <c r="BP18" s="723"/>
      <c r="BQ18" s="723"/>
      <c r="BR18" s="723"/>
      <c r="BS18" s="669" t="s">
        <v>247</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225</v>
      </c>
      <c r="CS18" s="664"/>
      <c r="CT18" s="664"/>
      <c r="CU18" s="664"/>
      <c r="CV18" s="664"/>
      <c r="CW18" s="664"/>
      <c r="CX18" s="664"/>
      <c r="CY18" s="665"/>
      <c r="CZ18" s="723" t="s">
        <v>242</v>
      </c>
      <c r="DA18" s="723"/>
      <c r="DB18" s="723"/>
      <c r="DC18" s="723"/>
      <c r="DD18" s="669" t="s">
        <v>245</v>
      </c>
      <c r="DE18" s="664"/>
      <c r="DF18" s="664"/>
      <c r="DG18" s="664"/>
      <c r="DH18" s="664"/>
      <c r="DI18" s="664"/>
      <c r="DJ18" s="664"/>
      <c r="DK18" s="664"/>
      <c r="DL18" s="664"/>
      <c r="DM18" s="664"/>
      <c r="DN18" s="664"/>
      <c r="DO18" s="664"/>
      <c r="DP18" s="665"/>
      <c r="DQ18" s="669" t="s">
        <v>145</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1158074</v>
      </c>
      <c r="S19" s="664"/>
      <c r="T19" s="664"/>
      <c r="U19" s="664"/>
      <c r="V19" s="664"/>
      <c r="W19" s="664"/>
      <c r="X19" s="664"/>
      <c r="Y19" s="665"/>
      <c r="Z19" s="723">
        <v>42.6</v>
      </c>
      <c r="AA19" s="723"/>
      <c r="AB19" s="723"/>
      <c r="AC19" s="723"/>
      <c r="AD19" s="724">
        <v>1158074</v>
      </c>
      <c r="AE19" s="724"/>
      <c r="AF19" s="724"/>
      <c r="AG19" s="724"/>
      <c r="AH19" s="724"/>
      <c r="AI19" s="724"/>
      <c r="AJ19" s="724"/>
      <c r="AK19" s="724"/>
      <c r="AL19" s="666">
        <v>87.5</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2735</v>
      </c>
      <c r="BH19" s="664"/>
      <c r="BI19" s="664"/>
      <c r="BJ19" s="664"/>
      <c r="BK19" s="664"/>
      <c r="BL19" s="664"/>
      <c r="BM19" s="664"/>
      <c r="BN19" s="665"/>
      <c r="BO19" s="723">
        <v>2.5</v>
      </c>
      <c r="BP19" s="723"/>
      <c r="BQ19" s="723"/>
      <c r="BR19" s="723"/>
      <c r="BS19" s="669" t="s">
        <v>225</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225</v>
      </c>
      <c r="DA19" s="723"/>
      <c r="DB19" s="723"/>
      <c r="DC19" s="723"/>
      <c r="DD19" s="669" t="s">
        <v>242</v>
      </c>
      <c r="DE19" s="664"/>
      <c r="DF19" s="664"/>
      <c r="DG19" s="664"/>
      <c r="DH19" s="664"/>
      <c r="DI19" s="664"/>
      <c r="DJ19" s="664"/>
      <c r="DK19" s="664"/>
      <c r="DL19" s="664"/>
      <c r="DM19" s="664"/>
      <c r="DN19" s="664"/>
      <c r="DO19" s="664"/>
      <c r="DP19" s="665"/>
      <c r="DQ19" s="669" t="s">
        <v>225</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186370</v>
      </c>
      <c r="S20" s="664"/>
      <c r="T20" s="664"/>
      <c r="U20" s="664"/>
      <c r="V20" s="664"/>
      <c r="W20" s="664"/>
      <c r="X20" s="664"/>
      <c r="Y20" s="665"/>
      <c r="Z20" s="723">
        <v>6.9</v>
      </c>
      <c r="AA20" s="723"/>
      <c r="AB20" s="723"/>
      <c r="AC20" s="723"/>
      <c r="AD20" s="724" t="s">
        <v>245</v>
      </c>
      <c r="AE20" s="724"/>
      <c r="AF20" s="724"/>
      <c r="AG20" s="724"/>
      <c r="AH20" s="724"/>
      <c r="AI20" s="724"/>
      <c r="AJ20" s="724"/>
      <c r="AK20" s="724"/>
      <c r="AL20" s="666" t="s">
        <v>276</v>
      </c>
      <c r="AM20" s="667"/>
      <c r="AN20" s="667"/>
      <c r="AO20" s="725"/>
      <c r="AP20" s="658" t="s">
        <v>277</v>
      </c>
      <c r="AQ20" s="659"/>
      <c r="AR20" s="659"/>
      <c r="AS20" s="659"/>
      <c r="AT20" s="659"/>
      <c r="AU20" s="659"/>
      <c r="AV20" s="659"/>
      <c r="AW20" s="659"/>
      <c r="AX20" s="659"/>
      <c r="AY20" s="659"/>
      <c r="AZ20" s="659"/>
      <c r="BA20" s="659"/>
      <c r="BB20" s="659"/>
      <c r="BC20" s="659"/>
      <c r="BD20" s="659"/>
      <c r="BE20" s="659"/>
      <c r="BF20" s="660"/>
      <c r="BG20" s="661">
        <v>2735</v>
      </c>
      <c r="BH20" s="664"/>
      <c r="BI20" s="664"/>
      <c r="BJ20" s="664"/>
      <c r="BK20" s="664"/>
      <c r="BL20" s="664"/>
      <c r="BM20" s="664"/>
      <c r="BN20" s="665"/>
      <c r="BO20" s="723">
        <v>2.5</v>
      </c>
      <c r="BP20" s="723"/>
      <c r="BQ20" s="723"/>
      <c r="BR20" s="723"/>
      <c r="BS20" s="669" t="s">
        <v>225</v>
      </c>
      <c r="BT20" s="664"/>
      <c r="BU20" s="664"/>
      <c r="BV20" s="664"/>
      <c r="BW20" s="664"/>
      <c r="BX20" s="664"/>
      <c r="BY20" s="664"/>
      <c r="BZ20" s="664"/>
      <c r="CA20" s="664"/>
      <c r="CB20" s="704"/>
      <c r="CD20" s="705" t="s">
        <v>278</v>
      </c>
      <c r="CE20" s="702"/>
      <c r="CF20" s="702"/>
      <c r="CG20" s="702"/>
      <c r="CH20" s="702"/>
      <c r="CI20" s="702"/>
      <c r="CJ20" s="702"/>
      <c r="CK20" s="702"/>
      <c r="CL20" s="702"/>
      <c r="CM20" s="702"/>
      <c r="CN20" s="702"/>
      <c r="CO20" s="702"/>
      <c r="CP20" s="702"/>
      <c r="CQ20" s="703"/>
      <c r="CR20" s="661">
        <v>2650559</v>
      </c>
      <c r="CS20" s="664"/>
      <c r="CT20" s="664"/>
      <c r="CU20" s="664"/>
      <c r="CV20" s="664"/>
      <c r="CW20" s="664"/>
      <c r="CX20" s="664"/>
      <c r="CY20" s="665"/>
      <c r="CZ20" s="723">
        <v>100</v>
      </c>
      <c r="DA20" s="723"/>
      <c r="DB20" s="723"/>
      <c r="DC20" s="723"/>
      <c r="DD20" s="669">
        <v>402120</v>
      </c>
      <c r="DE20" s="664"/>
      <c r="DF20" s="664"/>
      <c r="DG20" s="664"/>
      <c r="DH20" s="664"/>
      <c r="DI20" s="664"/>
      <c r="DJ20" s="664"/>
      <c r="DK20" s="664"/>
      <c r="DL20" s="664"/>
      <c r="DM20" s="664"/>
      <c r="DN20" s="664"/>
      <c r="DO20" s="664"/>
      <c r="DP20" s="665"/>
      <c r="DQ20" s="669">
        <v>1677782</v>
      </c>
      <c r="DR20" s="664"/>
      <c r="DS20" s="664"/>
      <c r="DT20" s="664"/>
      <c r="DU20" s="664"/>
      <c r="DV20" s="664"/>
      <c r="DW20" s="664"/>
      <c r="DX20" s="664"/>
      <c r="DY20" s="664"/>
      <c r="DZ20" s="664"/>
      <c r="EA20" s="664"/>
      <c r="EB20" s="664"/>
      <c r="EC20" s="704"/>
    </row>
    <row r="21" spans="2:133" ht="11.25" customHeight="1" x14ac:dyDescent="0.15">
      <c r="B21" s="658" t="s">
        <v>279</v>
      </c>
      <c r="C21" s="659"/>
      <c r="D21" s="659"/>
      <c r="E21" s="659"/>
      <c r="F21" s="659"/>
      <c r="G21" s="659"/>
      <c r="H21" s="659"/>
      <c r="I21" s="659"/>
      <c r="J21" s="659"/>
      <c r="K21" s="659"/>
      <c r="L21" s="659"/>
      <c r="M21" s="659"/>
      <c r="N21" s="659"/>
      <c r="O21" s="659"/>
      <c r="P21" s="659"/>
      <c r="Q21" s="660"/>
      <c r="R21" s="661" t="s">
        <v>242</v>
      </c>
      <c r="S21" s="664"/>
      <c r="T21" s="664"/>
      <c r="U21" s="664"/>
      <c r="V21" s="664"/>
      <c r="W21" s="664"/>
      <c r="X21" s="664"/>
      <c r="Y21" s="665"/>
      <c r="Z21" s="723" t="s">
        <v>225</v>
      </c>
      <c r="AA21" s="723"/>
      <c r="AB21" s="723"/>
      <c r="AC21" s="723"/>
      <c r="AD21" s="724" t="s">
        <v>225</v>
      </c>
      <c r="AE21" s="724"/>
      <c r="AF21" s="724"/>
      <c r="AG21" s="724"/>
      <c r="AH21" s="724"/>
      <c r="AI21" s="724"/>
      <c r="AJ21" s="724"/>
      <c r="AK21" s="724"/>
      <c r="AL21" s="666" t="s">
        <v>145</v>
      </c>
      <c r="AM21" s="667"/>
      <c r="AN21" s="667"/>
      <c r="AO21" s="725"/>
      <c r="AP21" s="769" t="s">
        <v>280</v>
      </c>
      <c r="AQ21" s="776"/>
      <c r="AR21" s="776"/>
      <c r="AS21" s="776"/>
      <c r="AT21" s="776"/>
      <c r="AU21" s="776"/>
      <c r="AV21" s="776"/>
      <c r="AW21" s="776"/>
      <c r="AX21" s="776"/>
      <c r="AY21" s="776"/>
      <c r="AZ21" s="776"/>
      <c r="BA21" s="776"/>
      <c r="BB21" s="776"/>
      <c r="BC21" s="776"/>
      <c r="BD21" s="776"/>
      <c r="BE21" s="776"/>
      <c r="BF21" s="771"/>
      <c r="BG21" s="661">
        <v>2735</v>
      </c>
      <c r="BH21" s="664"/>
      <c r="BI21" s="664"/>
      <c r="BJ21" s="664"/>
      <c r="BK21" s="664"/>
      <c r="BL21" s="664"/>
      <c r="BM21" s="664"/>
      <c r="BN21" s="665"/>
      <c r="BO21" s="723">
        <v>2.5</v>
      </c>
      <c r="BP21" s="723"/>
      <c r="BQ21" s="723"/>
      <c r="BR21" s="723"/>
      <c r="BS21" s="669" t="s">
        <v>225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281</v>
      </c>
      <c r="C22" s="659"/>
      <c r="D22" s="659"/>
      <c r="E22" s="659"/>
      <c r="F22" s="659"/>
      <c r="G22" s="659"/>
      <c r="H22" s="659"/>
      <c r="I22" s="659"/>
      <c r="J22" s="659"/>
      <c r="K22" s="659"/>
      <c r="L22" s="659"/>
      <c r="M22" s="659"/>
      <c r="N22" s="659"/>
      <c r="O22" s="659"/>
      <c r="P22" s="659"/>
      <c r="Q22" s="660"/>
      <c r="R22" s="661">
        <v>1503827</v>
      </c>
      <c r="S22" s="664"/>
      <c r="T22" s="664"/>
      <c r="U22" s="664"/>
      <c r="V22" s="664"/>
      <c r="W22" s="664"/>
      <c r="X22" s="664"/>
      <c r="Y22" s="665"/>
      <c r="Z22" s="723">
        <v>55.3</v>
      </c>
      <c r="AA22" s="723"/>
      <c r="AB22" s="723"/>
      <c r="AC22" s="723"/>
      <c r="AD22" s="724">
        <v>1317457</v>
      </c>
      <c r="AE22" s="724"/>
      <c r="AF22" s="724"/>
      <c r="AG22" s="724"/>
      <c r="AH22" s="724"/>
      <c r="AI22" s="724"/>
      <c r="AJ22" s="724"/>
      <c r="AK22" s="724"/>
      <c r="AL22" s="666">
        <v>99.6</v>
      </c>
      <c r="AM22" s="667"/>
      <c r="AN22" s="667"/>
      <c r="AO22" s="725"/>
      <c r="AP22" s="769" t="s">
        <v>282</v>
      </c>
      <c r="AQ22" s="776"/>
      <c r="AR22" s="776"/>
      <c r="AS22" s="776"/>
      <c r="AT22" s="776"/>
      <c r="AU22" s="776"/>
      <c r="AV22" s="776"/>
      <c r="AW22" s="776"/>
      <c r="AX22" s="776"/>
      <c r="AY22" s="776"/>
      <c r="AZ22" s="776"/>
      <c r="BA22" s="776"/>
      <c r="BB22" s="776"/>
      <c r="BC22" s="776"/>
      <c r="BD22" s="776"/>
      <c r="BE22" s="776"/>
      <c r="BF22" s="771"/>
      <c r="BG22" s="661" t="s">
        <v>242</v>
      </c>
      <c r="BH22" s="664"/>
      <c r="BI22" s="664"/>
      <c r="BJ22" s="664"/>
      <c r="BK22" s="664"/>
      <c r="BL22" s="664"/>
      <c r="BM22" s="664"/>
      <c r="BN22" s="665"/>
      <c r="BO22" s="723" t="s">
        <v>225</v>
      </c>
      <c r="BP22" s="723"/>
      <c r="BQ22" s="723"/>
      <c r="BR22" s="723"/>
      <c r="BS22" s="669" t="s">
        <v>225</v>
      </c>
      <c r="BT22" s="664"/>
      <c r="BU22" s="664"/>
      <c r="BV22" s="664"/>
      <c r="BW22" s="664"/>
      <c r="BX22" s="664"/>
      <c r="BY22" s="664"/>
      <c r="BZ22" s="664"/>
      <c r="CA22" s="664"/>
      <c r="CB22" s="704"/>
      <c r="CD22" s="778" t="s">
        <v>283</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284</v>
      </c>
      <c r="C23" s="659"/>
      <c r="D23" s="659"/>
      <c r="E23" s="659"/>
      <c r="F23" s="659"/>
      <c r="G23" s="659"/>
      <c r="H23" s="659"/>
      <c r="I23" s="659"/>
      <c r="J23" s="659"/>
      <c r="K23" s="659"/>
      <c r="L23" s="659"/>
      <c r="M23" s="659"/>
      <c r="N23" s="659"/>
      <c r="O23" s="659"/>
      <c r="P23" s="659"/>
      <c r="Q23" s="660"/>
      <c r="R23" s="661" t="s">
        <v>242</v>
      </c>
      <c r="S23" s="664"/>
      <c r="T23" s="664"/>
      <c r="U23" s="664"/>
      <c r="V23" s="664"/>
      <c r="W23" s="664"/>
      <c r="X23" s="664"/>
      <c r="Y23" s="665"/>
      <c r="Z23" s="723" t="s">
        <v>242</v>
      </c>
      <c r="AA23" s="723"/>
      <c r="AB23" s="723"/>
      <c r="AC23" s="723"/>
      <c r="AD23" s="724" t="s">
        <v>245</v>
      </c>
      <c r="AE23" s="724"/>
      <c r="AF23" s="724"/>
      <c r="AG23" s="724"/>
      <c r="AH23" s="724"/>
      <c r="AI23" s="724"/>
      <c r="AJ23" s="724"/>
      <c r="AK23" s="724"/>
      <c r="AL23" s="666" t="s">
        <v>225</v>
      </c>
      <c r="AM23" s="667"/>
      <c r="AN23" s="667"/>
      <c r="AO23" s="725"/>
      <c r="AP23" s="769" t="s">
        <v>285</v>
      </c>
      <c r="AQ23" s="776"/>
      <c r="AR23" s="776"/>
      <c r="AS23" s="776"/>
      <c r="AT23" s="776"/>
      <c r="AU23" s="776"/>
      <c r="AV23" s="776"/>
      <c r="AW23" s="776"/>
      <c r="AX23" s="776"/>
      <c r="AY23" s="776"/>
      <c r="AZ23" s="776"/>
      <c r="BA23" s="776"/>
      <c r="BB23" s="776"/>
      <c r="BC23" s="776"/>
      <c r="BD23" s="776"/>
      <c r="BE23" s="776"/>
      <c r="BF23" s="771"/>
      <c r="BG23" s="661" t="s">
        <v>254</v>
      </c>
      <c r="BH23" s="664"/>
      <c r="BI23" s="664"/>
      <c r="BJ23" s="664"/>
      <c r="BK23" s="664"/>
      <c r="BL23" s="664"/>
      <c r="BM23" s="664"/>
      <c r="BN23" s="665"/>
      <c r="BO23" s="723" t="s">
        <v>254</v>
      </c>
      <c r="BP23" s="723"/>
      <c r="BQ23" s="723"/>
      <c r="BR23" s="723"/>
      <c r="BS23" s="669" t="s">
        <v>225</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286</v>
      </c>
      <c r="CS23" s="779"/>
      <c r="CT23" s="779"/>
      <c r="CU23" s="779"/>
      <c r="CV23" s="779"/>
      <c r="CW23" s="779"/>
      <c r="CX23" s="779"/>
      <c r="CY23" s="780"/>
      <c r="CZ23" s="778" t="s">
        <v>287</v>
      </c>
      <c r="DA23" s="779"/>
      <c r="DB23" s="779"/>
      <c r="DC23" s="780"/>
      <c r="DD23" s="778" t="s">
        <v>288</v>
      </c>
      <c r="DE23" s="779"/>
      <c r="DF23" s="779"/>
      <c r="DG23" s="779"/>
      <c r="DH23" s="779"/>
      <c r="DI23" s="779"/>
      <c r="DJ23" s="779"/>
      <c r="DK23" s="780"/>
      <c r="DL23" s="787" t="s">
        <v>289</v>
      </c>
      <c r="DM23" s="788"/>
      <c r="DN23" s="788"/>
      <c r="DO23" s="788"/>
      <c r="DP23" s="788"/>
      <c r="DQ23" s="788"/>
      <c r="DR23" s="788"/>
      <c r="DS23" s="788"/>
      <c r="DT23" s="788"/>
      <c r="DU23" s="788"/>
      <c r="DV23" s="789"/>
      <c r="DW23" s="778" t="s">
        <v>290</v>
      </c>
      <c r="DX23" s="779"/>
      <c r="DY23" s="779"/>
      <c r="DZ23" s="779"/>
      <c r="EA23" s="779"/>
      <c r="EB23" s="779"/>
      <c r="EC23" s="780"/>
    </row>
    <row r="24" spans="2:133" ht="11.25" customHeight="1" x14ac:dyDescent="0.15">
      <c r="B24" s="658" t="s">
        <v>291</v>
      </c>
      <c r="C24" s="659"/>
      <c r="D24" s="659"/>
      <c r="E24" s="659"/>
      <c r="F24" s="659"/>
      <c r="G24" s="659"/>
      <c r="H24" s="659"/>
      <c r="I24" s="659"/>
      <c r="J24" s="659"/>
      <c r="K24" s="659"/>
      <c r="L24" s="659"/>
      <c r="M24" s="659"/>
      <c r="N24" s="659"/>
      <c r="O24" s="659"/>
      <c r="P24" s="659"/>
      <c r="Q24" s="660"/>
      <c r="R24" s="661">
        <v>1087</v>
      </c>
      <c r="S24" s="664"/>
      <c r="T24" s="664"/>
      <c r="U24" s="664"/>
      <c r="V24" s="664"/>
      <c r="W24" s="664"/>
      <c r="X24" s="664"/>
      <c r="Y24" s="665"/>
      <c r="Z24" s="723">
        <v>0</v>
      </c>
      <c r="AA24" s="723"/>
      <c r="AB24" s="723"/>
      <c r="AC24" s="723"/>
      <c r="AD24" s="724" t="s">
        <v>225</v>
      </c>
      <c r="AE24" s="724"/>
      <c r="AF24" s="724"/>
      <c r="AG24" s="724"/>
      <c r="AH24" s="724"/>
      <c r="AI24" s="724"/>
      <c r="AJ24" s="724"/>
      <c r="AK24" s="724"/>
      <c r="AL24" s="666" t="s">
        <v>225</v>
      </c>
      <c r="AM24" s="667"/>
      <c r="AN24" s="667"/>
      <c r="AO24" s="725"/>
      <c r="AP24" s="769" t="s">
        <v>292</v>
      </c>
      <c r="AQ24" s="776"/>
      <c r="AR24" s="776"/>
      <c r="AS24" s="776"/>
      <c r="AT24" s="776"/>
      <c r="AU24" s="776"/>
      <c r="AV24" s="776"/>
      <c r="AW24" s="776"/>
      <c r="AX24" s="776"/>
      <c r="AY24" s="776"/>
      <c r="AZ24" s="776"/>
      <c r="BA24" s="776"/>
      <c r="BB24" s="776"/>
      <c r="BC24" s="776"/>
      <c r="BD24" s="776"/>
      <c r="BE24" s="776"/>
      <c r="BF24" s="771"/>
      <c r="BG24" s="661" t="s">
        <v>225</v>
      </c>
      <c r="BH24" s="664"/>
      <c r="BI24" s="664"/>
      <c r="BJ24" s="664"/>
      <c r="BK24" s="664"/>
      <c r="BL24" s="664"/>
      <c r="BM24" s="664"/>
      <c r="BN24" s="665"/>
      <c r="BO24" s="723" t="s">
        <v>225</v>
      </c>
      <c r="BP24" s="723"/>
      <c r="BQ24" s="723"/>
      <c r="BR24" s="723"/>
      <c r="BS24" s="669" t="s">
        <v>242</v>
      </c>
      <c r="BT24" s="664"/>
      <c r="BU24" s="664"/>
      <c r="BV24" s="664"/>
      <c r="BW24" s="664"/>
      <c r="BX24" s="664"/>
      <c r="BY24" s="664"/>
      <c r="BZ24" s="664"/>
      <c r="CA24" s="664"/>
      <c r="CB24" s="704"/>
      <c r="CD24" s="732" t="s">
        <v>293</v>
      </c>
      <c r="CE24" s="733"/>
      <c r="CF24" s="733"/>
      <c r="CG24" s="733"/>
      <c r="CH24" s="733"/>
      <c r="CI24" s="733"/>
      <c r="CJ24" s="733"/>
      <c r="CK24" s="733"/>
      <c r="CL24" s="733"/>
      <c r="CM24" s="733"/>
      <c r="CN24" s="733"/>
      <c r="CO24" s="733"/>
      <c r="CP24" s="733"/>
      <c r="CQ24" s="734"/>
      <c r="CR24" s="726">
        <v>731251</v>
      </c>
      <c r="CS24" s="727"/>
      <c r="CT24" s="727"/>
      <c r="CU24" s="727"/>
      <c r="CV24" s="727"/>
      <c r="CW24" s="727"/>
      <c r="CX24" s="727"/>
      <c r="CY24" s="773"/>
      <c r="CZ24" s="774">
        <v>27.6</v>
      </c>
      <c r="DA24" s="743"/>
      <c r="DB24" s="743"/>
      <c r="DC24" s="777"/>
      <c r="DD24" s="772">
        <v>630979</v>
      </c>
      <c r="DE24" s="727"/>
      <c r="DF24" s="727"/>
      <c r="DG24" s="727"/>
      <c r="DH24" s="727"/>
      <c r="DI24" s="727"/>
      <c r="DJ24" s="727"/>
      <c r="DK24" s="773"/>
      <c r="DL24" s="772">
        <v>619279</v>
      </c>
      <c r="DM24" s="727"/>
      <c r="DN24" s="727"/>
      <c r="DO24" s="727"/>
      <c r="DP24" s="727"/>
      <c r="DQ24" s="727"/>
      <c r="DR24" s="727"/>
      <c r="DS24" s="727"/>
      <c r="DT24" s="727"/>
      <c r="DU24" s="727"/>
      <c r="DV24" s="773"/>
      <c r="DW24" s="774">
        <v>45.2</v>
      </c>
      <c r="DX24" s="743"/>
      <c r="DY24" s="743"/>
      <c r="DZ24" s="743"/>
      <c r="EA24" s="743"/>
      <c r="EB24" s="743"/>
      <c r="EC24" s="775"/>
    </row>
    <row r="25" spans="2:133" ht="11.25" customHeight="1" x14ac:dyDescent="0.15">
      <c r="B25" s="658" t="s">
        <v>294</v>
      </c>
      <c r="C25" s="659"/>
      <c r="D25" s="659"/>
      <c r="E25" s="659"/>
      <c r="F25" s="659"/>
      <c r="G25" s="659"/>
      <c r="H25" s="659"/>
      <c r="I25" s="659"/>
      <c r="J25" s="659"/>
      <c r="K25" s="659"/>
      <c r="L25" s="659"/>
      <c r="M25" s="659"/>
      <c r="N25" s="659"/>
      <c r="O25" s="659"/>
      <c r="P25" s="659"/>
      <c r="Q25" s="660"/>
      <c r="R25" s="661">
        <v>21988</v>
      </c>
      <c r="S25" s="664"/>
      <c r="T25" s="664"/>
      <c r="U25" s="664"/>
      <c r="V25" s="664"/>
      <c r="W25" s="664"/>
      <c r="X25" s="664"/>
      <c r="Y25" s="665"/>
      <c r="Z25" s="723">
        <v>0.8</v>
      </c>
      <c r="AA25" s="723"/>
      <c r="AB25" s="723"/>
      <c r="AC25" s="723"/>
      <c r="AD25" s="724">
        <v>275</v>
      </c>
      <c r="AE25" s="724"/>
      <c r="AF25" s="724"/>
      <c r="AG25" s="724"/>
      <c r="AH25" s="724"/>
      <c r="AI25" s="724"/>
      <c r="AJ25" s="724"/>
      <c r="AK25" s="724"/>
      <c r="AL25" s="666">
        <v>0</v>
      </c>
      <c r="AM25" s="667"/>
      <c r="AN25" s="667"/>
      <c r="AO25" s="725"/>
      <c r="AP25" s="769" t="s">
        <v>295</v>
      </c>
      <c r="AQ25" s="776"/>
      <c r="AR25" s="776"/>
      <c r="AS25" s="776"/>
      <c r="AT25" s="776"/>
      <c r="AU25" s="776"/>
      <c r="AV25" s="776"/>
      <c r="AW25" s="776"/>
      <c r="AX25" s="776"/>
      <c r="AY25" s="776"/>
      <c r="AZ25" s="776"/>
      <c r="BA25" s="776"/>
      <c r="BB25" s="776"/>
      <c r="BC25" s="776"/>
      <c r="BD25" s="776"/>
      <c r="BE25" s="776"/>
      <c r="BF25" s="771"/>
      <c r="BG25" s="661" t="s">
        <v>225</v>
      </c>
      <c r="BH25" s="664"/>
      <c r="BI25" s="664"/>
      <c r="BJ25" s="664"/>
      <c r="BK25" s="664"/>
      <c r="BL25" s="664"/>
      <c r="BM25" s="664"/>
      <c r="BN25" s="665"/>
      <c r="BO25" s="723" t="s">
        <v>225</v>
      </c>
      <c r="BP25" s="723"/>
      <c r="BQ25" s="723"/>
      <c r="BR25" s="723"/>
      <c r="BS25" s="669" t="s">
        <v>225</v>
      </c>
      <c r="BT25" s="664"/>
      <c r="BU25" s="664"/>
      <c r="BV25" s="664"/>
      <c r="BW25" s="664"/>
      <c r="BX25" s="664"/>
      <c r="BY25" s="664"/>
      <c r="BZ25" s="664"/>
      <c r="CA25" s="664"/>
      <c r="CB25" s="704"/>
      <c r="CD25" s="705" t="s">
        <v>296</v>
      </c>
      <c r="CE25" s="702"/>
      <c r="CF25" s="702"/>
      <c r="CG25" s="702"/>
      <c r="CH25" s="702"/>
      <c r="CI25" s="702"/>
      <c r="CJ25" s="702"/>
      <c r="CK25" s="702"/>
      <c r="CL25" s="702"/>
      <c r="CM25" s="702"/>
      <c r="CN25" s="702"/>
      <c r="CO25" s="702"/>
      <c r="CP25" s="702"/>
      <c r="CQ25" s="703"/>
      <c r="CR25" s="661">
        <v>315035</v>
      </c>
      <c r="CS25" s="662"/>
      <c r="CT25" s="662"/>
      <c r="CU25" s="662"/>
      <c r="CV25" s="662"/>
      <c r="CW25" s="662"/>
      <c r="CX25" s="662"/>
      <c r="CY25" s="663"/>
      <c r="CZ25" s="666">
        <v>11.9</v>
      </c>
      <c r="DA25" s="695"/>
      <c r="DB25" s="695"/>
      <c r="DC25" s="696"/>
      <c r="DD25" s="669">
        <v>287742</v>
      </c>
      <c r="DE25" s="662"/>
      <c r="DF25" s="662"/>
      <c r="DG25" s="662"/>
      <c r="DH25" s="662"/>
      <c r="DI25" s="662"/>
      <c r="DJ25" s="662"/>
      <c r="DK25" s="663"/>
      <c r="DL25" s="669">
        <v>284742</v>
      </c>
      <c r="DM25" s="662"/>
      <c r="DN25" s="662"/>
      <c r="DO25" s="662"/>
      <c r="DP25" s="662"/>
      <c r="DQ25" s="662"/>
      <c r="DR25" s="662"/>
      <c r="DS25" s="662"/>
      <c r="DT25" s="662"/>
      <c r="DU25" s="662"/>
      <c r="DV25" s="663"/>
      <c r="DW25" s="666">
        <v>20.8</v>
      </c>
      <c r="DX25" s="695"/>
      <c r="DY25" s="695"/>
      <c r="DZ25" s="695"/>
      <c r="EA25" s="695"/>
      <c r="EB25" s="695"/>
      <c r="EC25" s="697"/>
    </row>
    <row r="26" spans="2:133" ht="11.25" customHeight="1" x14ac:dyDescent="0.15">
      <c r="B26" s="658" t="s">
        <v>297</v>
      </c>
      <c r="C26" s="659"/>
      <c r="D26" s="659"/>
      <c r="E26" s="659"/>
      <c r="F26" s="659"/>
      <c r="G26" s="659"/>
      <c r="H26" s="659"/>
      <c r="I26" s="659"/>
      <c r="J26" s="659"/>
      <c r="K26" s="659"/>
      <c r="L26" s="659"/>
      <c r="M26" s="659"/>
      <c r="N26" s="659"/>
      <c r="O26" s="659"/>
      <c r="P26" s="659"/>
      <c r="Q26" s="660"/>
      <c r="R26" s="661">
        <v>5961</v>
      </c>
      <c r="S26" s="664"/>
      <c r="T26" s="664"/>
      <c r="U26" s="664"/>
      <c r="V26" s="664"/>
      <c r="W26" s="664"/>
      <c r="X26" s="664"/>
      <c r="Y26" s="665"/>
      <c r="Z26" s="723">
        <v>0.2</v>
      </c>
      <c r="AA26" s="723"/>
      <c r="AB26" s="723"/>
      <c r="AC26" s="723"/>
      <c r="AD26" s="724" t="s">
        <v>242</v>
      </c>
      <c r="AE26" s="724"/>
      <c r="AF26" s="724"/>
      <c r="AG26" s="724"/>
      <c r="AH26" s="724"/>
      <c r="AI26" s="724"/>
      <c r="AJ26" s="724"/>
      <c r="AK26" s="724"/>
      <c r="AL26" s="666" t="s">
        <v>145</v>
      </c>
      <c r="AM26" s="667"/>
      <c r="AN26" s="667"/>
      <c r="AO26" s="725"/>
      <c r="AP26" s="769" t="s">
        <v>298</v>
      </c>
      <c r="AQ26" s="770"/>
      <c r="AR26" s="770"/>
      <c r="AS26" s="770"/>
      <c r="AT26" s="770"/>
      <c r="AU26" s="770"/>
      <c r="AV26" s="770"/>
      <c r="AW26" s="770"/>
      <c r="AX26" s="770"/>
      <c r="AY26" s="770"/>
      <c r="AZ26" s="770"/>
      <c r="BA26" s="770"/>
      <c r="BB26" s="770"/>
      <c r="BC26" s="770"/>
      <c r="BD26" s="770"/>
      <c r="BE26" s="770"/>
      <c r="BF26" s="771"/>
      <c r="BG26" s="661" t="s">
        <v>254</v>
      </c>
      <c r="BH26" s="664"/>
      <c r="BI26" s="664"/>
      <c r="BJ26" s="664"/>
      <c r="BK26" s="664"/>
      <c r="BL26" s="664"/>
      <c r="BM26" s="664"/>
      <c r="BN26" s="665"/>
      <c r="BO26" s="723" t="s">
        <v>247</v>
      </c>
      <c r="BP26" s="723"/>
      <c r="BQ26" s="723"/>
      <c r="BR26" s="723"/>
      <c r="BS26" s="669" t="s">
        <v>225</v>
      </c>
      <c r="BT26" s="664"/>
      <c r="BU26" s="664"/>
      <c r="BV26" s="664"/>
      <c r="BW26" s="664"/>
      <c r="BX26" s="664"/>
      <c r="BY26" s="664"/>
      <c r="BZ26" s="664"/>
      <c r="CA26" s="664"/>
      <c r="CB26" s="704"/>
      <c r="CD26" s="705" t="s">
        <v>299</v>
      </c>
      <c r="CE26" s="702"/>
      <c r="CF26" s="702"/>
      <c r="CG26" s="702"/>
      <c r="CH26" s="702"/>
      <c r="CI26" s="702"/>
      <c r="CJ26" s="702"/>
      <c r="CK26" s="702"/>
      <c r="CL26" s="702"/>
      <c r="CM26" s="702"/>
      <c r="CN26" s="702"/>
      <c r="CO26" s="702"/>
      <c r="CP26" s="702"/>
      <c r="CQ26" s="703"/>
      <c r="CR26" s="661">
        <v>184074</v>
      </c>
      <c r="CS26" s="664"/>
      <c r="CT26" s="664"/>
      <c r="CU26" s="664"/>
      <c r="CV26" s="664"/>
      <c r="CW26" s="664"/>
      <c r="CX26" s="664"/>
      <c r="CY26" s="665"/>
      <c r="CZ26" s="666">
        <v>6.9</v>
      </c>
      <c r="DA26" s="695"/>
      <c r="DB26" s="695"/>
      <c r="DC26" s="696"/>
      <c r="DD26" s="669">
        <v>158187</v>
      </c>
      <c r="DE26" s="664"/>
      <c r="DF26" s="664"/>
      <c r="DG26" s="664"/>
      <c r="DH26" s="664"/>
      <c r="DI26" s="664"/>
      <c r="DJ26" s="664"/>
      <c r="DK26" s="665"/>
      <c r="DL26" s="669" t="s">
        <v>245</v>
      </c>
      <c r="DM26" s="664"/>
      <c r="DN26" s="664"/>
      <c r="DO26" s="664"/>
      <c r="DP26" s="664"/>
      <c r="DQ26" s="664"/>
      <c r="DR26" s="664"/>
      <c r="DS26" s="664"/>
      <c r="DT26" s="664"/>
      <c r="DU26" s="664"/>
      <c r="DV26" s="665"/>
      <c r="DW26" s="666" t="s">
        <v>145</v>
      </c>
      <c r="DX26" s="695"/>
      <c r="DY26" s="695"/>
      <c r="DZ26" s="695"/>
      <c r="EA26" s="695"/>
      <c r="EB26" s="695"/>
      <c r="EC26" s="697"/>
    </row>
    <row r="27" spans="2:133" ht="11.25" customHeight="1" x14ac:dyDescent="0.15">
      <c r="B27" s="658" t="s">
        <v>300</v>
      </c>
      <c r="C27" s="659"/>
      <c r="D27" s="659"/>
      <c r="E27" s="659"/>
      <c r="F27" s="659"/>
      <c r="G27" s="659"/>
      <c r="H27" s="659"/>
      <c r="I27" s="659"/>
      <c r="J27" s="659"/>
      <c r="K27" s="659"/>
      <c r="L27" s="659"/>
      <c r="M27" s="659"/>
      <c r="N27" s="659"/>
      <c r="O27" s="659"/>
      <c r="P27" s="659"/>
      <c r="Q27" s="660"/>
      <c r="R27" s="661">
        <v>91216</v>
      </c>
      <c r="S27" s="664"/>
      <c r="T27" s="664"/>
      <c r="U27" s="664"/>
      <c r="V27" s="664"/>
      <c r="W27" s="664"/>
      <c r="X27" s="664"/>
      <c r="Y27" s="665"/>
      <c r="Z27" s="723">
        <v>3.4</v>
      </c>
      <c r="AA27" s="723"/>
      <c r="AB27" s="723"/>
      <c r="AC27" s="723"/>
      <c r="AD27" s="724" t="s">
        <v>145</v>
      </c>
      <c r="AE27" s="724"/>
      <c r="AF27" s="724"/>
      <c r="AG27" s="724"/>
      <c r="AH27" s="724"/>
      <c r="AI27" s="724"/>
      <c r="AJ27" s="724"/>
      <c r="AK27" s="724"/>
      <c r="AL27" s="666" t="s">
        <v>225</v>
      </c>
      <c r="AM27" s="667"/>
      <c r="AN27" s="667"/>
      <c r="AO27" s="725"/>
      <c r="AP27" s="658" t="s">
        <v>301</v>
      </c>
      <c r="AQ27" s="659"/>
      <c r="AR27" s="659"/>
      <c r="AS27" s="659"/>
      <c r="AT27" s="659"/>
      <c r="AU27" s="659"/>
      <c r="AV27" s="659"/>
      <c r="AW27" s="659"/>
      <c r="AX27" s="659"/>
      <c r="AY27" s="659"/>
      <c r="AZ27" s="659"/>
      <c r="BA27" s="659"/>
      <c r="BB27" s="659"/>
      <c r="BC27" s="659"/>
      <c r="BD27" s="659"/>
      <c r="BE27" s="659"/>
      <c r="BF27" s="660"/>
      <c r="BG27" s="661">
        <v>110915</v>
      </c>
      <c r="BH27" s="664"/>
      <c r="BI27" s="664"/>
      <c r="BJ27" s="664"/>
      <c r="BK27" s="664"/>
      <c r="BL27" s="664"/>
      <c r="BM27" s="664"/>
      <c r="BN27" s="665"/>
      <c r="BO27" s="723">
        <v>100</v>
      </c>
      <c r="BP27" s="723"/>
      <c r="BQ27" s="723"/>
      <c r="BR27" s="723"/>
      <c r="BS27" s="669" t="s">
        <v>145</v>
      </c>
      <c r="BT27" s="664"/>
      <c r="BU27" s="664"/>
      <c r="BV27" s="664"/>
      <c r="BW27" s="664"/>
      <c r="BX27" s="664"/>
      <c r="BY27" s="664"/>
      <c r="BZ27" s="664"/>
      <c r="CA27" s="664"/>
      <c r="CB27" s="704"/>
      <c r="CD27" s="705" t="s">
        <v>302</v>
      </c>
      <c r="CE27" s="702"/>
      <c r="CF27" s="702"/>
      <c r="CG27" s="702"/>
      <c r="CH27" s="702"/>
      <c r="CI27" s="702"/>
      <c r="CJ27" s="702"/>
      <c r="CK27" s="702"/>
      <c r="CL27" s="702"/>
      <c r="CM27" s="702"/>
      <c r="CN27" s="702"/>
      <c r="CO27" s="702"/>
      <c r="CP27" s="702"/>
      <c r="CQ27" s="703"/>
      <c r="CR27" s="661">
        <v>106028</v>
      </c>
      <c r="CS27" s="662"/>
      <c r="CT27" s="662"/>
      <c r="CU27" s="662"/>
      <c r="CV27" s="662"/>
      <c r="CW27" s="662"/>
      <c r="CX27" s="662"/>
      <c r="CY27" s="663"/>
      <c r="CZ27" s="666">
        <v>4</v>
      </c>
      <c r="DA27" s="695"/>
      <c r="DB27" s="695"/>
      <c r="DC27" s="696"/>
      <c r="DD27" s="669">
        <v>37215</v>
      </c>
      <c r="DE27" s="662"/>
      <c r="DF27" s="662"/>
      <c r="DG27" s="662"/>
      <c r="DH27" s="662"/>
      <c r="DI27" s="662"/>
      <c r="DJ27" s="662"/>
      <c r="DK27" s="663"/>
      <c r="DL27" s="669">
        <v>28515</v>
      </c>
      <c r="DM27" s="662"/>
      <c r="DN27" s="662"/>
      <c r="DO27" s="662"/>
      <c r="DP27" s="662"/>
      <c r="DQ27" s="662"/>
      <c r="DR27" s="662"/>
      <c r="DS27" s="662"/>
      <c r="DT27" s="662"/>
      <c r="DU27" s="662"/>
      <c r="DV27" s="663"/>
      <c r="DW27" s="666">
        <v>2.1</v>
      </c>
      <c r="DX27" s="695"/>
      <c r="DY27" s="695"/>
      <c r="DZ27" s="695"/>
      <c r="EA27" s="695"/>
      <c r="EB27" s="695"/>
      <c r="EC27" s="697"/>
    </row>
    <row r="28" spans="2:133" ht="11.25" customHeight="1" x14ac:dyDescent="0.15">
      <c r="B28" s="766" t="s">
        <v>303</v>
      </c>
      <c r="C28" s="767"/>
      <c r="D28" s="767"/>
      <c r="E28" s="767"/>
      <c r="F28" s="767"/>
      <c r="G28" s="767"/>
      <c r="H28" s="767"/>
      <c r="I28" s="767"/>
      <c r="J28" s="767"/>
      <c r="K28" s="767"/>
      <c r="L28" s="767"/>
      <c r="M28" s="767"/>
      <c r="N28" s="767"/>
      <c r="O28" s="767"/>
      <c r="P28" s="767"/>
      <c r="Q28" s="768"/>
      <c r="R28" s="661" t="s">
        <v>225</v>
      </c>
      <c r="S28" s="664"/>
      <c r="T28" s="664"/>
      <c r="U28" s="664"/>
      <c r="V28" s="664"/>
      <c r="W28" s="664"/>
      <c r="X28" s="664"/>
      <c r="Y28" s="665"/>
      <c r="Z28" s="723" t="s">
        <v>242</v>
      </c>
      <c r="AA28" s="723"/>
      <c r="AB28" s="723"/>
      <c r="AC28" s="723"/>
      <c r="AD28" s="724" t="s">
        <v>242</v>
      </c>
      <c r="AE28" s="724"/>
      <c r="AF28" s="724"/>
      <c r="AG28" s="724"/>
      <c r="AH28" s="724"/>
      <c r="AI28" s="724"/>
      <c r="AJ28" s="724"/>
      <c r="AK28" s="724"/>
      <c r="AL28" s="666" t="s">
        <v>225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304</v>
      </c>
      <c r="CE28" s="702"/>
      <c r="CF28" s="702"/>
      <c r="CG28" s="702"/>
      <c r="CH28" s="702"/>
      <c r="CI28" s="702"/>
      <c r="CJ28" s="702"/>
      <c r="CK28" s="702"/>
      <c r="CL28" s="702"/>
      <c r="CM28" s="702"/>
      <c r="CN28" s="702"/>
      <c r="CO28" s="702"/>
      <c r="CP28" s="702"/>
      <c r="CQ28" s="703"/>
      <c r="CR28" s="661">
        <v>310188</v>
      </c>
      <c r="CS28" s="664"/>
      <c r="CT28" s="664"/>
      <c r="CU28" s="664"/>
      <c r="CV28" s="664"/>
      <c r="CW28" s="664"/>
      <c r="CX28" s="664"/>
      <c r="CY28" s="665"/>
      <c r="CZ28" s="666">
        <v>11.7</v>
      </c>
      <c r="DA28" s="695"/>
      <c r="DB28" s="695"/>
      <c r="DC28" s="696"/>
      <c r="DD28" s="669">
        <v>306022</v>
      </c>
      <c r="DE28" s="664"/>
      <c r="DF28" s="664"/>
      <c r="DG28" s="664"/>
      <c r="DH28" s="664"/>
      <c r="DI28" s="664"/>
      <c r="DJ28" s="664"/>
      <c r="DK28" s="665"/>
      <c r="DL28" s="669">
        <v>306022</v>
      </c>
      <c r="DM28" s="664"/>
      <c r="DN28" s="664"/>
      <c r="DO28" s="664"/>
      <c r="DP28" s="664"/>
      <c r="DQ28" s="664"/>
      <c r="DR28" s="664"/>
      <c r="DS28" s="664"/>
      <c r="DT28" s="664"/>
      <c r="DU28" s="664"/>
      <c r="DV28" s="665"/>
      <c r="DW28" s="666">
        <v>22.3</v>
      </c>
      <c r="DX28" s="695"/>
      <c r="DY28" s="695"/>
      <c r="DZ28" s="695"/>
      <c r="EA28" s="695"/>
      <c r="EB28" s="695"/>
      <c r="EC28" s="697"/>
    </row>
    <row r="29" spans="2:133" ht="11.25" customHeight="1" x14ac:dyDescent="0.15">
      <c r="B29" s="658" t="s">
        <v>305</v>
      </c>
      <c r="C29" s="659"/>
      <c r="D29" s="659"/>
      <c r="E29" s="659"/>
      <c r="F29" s="659"/>
      <c r="G29" s="659"/>
      <c r="H29" s="659"/>
      <c r="I29" s="659"/>
      <c r="J29" s="659"/>
      <c r="K29" s="659"/>
      <c r="L29" s="659"/>
      <c r="M29" s="659"/>
      <c r="N29" s="659"/>
      <c r="O29" s="659"/>
      <c r="P29" s="659"/>
      <c r="Q29" s="660"/>
      <c r="R29" s="661">
        <v>278658</v>
      </c>
      <c r="S29" s="664"/>
      <c r="T29" s="664"/>
      <c r="U29" s="664"/>
      <c r="V29" s="664"/>
      <c r="W29" s="664"/>
      <c r="X29" s="664"/>
      <c r="Y29" s="665"/>
      <c r="Z29" s="723">
        <v>10.3</v>
      </c>
      <c r="AA29" s="723"/>
      <c r="AB29" s="723"/>
      <c r="AC29" s="723"/>
      <c r="AD29" s="724" t="s">
        <v>276</v>
      </c>
      <c r="AE29" s="724"/>
      <c r="AF29" s="724"/>
      <c r="AG29" s="724"/>
      <c r="AH29" s="724"/>
      <c r="AI29" s="724"/>
      <c r="AJ29" s="724"/>
      <c r="AK29" s="724"/>
      <c r="AL29" s="666" t="s">
        <v>242</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306</v>
      </c>
      <c r="BH29" s="763"/>
      <c r="BI29" s="763"/>
      <c r="BJ29" s="763"/>
      <c r="BK29" s="763"/>
      <c r="BL29" s="763"/>
      <c r="BM29" s="763"/>
      <c r="BN29" s="763"/>
      <c r="BO29" s="763"/>
      <c r="BP29" s="763"/>
      <c r="BQ29" s="764"/>
      <c r="BR29" s="735" t="s">
        <v>307</v>
      </c>
      <c r="BS29" s="763"/>
      <c r="BT29" s="763"/>
      <c r="BU29" s="763"/>
      <c r="BV29" s="763"/>
      <c r="BW29" s="763"/>
      <c r="BX29" s="763"/>
      <c r="BY29" s="763"/>
      <c r="BZ29" s="763"/>
      <c r="CA29" s="763"/>
      <c r="CB29" s="764"/>
      <c r="CD29" s="745" t="s">
        <v>308</v>
      </c>
      <c r="CE29" s="746"/>
      <c r="CF29" s="705" t="s">
        <v>309</v>
      </c>
      <c r="CG29" s="702"/>
      <c r="CH29" s="702"/>
      <c r="CI29" s="702"/>
      <c r="CJ29" s="702"/>
      <c r="CK29" s="702"/>
      <c r="CL29" s="702"/>
      <c r="CM29" s="702"/>
      <c r="CN29" s="702"/>
      <c r="CO29" s="702"/>
      <c r="CP29" s="702"/>
      <c r="CQ29" s="703"/>
      <c r="CR29" s="661">
        <v>309737</v>
      </c>
      <c r="CS29" s="662"/>
      <c r="CT29" s="662"/>
      <c r="CU29" s="662"/>
      <c r="CV29" s="662"/>
      <c r="CW29" s="662"/>
      <c r="CX29" s="662"/>
      <c r="CY29" s="663"/>
      <c r="CZ29" s="666">
        <v>11.7</v>
      </c>
      <c r="DA29" s="695"/>
      <c r="DB29" s="695"/>
      <c r="DC29" s="696"/>
      <c r="DD29" s="669">
        <v>305571</v>
      </c>
      <c r="DE29" s="662"/>
      <c r="DF29" s="662"/>
      <c r="DG29" s="662"/>
      <c r="DH29" s="662"/>
      <c r="DI29" s="662"/>
      <c r="DJ29" s="662"/>
      <c r="DK29" s="663"/>
      <c r="DL29" s="669">
        <v>305571</v>
      </c>
      <c r="DM29" s="662"/>
      <c r="DN29" s="662"/>
      <c r="DO29" s="662"/>
      <c r="DP29" s="662"/>
      <c r="DQ29" s="662"/>
      <c r="DR29" s="662"/>
      <c r="DS29" s="662"/>
      <c r="DT29" s="662"/>
      <c r="DU29" s="662"/>
      <c r="DV29" s="663"/>
      <c r="DW29" s="666">
        <v>22.3</v>
      </c>
      <c r="DX29" s="695"/>
      <c r="DY29" s="695"/>
      <c r="DZ29" s="695"/>
      <c r="EA29" s="695"/>
      <c r="EB29" s="695"/>
      <c r="EC29" s="697"/>
    </row>
    <row r="30" spans="2:133" ht="11.25" customHeight="1" x14ac:dyDescent="0.15">
      <c r="B30" s="658" t="s">
        <v>310</v>
      </c>
      <c r="C30" s="659"/>
      <c r="D30" s="659"/>
      <c r="E30" s="659"/>
      <c r="F30" s="659"/>
      <c r="G30" s="659"/>
      <c r="H30" s="659"/>
      <c r="I30" s="659"/>
      <c r="J30" s="659"/>
      <c r="K30" s="659"/>
      <c r="L30" s="659"/>
      <c r="M30" s="659"/>
      <c r="N30" s="659"/>
      <c r="O30" s="659"/>
      <c r="P30" s="659"/>
      <c r="Q30" s="660"/>
      <c r="R30" s="661">
        <v>8025</v>
      </c>
      <c r="S30" s="664"/>
      <c r="T30" s="664"/>
      <c r="U30" s="664"/>
      <c r="V30" s="664"/>
      <c r="W30" s="664"/>
      <c r="X30" s="664"/>
      <c r="Y30" s="665"/>
      <c r="Z30" s="723">
        <v>0.3</v>
      </c>
      <c r="AA30" s="723"/>
      <c r="AB30" s="723"/>
      <c r="AC30" s="723"/>
      <c r="AD30" s="724">
        <v>4897</v>
      </c>
      <c r="AE30" s="724"/>
      <c r="AF30" s="724"/>
      <c r="AG30" s="724"/>
      <c r="AH30" s="724"/>
      <c r="AI30" s="724"/>
      <c r="AJ30" s="724"/>
      <c r="AK30" s="724"/>
      <c r="AL30" s="666">
        <v>0.4</v>
      </c>
      <c r="AM30" s="667"/>
      <c r="AN30" s="667"/>
      <c r="AO30" s="725"/>
      <c r="AP30" s="751" t="s">
        <v>311</v>
      </c>
      <c r="AQ30" s="752"/>
      <c r="AR30" s="752"/>
      <c r="AS30" s="752"/>
      <c r="AT30" s="757" t="s">
        <v>312</v>
      </c>
      <c r="AU30" s="230"/>
      <c r="AV30" s="230"/>
      <c r="AW30" s="230"/>
      <c r="AX30" s="760" t="s">
        <v>186</v>
      </c>
      <c r="AY30" s="761"/>
      <c r="AZ30" s="761"/>
      <c r="BA30" s="761"/>
      <c r="BB30" s="761"/>
      <c r="BC30" s="761"/>
      <c r="BD30" s="761"/>
      <c r="BE30" s="761"/>
      <c r="BF30" s="762"/>
      <c r="BG30" s="741">
        <v>99.2</v>
      </c>
      <c r="BH30" s="742"/>
      <c r="BI30" s="742"/>
      <c r="BJ30" s="742"/>
      <c r="BK30" s="742"/>
      <c r="BL30" s="742"/>
      <c r="BM30" s="743">
        <v>94.2</v>
      </c>
      <c r="BN30" s="742"/>
      <c r="BO30" s="742"/>
      <c r="BP30" s="742"/>
      <c r="BQ30" s="744"/>
      <c r="BR30" s="741">
        <v>98</v>
      </c>
      <c r="BS30" s="742"/>
      <c r="BT30" s="742"/>
      <c r="BU30" s="742"/>
      <c r="BV30" s="742"/>
      <c r="BW30" s="742"/>
      <c r="BX30" s="743">
        <v>90.7</v>
      </c>
      <c r="BY30" s="742"/>
      <c r="BZ30" s="742"/>
      <c r="CA30" s="742"/>
      <c r="CB30" s="744"/>
      <c r="CD30" s="747"/>
      <c r="CE30" s="748"/>
      <c r="CF30" s="705" t="s">
        <v>313</v>
      </c>
      <c r="CG30" s="702"/>
      <c r="CH30" s="702"/>
      <c r="CI30" s="702"/>
      <c r="CJ30" s="702"/>
      <c r="CK30" s="702"/>
      <c r="CL30" s="702"/>
      <c r="CM30" s="702"/>
      <c r="CN30" s="702"/>
      <c r="CO30" s="702"/>
      <c r="CP30" s="702"/>
      <c r="CQ30" s="703"/>
      <c r="CR30" s="661">
        <v>291373</v>
      </c>
      <c r="CS30" s="664"/>
      <c r="CT30" s="664"/>
      <c r="CU30" s="664"/>
      <c r="CV30" s="664"/>
      <c r="CW30" s="664"/>
      <c r="CX30" s="664"/>
      <c r="CY30" s="665"/>
      <c r="CZ30" s="666">
        <v>11</v>
      </c>
      <c r="DA30" s="695"/>
      <c r="DB30" s="695"/>
      <c r="DC30" s="696"/>
      <c r="DD30" s="669">
        <v>287207</v>
      </c>
      <c r="DE30" s="664"/>
      <c r="DF30" s="664"/>
      <c r="DG30" s="664"/>
      <c r="DH30" s="664"/>
      <c r="DI30" s="664"/>
      <c r="DJ30" s="664"/>
      <c r="DK30" s="665"/>
      <c r="DL30" s="669">
        <v>287207</v>
      </c>
      <c r="DM30" s="664"/>
      <c r="DN30" s="664"/>
      <c r="DO30" s="664"/>
      <c r="DP30" s="664"/>
      <c r="DQ30" s="664"/>
      <c r="DR30" s="664"/>
      <c r="DS30" s="664"/>
      <c r="DT30" s="664"/>
      <c r="DU30" s="664"/>
      <c r="DV30" s="665"/>
      <c r="DW30" s="666">
        <v>20.9</v>
      </c>
      <c r="DX30" s="695"/>
      <c r="DY30" s="695"/>
      <c r="DZ30" s="695"/>
      <c r="EA30" s="695"/>
      <c r="EB30" s="695"/>
      <c r="EC30" s="697"/>
    </row>
    <row r="31" spans="2:133" ht="11.25" customHeight="1" x14ac:dyDescent="0.15">
      <c r="B31" s="658" t="s">
        <v>314</v>
      </c>
      <c r="C31" s="659"/>
      <c r="D31" s="659"/>
      <c r="E31" s="659"/>
      <c r="F31" s="659"/>
      <c r="G31" s="659"/>
      <c r="H31" s="659"/>
      <c r="I31" s="659"/>
      <c r="J31" s="659"/>
      <c r="K31" s="659"/>
      <c r="L31" s="659"/>
      <c r="M31" s="659"/>
      <c r="N31" s="659"/>
      <c r="O31" s="659"/>
      <c r="P31" s="659"/>
      <c r="Q31" s="660"/>
      <c r="R31" s="661">
        <v>9639</v>
      </c>
      <c r="S31" s="664"/>
      <c r="T31" s="664"/>
      <c r="U31" s="664"/>
      <c r="V31" s="664"/>
      <c r="W31" s="664"/>
      <c r="X31" s="664"/>
      <c r="Y31" s="665"/>
      <c r="Z31" s="723">
        <v>0.4</v>
      </c>
      <c r="AA31" s="723"/>
      <c r="AB31" s="723"/>
      <c r="AC31" s="723"/>
      <c r="AD31" s="724" t="s">
        <v>242</v>
      </c>
      <c r="AE31" s="724"/>
      <c r="AF31" s="724"/>
      <c r="AG31" s="724"/>
      <c r="AH31" s="724"/>
      <c r="AI31" s="724"/>
      <c r="AJ31" s="724"/>
      <c r="AK31" s="724"/>
      <c r="AL31" s="666" t="s">
        <v>242</v>
      </c>
      <c r="AM31" s="667"/>
      <c r="AN31" s="667"/>
      <c r="AO31" s="725"/>
      <c r="AP31" s="753"/>
      <c r="AQ31" s="754"/>
      <c r="AR31" s="754"/>
      <c r="AS31" s="754"/>
      <c r="AT31" s="758"/>
      <c r="AU31" s="229" t="s">
        <v>315</v>
      </c>
      <c r="AV31" s="229"/>
      <c r="AW31" s="229"/>
      <c r="AX31" s="658" t="s">
        <v>316</v>
      </c>
      <c r="AY31" s="659"/>
      <c r="AZ31" s="659"/>
      <c r="BA31" s="659"/>
      <c r="BB31" s="659"/>
      <c r="BC31" s="659"/>
      <c r="BD31" s="659"/>
      <c r="BE31" s="659"/>
      <c r="BF31" s="660"/>
      <c r="BG31" s="739">
        <v>100</v>
      </c>
      <c r="BH31" s="662"/>
      <c r="BI31" s="662"/>
      <c r="BJ31" s="662"/>
      <c r="BK31" s="662"/>
      <c r="BL31" s="662"/>
      <c r="BM31" s="667">
        <v>97.8</v>
      </c>
      <c r="BN31" s="740"/>
      <c r="BO31" s="740"/>
      <c r="BP31" s="740"/>
      <c r="BQ31" s="701"/>
      <c r="BR31" s="739">
        <v>99.2</v>
      </c>
      <c r="BS31" s="662"/>
      <c r="BT31" s="662"/>
      <c r="BU31" s="662"/>
      <c r="BV31" s="662"/>
      <c r="BW31" s="662"/>
      <c r="BX31" s="667">
        <v>96.3</v>
      </c>
      <c r="BY31" s="740"/>
      <c r="BZ31" s="740"/>
      <c r="CA31" s="740"/>
      <c r="CB31" s="701"/>
      <c r="CD31" s="747"/>
      <c r="CE31" s="748"/>
      <c r="CF31" s="705" t="s">
        <v>317</v>
      </c>
      <c r="CG31" s="702"/>
      <c r="CH31" s="702"/>
      <c r="CI31" s="702"/>
      <c r="CJ31" s="702"/>
      <c r="CK31" s="702"/>
      <c r="CL31" s="702"/>
      <c r="CM31" s="702"/>
      <c r="CN31" s="702"/>
      <c r="CO31" s="702"/>
      <c r="CP31" s="702"/>
      <c r="CQ31" s="703"/>
      <c r="CR31" s="661">
        <v>18364</v>
      </c>
      <c r="CS31" s="662"/>
      <c r="CT31" s="662"/>
      <c r="CU31" s="662"/>
      <c r="CV31" s="662"/>
      <c r="CW31" s="662"/>
      <c r="CX31" s="662"/>
      <c r="CY31" s="663"/>
      <c r="CZ31" s="666">
        <v>0.7</v>
      </c>
      <c r="DA31" s="695"/>
      <c r="DB31" s="695"/>
      <c r="DC31" s="696"/>
      <c r="DD31" s="669">
        <v>18364</v>
      </c>
      <c r="DE31" s="662"/>
      <c r="DF31" s="662"/>
      <c r="DG31" s="662"/>
      <c r="DH31" s="662"/>
      <c r="DI31" s="662"/>
      <c r="DJ31" s="662"/>
      <c r="DK31" s="663"/>
      <c r="DL31" s="669">
        <v>18364</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318</v>
      </c>
      <c r="C32" s="659"/>
      <c r="D32" s="659"/>
      <c r="E32" s="659"/>
      <c r="F32" s="659"/>
      <c r="G32" s="659"/>
      <c r="H32" s="659"/>
      <c r="I32" s="659"/>
      <c r="J32" s="659"/>
      <c r="K32" s="659"/>
      <c r="L32" s="659"/>
      <c r="M32" s="659"/>
      <c r="N32" s="659"/>
      <c r="O32" s="659"/>
      <c r="P32" s="659"/>
      <c r="Q32" s="660"/>
      <c r="R32" s="661">
        <v>309534</v>
      </c>
      <c r="S32" s="664"/>
      <c r="T32" s="664"/>
      <c r="U32" s="664"/>
      <c r="V32" s="664"/>
      <c r="W32" s="664"/>
      <c r="X32" s="664"/>
      <c r="Y32" s="665"/>
      <c r="Z32" s="723">
        <v>11.4</v>
      </c>
      <c r="AA32" s="723"/>
      <c r="AB32" s="723"/>
      <c r="AC32" s="723"/>
      <c r="AD32" s="724" t="s">
        <v>254</v>
      </c>
      <c r="AE32" s="724"/>
      <c r="AF32" s="724"/>
      <c r="AG32" s="724"/>
      <c r="AH32" s="724"/>
      <c r="AI32" s="724"/>
      <c r="AJ32" s="724"/>
      <c r="AK32" s="724"/>
      <c r="AL32" s="666" t="s">
        <v>225</v>
      </c>
      <c r="AM32" s="667"/>
      <c r="AN32" s="667"/>
      <c r="AO32" s="725"/>
      <c r="AP32" s="755"/>
      <c r="AQ32" s="756"/>
      <c r="AR32" s="756"/>
      <c r="AS32" s="756"/>
      <c r="AT32" s="759"/>
      <c r="AU32" s="231"/>
      <c r="AV32" s="231"/>
      <c r="AW32" s="231"/>
      <c r="AX32" s="673" t="s">
        <v>319</v>
      </c>
      <c r="AY32" s="674"/>
      <c r="AZ32" s="674"/>
      <c r="BA32" s="674"/>
      <c r="BB32" s="674"/>
      <c r="BC32" s="674"/>
      <c r="BD32" s="674"/>
      <c r="BE32" s="674"/>
      <c r="BF32" s="675"/>
      <c r="BG32" s="738">
        <v>97.9</v>
      </c>
      <c r="BH32" s="677"/>
      <c r="BI32" s="677"/>
      <c r="BJ32" s="677"/>
      <c r="BK32" s="677"/>
      <c r="BL32" s="677"/>
      <c r="BM32" s="721">
        <v>89.1</v>
      </c>
      <c r="BN32" s="677"/>
      <c r="BO32" s="677"/>
      <c r="BP32" s="677"/>
      <c r="BQ32" s="714"/>
      <c r="BR32" s="738">
        <v>95.7</v>
      </c>
      <c r="BS32" s="677"/>
      <c r="BT32" s="677"/>
      <c r="BU32" s="677"/>
      <c r="BV32" s="677"/>
      <c r="BW32" s="677"/>
      <c r="BX32" s="721">
        <v>81.7</v>
      </c>
      <c r="BY32" s="677"/>
      <c r="BZ32" s="677"/>
      <c r="CA32" s="677"/>
      <c r="CB32" s="714"/>
      <c r="CD32" s="749"/>
      <c r="CE32" s="750"/>
      <c r="CF32" s="705" t="s">
        <v>320</v>
      </c>
      <c r="CG32" s="702"/>
      <c r="CH32" s="702"/>
      <c r="CI32" s="702"/>
      <c r="CJ32" s="702"/>
      <c r="CK32" s="702"/>
      <c r="CL32" s="702"/>
      <c r="CM32" s="702"/>
      <c r="CN32" s="702"/>
      <c r="CO32" s="702"/>
      <c r="CP32" s="702"/>
      <c r="CQ32" s="703"/>
      <c r="CR32" s="661">
        <v>451</v>
      </c>
      <c r="CS32" s="664"/>
      <c r="CT32" s="664"/>
      <c r="CU32" s="664"/>
      <c r="CV32" s="664"/>
      <c r="CW32" s="664"/>
      <c r="CX32" s="664"/>
      <c r="CY32" s="665"/>
      <c r="CZ32" s="666">
        <v>0</v>
      </c>
      <c r="DA32" s="695"/>
      <c r="DB32" s="695"/>
      <c r="DC32" s="696"/>
      <c r="DD32" s="669">
        <v>451</v>
      </c>
      <c r="DE32" s="664"/>
      <c r="DF32" s="664"/>
      <c r="DG32" s="664"/>
      <c r="DH32" s="664"/>
      <c r="DI32" s="664"/>
      <c r="DJ32" s="664"/>
      <c r="DK32" s="665"/>
      <c r="DL32" s="669">
        <v>451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321</v>
      </c>
      <c r="C33" s="659"/>
      <c r="D33" s="659"/>
      <c r="E33" s="659"/>
      <c r="F33" s="659"/>
      <c r="G33" s="659"/>
      <c r="H33" s="659"/>
      <c r="I33" s="659"/>
      <c r="J33" s="659"/>
      <c r="K33" s="659"/>
      <c r="L33" s="659"/>
      <c r="M33" s="659"/>
      <c r="N33" s="659"/>
      <c r="O33" s="659"/>
      <c r="P33" s="659"/>
      <c r="Q33" s="660"/>
      <c r="R33" s="661">
        <v>34687</v>
      </c>
      <c r="S33" s="664"/>
      <c r="T33" s="664"/>
      <c r="U33" s="664"/>
      <c r="V33" s="664"/>
      <c r="W33" s="664"/>
      <c r="X33" s="664"/>
      <c r="Y33" s="665"/>
      <c r="Z33" s="723">
        <v>1.3</v>
      </c>
      <c r="AA33" s="723"/>
      <c r="AB33" s="723"/>
      <c r="AC33" s="723"/>
      <c r="AD33" s="724" t="s">
        <v>225</v>
      </c>
      <c r="AE33" s="724"/>
      <c r="AF33" s="724"/>
      <c r="AG33" s="724"/>
      <c r="AH33" s="724"/>
      <c r="AI33" s="724"/>
      <c r="AJ33" s="724"/>
      <c r="AK33" s="724"/>
      <c r="AL33" s="666" t="s">
        <v>145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322</v>
      </c>
      <c r="CE33" s="702"/>
      <c r="CF33" s="702"/>
      <c r="CG33" s="702"/>
      <c r="CH33" s="702"/>
      <c r="CI33" s="702"/>
      <c r="CJ33" s="702"/>
      <c r="CK33" s="702"/>
      <c r="CL33" s="702"/>
      <c r="CM33" s="702"/>
      <c r="CN33" s="702"/>
      <c r="CO33" s="702"/>
      <c r="CP33" s="702"/>
      <c r="CQ33" s="703"/>
      <c r="CR33" s="661">
        <v>1515136</v>
      </c>
      <c r="CS33" s="662"/>
      <c r="CT33" s="662"/>
      <c r="CU33" s="662"/>
      <c r="CV33" s="662"/>
      <c r="CW33" s="662"/>
      <c r="CX33" s="662"/>
      <c r="CY33" s="663"/>
      <c r="CZ33" s="666">
        <v>57.2</v>
      </c>
      <c r="DA33" s="695"/>
      <c r="DB33" s="695"/>
      <c r="DC33" s="696"/>
      <c r="DD33" s="669">
        <v>1001290</v>
      </c>
      <c r="DE33" s="662"/>
      <c r="DF33" s="662"/>
      <c r="DG33" s="662"/>
      <c r="DH33" s="662"/>
      <c r="DI33" s="662"/>
      <c r="DJ33" s="662"/>
      <c r="DK33" s="663"/>
      <c r="DL33" s="669">
        <v>542376</v>
      </c>
      <c r="DM33" s="662"/>
      <c r="DN33" s="662"/>
      <c r="DO33" s="662"/>
      <c r="DP33" s="662"/>
      <c r="DQ33" s="662"/>
      <c r="DR33" s="662"/>
      <c r="DS33" s="662"/>
      <c r="DT33" s="662"/>
      <c r="DU33" s="662"/>
      <c r="DV33" s="663"/>
      <c r="DW33" s="666">
        <v>39.6</v>
      </c>
      <c r="DX33" s="695"/>
      <c r="DY33" s="695"/>
      <c r="DZ33" s="695"/>
      <c r="EA33" s="695"/>
      <c r="EB33" s="695"/>
      <c r="EC33" s="697"/>
    </row>
    <row r="34" spans="2:133" ht="11.25" customHeight="1" x14ac:dyDescent="0.15">
      <c r="B34" s="658" t="s">
        <v>323</v>
      </c>
      <c r="C34" s="659"/>
      <c r="D34" s="659"/>
      <c r="E34" s="659"/>
      <c r="F34" s="659"/>
      <c r="G34" s="659"/>
      <c r="H34" s="659"/>
      <c r="I34" s="659"/>
      <c r="J34" s="659"/>
      <c r="K34" s="659"/>
      <c r="L34" s="659"/>
      <c r="M34" s="659"/>
      <c r="N34" s="659"/>
      <c r="O34" s="659"/>
      <c r="P34" s="659"/>
      <c r="Q34" s="660"/>
      <c r="R34" s="661">
        <v>106544</v>
      </c>
      <c r="S34" s="664"/>
      <c r="T34" s="664"/>
      <c r="U34" s="664"/>
      <c r="V34" s="664"/>
      <c r="W34" s="664"/>
      <c r="X34" s="664"/>
      <c r="Y34" s="665"/>
      <c r="Z34" s="723">
        <v>3.9</v>
      </c>
      <c r="AA34" s="723"/>
      <c r="AB34" s="723"/>
      <c r="AC34" s="723"/>
      <c r="AD34" s="724">
        <v>380</v>
      </c>
      <c r="AE34" s="724"/>
      <c r="AF34" s="724"/>
      <c r="AG34" s="724"/>
      <c r="AH34" s="724"/>
      <c r="AI34" s="724"/>
      <c r="AJ34" s="724"/>
      <c r="AK34" s="724"/>
      <c r="AL34" s="666">
        <v>0</v>
      </c>
      <c r="AM34" s="667"/>
      <c r="AN34" s="667"/>
      <c r="AO34" s="725"/>
      <c r="AP34" s="234"/>
      <c r="AQ34" s="735" t="s">
        <v>324</v>
      </c>
      <c r="AR34" s="736"/>
      <c r="AS34" s="736"/>
      <c r="AT34" s="736"/>
      <c r="AU34" s="736"/>
      <c r="AV34" s="736"/>
      <c r="AW34" s="736"/>
      <c r="AX34" s="736"/>
      <c r="AY34" s="736"/>
      <c r="AZ34" s="736"/>
      <c r="BA34" s="736"/>
      <c r="BB34" s="736"/>
      <c r="BC34" s="736"/>
      <c r="BD34" s="736"/>
      <c r="BE34" s="736"/>
      <c r="BF34" s="737"/>
      <c r="BG34" s="735" t="s">
        <v>325</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326</v>
      </c>
      <c r="CE34" s="702"/>
      <c r="CF34" s="702"/>
      <c r="CG34" s="702"/>
      <c r="CH34" s="702"/>
      <c r="CI34" s="702"/>
      <c r="CJ34" s="702"/>
      <c r="CK34" s="702"/>
      <c r="CL34" s="702"/>
      <c r="CM34" s="702"/>
      <c r="CN34" s="702"/>
      <c r="CO34" s="702"/>
      <c r="CP34" s="702"/>
      <c r="CQ34" s="703"/>
      <c r="CR34" s="661">
        <v>394337</v>
      </c>
      <c r="CS34" s="664"/>
      <c r="CT34" s="664"/>
      <c r="CU34" s="664"/>
      <c r="CV34" s="664"/>
      <c r="CW34" s="664"/>
      <c r="CX34" s="664"/>
      <c r="CY34" s="665"/>
      <c r="CZ34" s="666">
        <v>14.9</v>
      </c>
      <c r="DA34" s="695"/>
      <c r="DB34" s="695"/>
      <c r="DC34" s="696"/>
      <c r="DD34" s="669">
        <v>338640</v>
      </c>
      <c r="DE34" s="664"/>
      <c r="DF34" s="664"/>
      <c r="DG34" s="664"/>
      <c r="DH34" s="664"/>
      <c r="DI34" s="664"/>
      <c r="DJ34" s="664"/>
      <c r="DK34" s="665"/>
      <c r="DL34" s="669">
        <v>179402</v>
      </c>
      <c r="DM34" s="664"/>
      <c r="DN34" s="664"/>
      <c r="DO34" s="664"/>
      <c r="DP34" s="664"/>
      <c r="DQ34" s="664"/>
      <c r="DR34" s="664"/>
      <c r="DS34" s="664"/>
      <c r="DT34" s="664"/>
      <c r="DU34" s="664"/>
      <c r="DV34" s="665"/>
      <c r="DW34" s="666">
        <v>13.1</v>
      </c>
      <c r="DX34" s="695"/>
      <c r="DY34" s="695"/>
      <c r="DZ34" s="695"/>
      <c r="EA34" s="695"/>
      <c r="EB34" s="695"/>
      <c r="EC34" s="697"/>
    </row>
    <row r="35" spans="2:133" ht="11.25" customHeight="1" x14ac:dyDescent="0.15">
      <c r="B35" s="658" t="s">
        <v>327</v>
      </c>
      <c r="C35" s="659"/>
      <c r="D35" s="659"/>
      <c r="E35" s="659"/>
      <c r="F35" s="659"/>
      <c r="G35" s="659"/>
      <c r="H35" s="659"/>
      <c r="I35" s="659"/>
      <c r="J35" s="659"/>
      <c r="K35" s="659"/>
      <c r="L35" s="659"/>
      <c r="M35" s="659"/>
      <c r="N35" s="659"/>
      <c r="O35" s="659"/>
      <c r="P35" s="659"/>
      <c r="Q35" s="660"/>
      <c r="R35" s="661">
        <v>347000</v>
      </c>
      <c r="S35" s="664"/>
      <c r="T35" s="664"/>
      <c r="U35" s="664"/>
      <c r="V35" s="664"/>
      <c r="W35" s="664"/>
      <c r="X35" s="664"/>
      <c r="Y35" s="665"/>
      <c r="Z35" s="723">
        <v>12.8</v>
      </c>
      <c r="AA35" s="723"/>
      <c r="AB35" s="723"/>
      <c r="AC35" s="723"/>
      <c r="AD35" s="724" t="s">
        <v>276</v>
      </c>
      <c r="AE35" s="724"/>
      <c r="AF35" s="724"/>
      <c r="AG35" s="724"/>
      <c r="AH35" s="724"/>
      <c r="AI35" s="724"/>
      <c r="AJ35" s="724"/>
      <c r="AK35" s="724"/>
      <c r="AL35" s="666" t="s">
        <v>145</v>
      </c>
      <c r="AM35" s="667"/>
      <c r="AN35" s="667"/>
      <c r="AO35" s="725"/>
      <c r="AP35" s="234"/>
      <c r="AQ35" s="729" t="s">
        <v>328</v>
      </c>
      <c r="AR35" s="730"/>
      <c r="AS35" s="730"/>
      <c r="AT35" s="730"/>
      <c r="AU35" s="730"/>
      <c r="AV35" s="730"/>
      <c r="AW35" s="730"/>
      <c r="AX35" s="730"/>
      <c r="AY35" s="731"/>
      <c r="AZ35" s="726">
        <v>244123</v>
      </c>
      <c r="BA35" s="727"/>
      <c r="BB35" s="727"/>
      <c r="BC35" s="727"/>
      <c r="BD35" s="727"/>
      <c r="BE35" s="727"/>
      <c r="BF35" s="728"/>
      <c r="BG35" s="732" t="s">
        <v>329</v>
      </c>
      <c r="BH35" s="733"/>
      <c r="BI35" s="733"/>
      <c r="BJ35" s="733"/>
      <c r="BK35" s="733"/>
      <c r="BL35" s="733"/>
      <c r="BM35" s="733"/>
      <c r="BN35" s="733"/>
      <c r="BO35" s="733"/>
      <c r="BP35" s="733"/>
      <c r="BQ35" s="733"/>
      <c r="BR35" s="733"/>
      <c r="BS35" s="733"/>
      <c r="BT35" s="733"/>
      <c r="BU35" s="734"/>
      <c r="BV35" s="726">
        <v>2753</v>
      </c>
      <c r="BW35" s="727"/>
      <c r="BX35" s="727"/>
      <c r="BY35" s="727"/>
      <c r="BZ35" s="727"/>
      <c r="CA35" s="727"/>
      <c r="CB35" s="728"/>
      <c r="CD35" s="705" t="s">
        <v>330</v>
      </c>
      <c r="CE35" s="702"/>
      <c r="CF35" s="702"/>
      <c r="CG35" s="702"/>
      <c r="CH35" s="702"/>
      <c r="CI35" s="702"/>
      <c r="CJ35" s="702"/>
      <c r="CK35" s="702"/>
      <c r="CL35" s="702"/>
      <c r="CM35" s="702"/>
      <c r="CN35" s="702"/>
      <c r="CO35" s="702"/>
      <c r="CP35" s="702"/>
      <c r="CQ35" s="703"/>
      <c r="CR35" s="661">
        <v>21687</v>
      </c>
      <c r="CS35" s="662"/>
      <c r="CT35" s="662"/>
      <c r="CU35" s="662"/>
      <c r="CV35" s="662"/>
      <c r="CW35" s="662"/>
      <c r="CX35" s="662"/>
      <c r="CY35" s="663"/>
      <c r="CZ35" s="666">
        <v>0.8</v>
      </c>
      <c r="DA35" s="695"/>
      <c r="DB35" s="695"/>
      <c r="DC35" s="696"/>
      <c r="DD35" s="669">
        <v>17329</v>
      </c>
      <c r="DE35" s="662"/>
      <c r="DF35" s="662"/>
      <c r="DG35" s="662"/>
      <c r="DH35" s="662"/>
      <c r="DI35" s="662"/>
      <c r="DJ35" s="662"/>
      <c r="DK35" s="663"/>
      <c r="DL35" s="669">
        <v>11742</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15">
      <c r="B36" s="658" t="s">
        <v>331</v>
      </c>
      <c r="C36" s="659"/>
      <c r="D36" s="659"/>
      <c r="E36" s="659"/>
      <c r="F36" s="659"/>
      <c r="G36" s="659"/>
      <c r="H36" s="659"/>
      <c r="I36" s="659"/>
      <c r="J36" s="659"/>
      <c r="K36" s="659"/>
      <c r="L36" s="659"/>
      <c r="M36" s="659"/>
      <c r="N36" s="659"/>
      <c r="O36" s="659"/>
      <c r="P36" s="659"/>
      <c r="Q36" s="660"/>
      <c r="R36" s="661" t="s">
        <v>225</v>
      </c>
      <c r="S36" s="664"/>
      <c r="T36" s="664"/>
      <c r="U36" s="664"/>
      <c r="V36" s="664"/>
      <c r="W36" s="664"/>
      <c r="X36" s="664"/>
      <c r="Y36" s="665"/>
      <c r="Z36" s="723" t="s">
        <v>225</v>
      </c>
      <c r="AA36" s="723"/>
      <c r="AB36" s="723"/>
      <c r="AC36" s="723"/>
      <c r="AD36" s="724" t="s">
        <v>276</v>
      </c>
      <c r="AE36" s="724"/>
      <c r="AF36" s="724"/>
      <c r="AG36" s="724"/>
      <c r="AH36" s="724"/>
      <c r="AI36" s="724"/>
      <c r="AJ36" s="724"/>
      <c r="AK36" s="724"/>
      <c r="AL36" s="666" t="s">
        <v>225</v>
      </c>
      <c r="AM36" s="667"/>
      <c r="AN36" s="667"/>
      <c r="AO36" s="725"/>
      <c r="AQ36" s="698" t="s">
        <v>332</v>
      </c>
      <c r="AR36" s="699"/>
      <c r="AS36" s="699"/>
      <c r="AT36" s="699"/>
      <c r="AU36" s="699"/>
      <c r="AV36" s="699"/>
      <c r="AW36" s="699"/>
      <c r="AX36" s="699"/>
      <c r="AY36" s="700"/>
      <c r="AZ36" s="661">
        <v>61500</v>
      </c>
      <c r="BA36" s="664"/>
      <c r="BB36" s="664"/>
      <c r="BC36" s="664"/>
      <c r="BD36" s="662"/>
      <c r="BE36" s="662"/>
      <c r="BF36" s="701"/>
      <c r="BG36" s="705" t="s">
        <v>333</v>
      </c>
      <c r="BH36" s="702"/>
      <c r="BI36" s="702"/>
      <c r="BJ36" s="702"/>
      <c r="BK36" s="702"/>
      <c r="BL36" s="702"/>
      <c r="BM36" s="702"/>
      <c r="BN36" s="702"/>
      <c r="BO36" s="702"/>
      <c r="BP36" s="702"/>
      <c r="BQ36" s="702"/>
      <c r="BR36" s="702"/>
      <c r="BS36" s="702"/>
      <c r="BT36" s="702"/>
      <c r="BU36" s="703"/>
      <c r="BV36" s="661">
        <v>1014</v>
      </c>
      <c r="BW36" s="664"/>
      <c r="BX36" s="664"/>
      <c r="BY36" s="664"/>
      <c r="BZ36" s="664"/>
      <c r="CA36" s="664"/>
      <c r="CB36" s="704"/>
      <c r="CD36" s="705" t="s">
        <v>334</v>
      </c>
      <c r="CE36" s="702"/>
      <c r="CF36" s="702"/>
      <c r="CG36" s="702"/>
      <c r="CH36" s="702"/>
      <c r="CI36" s="702"/>
      <c r="CJ36" s="702"/>
      <c r="CK36" s="702"/>
      <c r="CL36" s="702"/>
      <c r="CM36" s="702"/>
      <c r="CN36" s="702"/>
      <c r="CO36" s="702"/>
      <c r="CP36" s="702"/>
      <c r="CQ36" s="703"/>
      <c r="CR36" s="661">
        <v>556527</v>
      </c>
      <c r="CS36" s="664"/>
      <c r="CT36" s="664"/>
      <c r="CU36" s="664"/>
      <c r="CV36" s="664"/>
      <c r="CW36" s="664"/>
      <c r="CX36" s="664"/>
      <c r="CY36" s="665"/>
      <c r="CZ36" s="666">
        <v>21</v>
      </c>
      <c r="DA36" s="695"/>
      <c r="DB36" s="695"/>
      <c r="DC36" s="696"/>
      <c r="DD36" s="669">
        <v>258835</v>
      </c>
      <c r="DE36" s="664"/>
      <c r="DF36" s="664"/>
      <c r="DG36" s="664"/>
      <c r="DH36" s="664"/>
      <c r="DI36" s="664"/>
      <c r="DJ36" s="664"/>
      <c r="DK36" s="665"/>
      <c r="DL36" s="669">
        <v>195113</v>
      </c>
      <c r="DM36" s="664"/>
      <c r="DN36" s="664"/>
      <c r="DO36" s="664"/>
      <c r="DP36" s="664"/>
      <c r="DQ36" s="664"/>
      <c r="DR36" s="664"/>
      <c r="DS36" s="664"/>
      <c r="DT36" s="664"/>
      <c r="DU36" s="664"/>
      <c r="DV36" s="665"/>
      <c r="DW36" s="666">
        <v>14.2</v>
      </c>
      <c r="DX36" s="695"/>
      <c r="DY36" s="695"/>
      <c r="DZ36" s="695"/>
      <c r="EA36" s="695"/>
      <c r="EB36" s="695"/>
      <c r="EC36" s="697"/>
    </row>
    <row r="37" spans="2:133" ht="11.25" customHeight="1" x14ac:dyDescent="0.15">
      <c r="B37" s="658" t="s">
        <v>335</v>
      </c>
      <c r="C37" s="659"/>
      <c r="D37" s="659"/>
      <c r="E37" s="659"/>
      <c r="F37" s="659"/>
      <c r="G37" s="659"/>
      <c r="H37" s="659"/>
      <c r="I37" s="659"/>
      <c r="J37" s="659"/>
      <c r="K37" s="659"/>
      <c r="L37" s="659"/>
      <c r="M37" s="659"/>
      <c r="N37" s="659"/>
      <c r="O37" s="659"/>
      <c r="P37" s="659"/>
      <c r="Q37" s="660"/>
      <c r="R37" s="661">
        <v>48300</v>
      </c>
      <c r="S37" s="664"/>
      <c r="T37" s="664"/>
      <c r="U37" s="664"/>
      <c r="V37" s="664"/>
      <c r="W37" s="664"/>
      <c r="X37" s="664"/>
      <c r="Y37" s="665"/>
      <c r="Z37" s="723">
        <v>1.8</v>
      </c>
      <c r="AA37" s="723"/>
      <c r="AB37" s="723"/>
      <c r="AC37" s="723"/>
      <c r="AD37" s="724" t="s">
        <v>225</v>
      </c>
      <c r="AE37" s="724"/>
      <c r="AF37" s="724"/>
      <c r="AG37" s="724"/>
      <c r="AH37" s="724"/>
      <c r="AI37" s="724"/>
      <c r="AJ37" s="724"/>
      <c r="AK37" s="724"/>
      <c r="AL37" s="666" t="s">
        <v>145</v>
      </c>
      <c r="AM37" s="667"/>
      <c r="AN37" s="667"/>
      <c r="AO37" s="725"/>
      <c r="AQ37" s="698" t="s">
        <v>336</v>
      </c>
      <c r="AR37" s="699"/>
      <c r="AS37" s="699"/>
      <c r="AT37" s="699"/>
      <c r="AU37" s="699"/>
      <c r="AV37" s="699"/>
      <c r="AW37" s="699"/>
      <c r="AX37" s="699"/>
      <c r="AY37" s="700"/>
      <c r="AZ37" s="661">
        <v>25935</v>
      </c>
      <c r="BA37" s="664"/>
      <c r="BB37" s="664"/>
      <c r="BC37" s="664"/>
      <c r="BD37" s="662"/>
      <c r="BE37" s="662"/>
      <c r="BF37" s="701"/>
      <c r="BG37" s="705" t="s">
        <v>337</v>
      </c>
      <c r="BH37" s="702"/>
      <c r="BI37" s="702"/>
      <c r="BJ37" s="702"/>
      <c r="BK37" s="702"/>
      <c r="BL37" s="702"/>
      <c r="BM37" s="702"/>
      <c r="BN37" s="702"/>
      <c r="BO37" s="702"/>
      <c r="BP37" s="702"/>
      <c r="BQ37" s="702"/>
      <c r="BR37" s="702"/>
      <c r="BS37" s="702"/>
      <c r="BT37" s="702"/>
      <c r="BU37" s="703"/>
      <c r="BV37" s="661">
        <v>381</v>
      </c>
      <c r="BW37" s="664"/>
      <c r="BX37" s="664"/>
      <c r="BY37" s="664"/>
      <c r="BZ37" s="664"/>
      <c r="CA37" s="664"/>
      <c r="CB37" s="704"/>
      <c r="CD37" s="705" t="s">
        <v>338</v>
      </c>
      <c r="CE37" s="702"/>
      <c r="CF37" s="702"/>
      <c r="CG37" s="702"/>
      <c r="CH37" s="702"/>
      <c r="CI37" s="702"/>
      <c r="CJ37" s="702"/>
      <c r="CK37" s="702"/>
      <c r="CL37" s="702"/>
      <c r="CM37" s="702"/>
      <c r="CN37" s="702"/>
      <c r="CO37" s="702"/>
      <c r="CP37" s="702"/>
      <c r="CQ37" s="703"/>
      <c r="CR37" s="661">
        <v>377622</v>
      </c>
      <c r="CS37" s="662"/>
      <c r="CT37" s="662"/>
      <c r="CU37" s="662"/>
      <c r="CV37" s="662"/>
      <c r="CW37" s="662"/>
      <c r="CX37" s="662"/>
      <c r="CY37" s="663"/>
      <c r="CZ37" s="666">
        <v>14.2</v>
      </c>
      <c r="DA37" s="695"/>
      <c r="DB37" s="695"/>
      <c r="DC37" s="696"/>
      <c r="DD37" s="669">
        <v>164890</v>
      </c>
      <c r="DE37" s="662"/>
      <c r="DF37" s="662"/>
      <c r="DG37" s="662"/>
      <c r="DH37" s="662"/>
      <c r="DI37" s="662"/>
      <c r="DJ37" s="662"/>
      <c r="DK37" s="663"/>
      <c r="DL37" s="669">
        <v>158631</v>
      </c>
      <c r="DM37" s="662"/>
      <c r="DN37" s="662"/>
      <c r="DO37" s="662"/>
      <c r="DP37" s="662"/>
      <c r="DQ37" s="662"/>
      <c r="DR37" s="662"/>
      <c r="DS37" s="662"/>
      <c r="DT37" s="662"/>
      <c r="DU37" s="662"/>
      <c r="DV37" s="663"/>
      <c r="DW37" s="666">
        <v>11.6</v>
      </c>
      <c r="DX37" s="695"/>
      <c r="DY37" s="695"/>
      <c r="DZ37" s="695"/>
      <c r="EA37" s="695"/>
      <c r="EB37" s="695"/>
      <c r="EC37" s="697"/>
    </row>
    <row r="38" spans="2:133" ht="11.25" customHeight="1" x14ac:dyDescent="0.15">
      <c r="B38" s="673" t="s">
        <v>339</v>
      </c>
      <c r="C38" s="674"/>
      <c r="D38" s="674"/>
      <c r="E38" s="674"/>
      <c r="F38" s="674"/>
      <c r="G38" s="674"/>
      <c r="H38" s="674"/>
      <c r="I38" s="674"/>
      <c r="J38" s="674"/>
      <c r="K38" s="674"/>
      <c r="L38" s="674"/>
      <c r="M38" s="674"/>
      <c r="N38" s="674"/>
      <c r="O38" s="674"/>
      <c r="P38" s="674"/>
      <c r="Q38" s="675"/>
      <c r="R38" s="676">
        <v>2718166</v>
      </c>
      <c r="S38" s="713"/>
      <c r="T38" s="713"/>
      <c r="U38" s="713"/>
      <c r="V38" s="713"/>
      <c r="W38" s="713"/>
      <c r="X38" s="713"/>
      <c r="Y38" s="718"/>
      <c r="Z38" s="719">
        <v>100</v>
      </c>
      <c r="AA38" s="719"/>
      <c r="AB38" s="719"/>
      <c r="AC38" s="719"/>
      <c r="AD38" s="720">
        <v>1323009</v>
      </c>
      <c r="AE38" s="720"/>
      <c r="AF38" s="720"/>
      <c r="AG38" s="720"/>
      <c r="AH38" s="720"/>
      <c r="AI38" s="720"/>
      <c r="AJ38" s="720"/>
      <c r="AK38" s="720"/>
      <c r="AL38" s="679">
        <v>100</v>
      </c>
      <c r="AM38" s="721"/>
      <c r="AN38" s="721"/>
      <c r="AO38" s="722"/>
      <c r="AQ38" s="698" t="s">
        <v>340</v>
      </c>
      <c r="AR38" s="699"/>
      <c r="AS38" s="699"/>
      <c r="AT38" s="699"/>
      <c r="AU38" s="699"/>
      <c r="AV38" s="699"/>
      <c r="AW38" s="699"/>
      <c r="AX38" s="699"/>
      <c r="AY38" s="700"/>
      <c r="AZ38" s="661" t="s">
        <v>225</v>
      </c>
      <c r="BA38" s="664"/>
      <c r="BB38" s="664"/>
      <c r="BC38" s="664"/>
      <c r="BD38" s="662"/>
      <c r="BE38" s="662"/>
      <c r="BF38" s="701"/>
      <c r="BG38" s="705" t="s">
        <v>341</v>
      </c>
      <c r="BH38" s="702"/>
      <c r="BI38" s="702"/>
      <c r="BJ38" s="702"/>
      <c r="BK38" s="702"/>
      <c r="BL38" s="702"/>
      <c r="BM38" s="702"/>
      <c r="BN38" s="702"/>
      <c r="BO38" s="702"/>
      <c r="BP38" s="702"/>
      <c r="BQ38" s="702"/>
      <c r="BR38" s="702"/>
      <c r="BS38" s="702"/>
      <c r="BT38" s="702"/>
      <c r="BU38" s="703"/>
      <c r="BV38" s="661">
        <v>589</v>
      </c>
      <c r="BW38" s="664"/>
      <c r="BX38" s="664"/>
      <c r="BY38" s="664"/>
      <c r="BZ38" s="664"/>
      <c r="CA38" s="664"/>
      <c r="CB38" s="704"/>
      <c r="CD38" s="705" t="s">
        <v>342</v>
      </c>
      <c r="CE38" s="702"/>
      <c r="CF38" s="702"/>
      <c r="CG38" s="702"/>
      <c r="CH38" s="702"/>
      <c r="CI38" s="702"/>
      <c r="CJ38" s="702"/>
      <c r="CK38" s="702"/>
      <c r="CL38" s="702"/>
      <c r="CM38" s="702"/>
      <c r="CN38" s="702"/>
      <c r="CO38" s="702"/>
      <c r="CP38" s="702"/>
      <c r="CQ38" s="703"/>
      <c r="CR38" s="661">
        <v>218188</v>
      </c>
      <c r="CS38" s="664"/>
      <c r="CT38" s="664"/>
      <c r="CU38" s="664"/>
      <c r="CV38" s="664"/>
      <c r="CW38" s="664"/>
      <c r="CX38" s="664"/>
      <c r="CY38" s="665"/>
      <c r="CZ38" s="666">
        <v>8.1999999999999993</v>
      </c>
      <c r="DA38" s="695"/>
      <c r="DB38" s="695"/>
      <c r="DC38" s="696"/>
      <c r="DD38" s="669">
        <v>183115</v>
      </c>
      <c r="DE38" s="664"/>
      <c r="DF38" s="664"/>
      <c r="DG38" s="664"/>
      <c r="DH38" s="664"/>
      <c r="DI38" s="664"/>
      <c r="DJ38" s="664"/>
      <c r="DK38" s="665"/>
      <c r="DL38" s="669">
        <v>152091</v>
      </c>
      <c r="DM38" s="664"/>
      <c r="DN38" s="664"/>
      <c r="DO38" s="664"/>
      <c r="DP38" s="664"/>
      <c r="DQ38" s="664"/>
      <c r="DR38" s="664"/>
      <c r="DS38" s="664"/>
      <c r="DT38" s="664"/>
      <c r="DU38" s="664"/>
      <c r="DV38" s="665"/>
      <c r="DW38" s="666">
        <v>11.1</v>
      </c>
      <c r="DX38" s="695"/>
      <c r="DY38" s="695"/>
      <c r="DZ38" s="695"/>
      <c r="EA38" s="695"/>
      <c r="EB38" s="695"/>
      <c r="EC38" s="697"/>
    </row>
    <row r="39" spans="2:133" ht="11.25" customHeight="1" x14ac:dyDescent="0.15">
      <c r="AQ39" s="698" t="s">
        <v>343</v>
      </c>
      <c r="AR39" s="699"/>
      <c r="AS39" s="699"/>
      <c r="AT39" s="699"/>
      <c r="AU39" s="699"/>
      <c r="AV39" s="699"/>
      <c r="AW39" s="699"/>
      <c r="AX39" s="699"/>
      <c r="AY39" s="700"/>
      <c r="AZ39" s="661" t="s">
        <v>254</v>
      </c>
      <c r="BA39" s="664"/>
      <c r="BB39" s="664"/>
      <c r="BC39" s="664"/>
      <c r="BD39" s="662"/>
      <c r="BE39" s="662"/>
      <c r="BF39" s="701"/>
      <c r="BG39" s="706" t="s">
        <v>344</v>
      </c>
      <c r="BH39" s="707"/>
      <c r="BI39" s="707"/>
      <c r="BJ39" s="707"/>
      <c r="BK39" s="707"/>
      <c r="BL39" s="235"/>
      <c r="BM39" s="702" t="s">
        <v>345</v>
      </c>
      <c r="BN39" s="702"/>
      <c r="BO39" s="702"/>
      <c r="BP39" s="702"/>
      <c r="BQ39" s="702"/>
      <c r="BR39" s="702"/>
      <c r="BS39" s="702"/>
      <c r="BT39" s="702"/>
      <c r="BU39" s="703"/>
      <c r="BV39" s="661">
        <v>77</v>
      </c>
      <c r="BW39" s="664"/>
      <c r="BX39" s="664"/>
      <c r="BY39" s="664"/>
      <c r="BZ39" s="664"/>
      <c r="CA39" s="664"/>
      <c r="CB39" s="704"/>
      <c r="CD39" s="705" t="s">
        <v>346</v>
      </c>
      <c r="CE39" s="702"/>
      <c r="CF39" s="702"/>
      <c r="CG39" s="702"/>
      <c r="CH39" s="702"/>
      <c r="CI39" s="702"/>
      <c r="CJ39" s="702"/>
      <c r="CK39" s="702"/>
      <c r="CL39" s="702"/>
      <c r="CM39" s="702"/>
      <c r="CN39" s="702"/>
      <c r="CO39" s="702"/>
      <c r="CP39" s="702"/>
      <c r="CQ39" s="703"/>
      <c r="CR39" s="661">
        <v>298157</v>
      </c>
      <c r="CS39" s="662"/>
      <c r="CT39" s="662"/>
      <c r="CU39" s="662"/>
      <c r="CV39" s="662"/>
      <c r="CW39" s="662"/>
      <c r="CX39" s="662"/>
      <c r="CY39" s="663"/>
      <c r="CZ39" s="666">
        <v>11.2</v>
      </c>
      <c r="DA39" s="695"/>
      <c r="DB39" s="695"/>
      <c r="DC39" s="696"/>
      <c r="DD39" s="669">
        <v>199243</v>
      </c>
      <c r="DE39" s="662"/>
      <c r="DF39" s="662"/>
      <c r="DG39" s="662"/>
      <c r="DH39" s="662"/>
      <c r="DI39" s="662"/>
      <c r="DJ39" s="662"/>
      <c r="DK39" s="663"/>
      <c r="DL39" s="669" t="s">
        <v>242</v>
      </c>
      <c r="DM39" s="662"/>
      <c r="DN39" s="662"/>
      <c r="DO39" s="662"/>
      <c r="DP39" s="662"/>
      <c r="DQ39" s="662"/>
      <c r="DR39" s="662"/>
      <c r="DS39" s="662"/>
      <c r="DT39" s="662"/>
      <c r="DU39" s="662"/>
      <c r="DV39" s="663"/>
      <c r="DW39" s="666" t="s">
        <v>225</v>
      </c>
      <c r="DX39" s="695"/>
      <c r="DY39" s="695"/>
      <c r="DZ39" s="695"/>
      <c r="EA39" s="695"/>
      <c r="EB39" s="695"/>
      <c r="EC39" s="697"/>
    </row>
    <row r="40" spans="2:133" ht="11.25" customHeight="1" x14ac:dyDescent="0.15">
      <c r="AQ40" s="698" t="s">
        <v>347</v>
      </c>
      <c r="AR40" s="699"/>
      <c r="AS40" s="699"/>
      <c r="AT40" s="699"/>
      <c r="AU40" s="699"/>
      <c r="AV40" s="699"/>
      <c r="AW40" s="699"/>
      <c r="AX40" s="699"/>
      <c r="AY40" s="700"/>
      <c r="AZ40" s="661">
        <v>43264</v>
      </c>
      <c r="BA40" s="664"/>
      <c r="BB40" s="664"/>
      <c r="BC40" s="664"/>
      <c r="BD40" s="662"/>
      <c r="BE40" s="662"/>
      <c r="BF40" s="701"/>
      <c r="BG40" s="706"/>
      <c r="BH40" s="707"/>
      <c r="BI40" s="707"/>
      <c r="BJ40" s="707"/>
      <c r="BK40" s="707"/>
      <c r="BL40" s="235"/>
      <c r="BM40" s="702" t="s">
        <v>348</v>
      </c>
      <c r="BN40" s="702"/>
      <c r="BO40" s="702"/>
      <c r="BP40" s="702"/>
      <c r="BQ40" s="702"/>
      <c r="BR40" s="702"/>
      <c r="BS40" s="702"/>
      <c r="BT40" s="702"/>
      <c r="BU40" s="703"/>
      <c r="BV40" s="661" t="s">
        <v>242</v>
      </c>
      <c r="BW40" s="664"/>
      <c r="BX40" s="664"/>
      <c r="BY40" s="664"/>
      <c r="BZ40" s="664"/>
      <c r="CA40" s="664"/>
      <c r="CB40" s="704"/>
      <c r="CD40" s="705" t="s">
        <v>349</v>
      </c>
      <c r="CE40" s="702"/>
      <c r="CF40" s="702"/>
      <c r="CG40" s="702"/>
      <c r="CH40" s="702"/>
      <c r="CI40" s="702"/>
      <c r="CJ40" s="702"/>
      <c r="CK40" s="702"/>
      <c r="CL40" s="702"/>
      <c r="CM40" s="702"/>
      <c r="CN40" s="702"/>
      <c r="CO40" s="702"/>
      <c r="CP40" s="702"/>
      <c r="CQ40" s="703"/>
      <c r="CR40" s="661">
        <v>26240</v>
      </c>
      <c r="CS40" s="664"/>
      <c r="CT40" s="664"/>
      <c r="CU40" s="664"/>
      <c r="CV40" s="664"/>
      <c r="CW40" s="664"/>
      <c r="CX40" s="664"/>
      <c r="CY40" s="665"/>
      <c r="CZ40" s="666">
        <v>1</v>
      </c>
      <c r="DA40" s="695"/>
      <c r="DB40" s="695"/>
      <c r="DC40" s="696"/>
      <c r="DD40" s="669">
        <v>4128</v>
      </c>
      <c r="DE40" s="664"/>
      <c r="DF40" s="664"/>
      <c r="DG40" s="664"/>
      <c r="DH40" s="664"/>
      <c r="DI40" s="664"/>
      <c r="DJ40" s="664"/>
      <c r="DK40" s="665"/>
      <c r="DL40" s="669">
        <v>4028</v>
      </c>
      <c r="DM40" s="664"/>
      <c r="DN40" s="664"/>
      <c r="DO40" s="664"/>
      <c r="DP40" s="664"/>
      <c r="DQ40" s="664"/>
      <c r="DR40" s="664"/>
      <c r="DS40" s="664"/>
      <c r="DT40" s="664"/>
      <c r="DU40" s="664"/>
      <c r="DV40" s="665"/>
      <c r="DW40" s="666">
        <v>0.3</v>
      </c>
      <c r="DX40" s="695"/>
      <c r="DY40" s="695"/>
      <c r="DZ40" s="695"/>
      <c r="EA40" s="695"/>
      <c r="EB40" s="695"/>
      <c r="EC40" s="697"/>
    </row>
    <row r="41" spans="2:133" ht="11.25" customHeight="1" x14ac:dyDescent="0.15">
      <c r="AQ41" s="710" t="s">
        <v>350</v>
      </c>
      <c r="AR41" s="711"/>
      <c r="AS41" s="711"/>
      <c r="AT41" s="711"/>
      <c r="AU41" s="711"/>
      <c r="AV41" s="711"/>
      <c r="AW41" s="711"/>
      <c r="AX41" s="711"/>
      <c r="AY41" s="712"/>
      <c r="AZ41" s="676">
        <v>113424</v>
      </c>
      <c r="BA41" s="713"/>
      <c r="BB41" s="713"/>
      <c r="BC41" s="713"/>
      <c r="BD41" s="677"/>
      <c r="BE41" s="677"/>
      <c r="BF41" s="714"/>
      <c r="BG41" s="708"/>
      <c r="BH41" s="709"/>
      <c r="BI41" s="709"/>
      <c r="BJ41" s="709"/>
      <c r="BK41" s="709"/>
      <c r="BL41" s="236"/>
      <c r="BM41" s="715" t="s">
        <v>351</v>
      </c>
      <c r="BN41" s="715"/>
      <c r="BO41" s="715"/>
      <c r="BP41" s="715"/>
      <c r="BQ41" s="715"/>
      <c r="BR41" s="715"/>
      <c r="BS41" s="715"/>
      <c r="BT41" s="715"/>
      <c r="BU41" s="716"/>
      <c r="BV41" s="676">
        <v>335</v>
      </c>
      <c r="BW41" s="713"/>
      <c r="BX41" s="713"/>
      <c r="BY41" s="713"/>
      <c r="BZ41" s="713"/>
      <c r="CA41" s="713"/>
      <c r="CB41" s="717"/>
      <c r="CD41" s="705" t="s">
        <v>352</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225</v>
      </c>
      <c r="DA41" s="695"/>
      <c r="DB41" s="695"/>
      <c r="DC41" s="696"/>
      <c r="DD41" s="669" t="s">
        <v>242</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353</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354</v>
      </c>
      <c r="CE42" s="659"/>
      <c r="CF42" s="659"/>
      <c r="CG42" s="659"/>
      <c r="CH42" s="659"/>
      <c r="CI42" s="659"/>
      <c r="CJ42" s="659"/>
      <c r="CK42" s="659"/>
      <c r="CL42" s="659"/>
      <c r="CM42" s="659"/>
      <c r="CN42" s="659"/>
      <c r="CO42" s="659"/>
      <c r="CP42" s="659"/>
      <c r="CQ42" s="660"/>
      <c r="CR42" s="661">
        <v>404172</v>
      </c>
      <c r="CS42" s="664"/>
      <c r="CT42" s="664"/>
      <c r="CU42" s="664"/>
      <c r="CV42" s="664"/>
      <c r="CW42" s="664"/>
      <c r="CX42" s="664"/>
      <c r="CY42" s="665"/>
      <c r="CZ42" s="666">
        <v>15.2</v>
      </c>
      <c r="DA42" s="667"/>
      <c r="DB42" s="667"/>
      <c r="DC42" s="668"/>
      <c r="DD42" s="669">
        <v>45513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355</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356</v>
      </c>
      <c r="CE43" s="659"/>
      <c r="CF43" s="659"/>
      <c r="CG43" s="659"/>
      <c r="CH43" s="659"/>
      <c r="CI43" s="659"/>
      <c r="CJ43" s="659"/>
      <c r="CK43" s="659"/>
      <c r="CL43" s="659"/>
      <c r="CM43" s="659"/>
      <c r="CN43" s="659"/>
      <c r="CO43" s="659"/>
      <c r="CP43" s="659"/>
      <c r="CQ43" s="660"/>
      <c r="CR43" s="661">
        <v>8462</v>
      </c>
      <c r="CS43" s="662"/>
      <c r="CT43" s="662"/>
      <c r="CU43" s="662"/>
      <c r="CV43" s="662"/>
      <c r="CW43" s="662"/>
      <c r="CX43" s="662"/>
      <c r="CY43" s="663"/>
      <c r="CZ43" s="666">
        <v>0.3</v>
      </c>
      <c r="DA43" s="695"/>
      <c r="DB43" s="695"/>
      <c r="DC43" s="696"/>
      <c r="DD43" s="669">
        <v>8462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357</v>
      </c>
      <c r="CD44" s="689" t="s">
        <v>308</v>
      </c>
      <c r="CE44" s="690"/>
      <c r="CF44" s="658" t="s">
        <v>358</v>
      </c>
      <c r="CG44" s="659"/>
      <c r="CH44" s="659"/>
      <c r="CI44" s="659"/>
      <c r="CJ44" s="659"/>
      <c r="CK44" s="659"/>
      <c r="CL44" s="659"/>
      <c r="CM44" s="659"/>
      <c r="CN44" s="659"/>
      <c r="CO44" s="659"/>
      <c r="CP44" s="659"/>
      <c r="CQ44" s="660"/>
      <c r="CR44" s="661">
        <v>402120</v>
      </c>
      <c r="CS44" s="664"/>
      <c r="CT44" s="664"/>
      <c r="CU44" s="664"/>
      <c r="CV44" s="664"/>
      <c r="CW44" s="664"/>
      <c r="CX44" s="664"/>
      <c r="CY44" s="665"/>
      <c r="CZ44" s="666">
        <v>15.2</v>
      </c>
      <c r="DA44" s="667"/>
      <c r="DB44" s="667"/>
      <c r="DC44" s="668"/>
      <c r="DD44" s="669">
        <v>43461</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359</v>
      </c>
      <c r="CG45" s="659"/>
      <c r="CH45" s="659"/>
      <c r="CI45" s="659"/>
      <c r="CJ45" s="659"/>
      <c r="CK45" s="659"/>
      <c r="CL45" s="659"/>
      <c r="CM45" s="659"/>
      <c r="CN45" s="659"/>
      <c r="CO45" s="659"/>
      <c r="CP45" s="659"/>
      <c r="CQ45" s="660"/>
      <c r="CR45" s="661">
        <v>51149</v>
      </c>
      <c r="CS45" s="662"/>
      <c r="CT45" s="662"/>
      <c r="CU45" s="662"/>
      <c r="CV45" s="662"/>
      <c r="CW45" s="662"/>
      <c r="CX45" s="662"/>
      <c r="CY45" s="663"/>
      <c r="CZ45" s="666">
        <v>1.9</v>
      </c>
      <c r="DA45" s="695"/>
      <c r="DB45" s="695"/>
      <c r="DC45" s="696"/>
      <c r="DD45" s="669">
        <v>2217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360</v>
      </c>
      <c r="CG46" s="659"/>
      <c r="CH46" s="659"/>
      <c r="CI46" s="659"/>
      <c r="CJ46" s="659"/>
      <c r="CK46" s="659"/>
      <c r="CL46" s="659"/>
      <c r="CM46" s="659"/>
      <c r="CN46" s="659"/>
      <c r="CO46" s="659"/>
      <c r="CP46" s="659"/>
      <c r="CQ46" s="660"/>
      <c r="CR46" s="661">
        <v>316860</v>
      </c>
      <c r="CS46" s="664"/>
      <c r="CT46" s="664"/>
      <c r="CU46" s="664"/>
      <c r="CV46" s="664"/>
      <c r="CW46" s="664"/>
      <c r="CX46" s="664"/>
      <c r="CY46" s="665"/>
      <c r="CZ46" s="666">
        <v>12</v>
      </c>
      <c r="DA46" s="667"/>
      <c r="DB46" s="667"/>
      <c r="DC46" s="668"/>
      <c r="DD46" s="669">
        <v>40401</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361</v>
      </c>
      <c r="CG47" s="659"/>
      <c r="CH47" s="659"/>
      <c r="CI47" s="659"/>
      <c r="CJ47" s="659"/>
      <c r="CK47" s="659"/>
      <c r="CL47" s="659"/>
      <c r="CM47" s="659"/>
      <c r="CN47" s="659"/>
      <c r="CO47" s="659"/>
      <c r="CP47" s="659"/>
      <c r="CQ47" s="660"/>
      <c r="CR47" s="661">
        <v>2052</v>
      </c>
      <c r="CS47" s="662"/>
      <c r="CT47" s="662"/>
      <c r="CU47" s="662"/>
      <c r="CV47" s="662"/>
      <c r="CW47" s="662"/>
      <c r="CX47" s="662"/>
      <c r="CY47" s="663"/>
      <c r="CZ47" s="666">
        <v>0.1</v>
      </c>
      <c r="DA47" s="695"/>
      <c r="DB47" s="695"/>
      <c r="DC47" s="696"/>
      <c r="DD47" s="669">
        <v>2052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362</v>
      </c>
      <c r="CG48" s="659"/>
      <c r="CH48" s="659"/>
      <c r="CI48" s="659"/>
      <c r="CJ48" s="659"/>
      <c r="CK48" s="659"/>
      <c r="CL48" s="659"/>
      <c r="CM48" s="659"/>
      <c r="CN48" s="659"/>
      <c r="CO48" s="659"/>
      <c r="CP48" s="659"/>
      <c r="CQ48" s="660"/>
      <c r="CR48" s="661" t="s">
        <v>245</v>
      </c>
      <c r="CS48" s="664"/>
      <c r="CT48" s="664"/>
      <c r="CU48" s="664"/>
      <c r="CV48" s="664"/>
      <c r="CW48" s="664"/>
      <c r="CX48" s="664"/>
      <c r="CY48" s="665"/>
      <c r="CZ48" s="666" t="s">
        <v>225</v>
      </c>
      <c r="DA48" s="667"/>
      <c r="DB48" s="667"/>
      <c r="DC48" s="668"/>
      <c r="DD48" s="669" t="s">
        <v>225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363</v>
      </c>
      <c r="CE49" s="674"/>
      <c r="CF49" s="674"/>
      <c r="CG49" s="674"/>
      <c r="CH49" s="674"/>
      <c r="CI49" s="674"/>
      <c r="CJ49" s="674"/>
      <c r="CK49" s="674"/>
      <c r="CL49" s="674"/>
      <c r="CM49" s="674"/>
      <c r="CN49" s="674"/>
      <c r="CO49" s="674"/>
      <c r="CP49" s="674"/>
      <c r="CQ49" s="675"/>
      <c r="CR49" s="676">
        <v>2650559</v>
      </c>
      <c r="CS49" s="677"/>
      <c r="CT49" s="677"/>
      <c r="CU49" s="677"/>
      <c r="CV49" s="677"/>
      <c r="CW49" s="677"/>
      <c r="CX49" s="677"/>
      <c r="CY49" s="678"/>
      <c r="CZ49" s="679">
        <v>100</v>
      </c>
      <c r="DA49" s="680"/>
      <c r="DB49" s="680"/>
      <c r="DC49" s="681"/>
      <c r="DD49" s="682">
        <v>1677782</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aC7MIH+Lxp24d9EvKZQdszcRB2kkWE8nzzXvhOAm61xR1PBkS7YdTdpgoLoxryQrdYTwVejjoH9MJSvslNJTWg==" saltValue="IcOqzfKBwLFjHzIdNDJ9n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364</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5" t="s">
        <v>365</v>
      </c>
      <c r="DK2" s="1206"/>
      <c r="DL2" s="1206"/>
      <c r="DM2" s="1206"/>
      <c r="DN2" s="1206"/>
      <c r="DO2" s="1207"/>
      <c r="DP2" s="249"/>
      <c r="DQ2" s="1205" t="s">
        <v>366</v>
      </c>
      <c r="DR2" s="1206"/>
      <c r="DS2" s="1206"/>
      <c r="DT2" s="1206"/>
      <c r="DU2" s="1206"/>
      <c r="DV2" s="1206"/>
      <c r="DW2" s="1206"/>
      <c r="DX2" s="1206"/>
      <c r="DY2" s="1206"/>
      <c r="DZ2" s="1207"/>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7" t="s">
        <v>367</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2"/>
      <c r="BA4" s="252"/>
      <c r="BB4" s="252"/>
      <c r="BC4" s="252"/>
      <c r="BD4" s="252"/>
      <c r="BE4" s="253"/>
      <c r="BF4" s="253"/>
      <c r="BG4" s="253"/>
      <c r="BH4" s="253"/>
      <c r="BI4" s="253"/>
      <c r="BJ4" s="253"/>
      <c r="BK4" s="253"/>
      <c r="BL4" s="253"/>
      <c r="BM4" s="253"/>
      <c r="BN4" s="253"/>
      <c r="BO4" s="253"/>
      <c r="BP4" s="253"/>
      <c r="BQ4" s="252" t="s">
        <v>368</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8" t="s">
        <v>369</v>
      </c>
      <c r="B5" s="1089"/>
      <c r="C5" s="1089"/>
      <c r="D5" s="1089"/>
      <c r="E5" s="1089"/>
      <c r="F5" s="1089"/>
      <c r="G5" s="1089"/>
      <c r="H5" s="1089"/>
      <c r="I5" s="1089"/>
      <c r="J5" s="1089"/>
      <c r="K5" s="1089"/>
      <c r="L5" s="1089"/>
      <c r="M5" s="1089"/>
      <c r="N5" s="1089"/>
      <c r="O5" s="1089"/>
      <c r="P5" s="1090"/>
      <c r="Q5" s="1094" t="s">
        <v>370</v>
      </c>
      <c r="R5" s="1095"/>
      <c r="S5" s="1095"/>
      <c r="T5" s="1095"/>
      <c r="U5" s="1096"/>
      <c r="V5" s="1094" t="s">
        <v>371</v>
      </c>
      <c r="W5" s="1095"/>
      <c r="X5" s="1095"/>
      <c r="Y5" s="1095"/>
      <c r="Z5" s="1096"/>
      <c r="AA5" s="1094" t="s">
        <v>372</v>
      </c>
      <c r="AB5" s="1095"/>
      <c r="AC5" s="1095"/>
      <c r="AD5" s="1095"/>
      <c r="AE5" s="1095"/>
      <c r="AF5" s="1208" t="s">
        <v>373</v>
      </c>
      <c r="AG5" s="1095"/>
      <c r="AH5" s="1095"/>
      <c r="AI5" s="1095"/>
      <c r="AJ5" s="1110"/>
      <c r="AK5" s="1095" t="s">
        <v>374</v>
      </c>
      <c r="AL5" s="1095"/>
      <c r="AM5" s="1095"/>
      <c r="AN5" s="1095"/>
      <c r="AO5" s="1096"/>
      <c r="AP5" s="1094" t="s">
        <v>375</v>
      </c>
      <c r="AQ5" s="1095"/>
      <c r="AR5" s="1095"/>
      <c r="AS5" s="1095"/>
      <c r="AT5" s="1096"/>
      <c r="AU5" s="1094" t="s">
        <v>376</v>
      </c>
      <c r="AV5" s="1095"/>
      <c r="AW5" s="1095"/>
      <c r="AX5" s="1095"/>
      <c r="AY5" s="1110"/>
      <c r="AZ5" s="256"/>
      <c r="BA5" s="256"/>
      <c r="BB5" s="256"/>
      <c r="BC5" s="256"/>
      <c r="BD5" s="256"/>
      <c r="BE5" s="257"/>
      <c r="BF5" s="257"/>
      <c r="BG5" s="257"/>
      <c r="BH5" s="257"/>
      <c r="BI5" s="257"/>
      <c r="BJ5" s="257"/>
      <c r="BK5" s="257"/>
      <c r="BL5" s="257"/>
      <c r="BM5" s="257"/>
      <c r="BN5" s="257"/>
      <c r="BO5" s="257"/>
      <c r="BP5" s="257"/>
      <c r="BQ5" s="1088" t="s">
        <v>377</v>
      </c>
      <c r="BR5" s="1089"/>
      <c r="BS5" s="1089"/>
      <c r="BT5" s="1089"/>
      <c r="BU5" s="1089"/>
      <c r="BV5" s="1089"/>
      <c r="BW5" s="1089"/>
      <c r="BX5" s="1089"/>
      <c r="BY5" s="1089"/>
      <c r="BZ5" s="1089"/>
      <c r="CA5" s="1089"/>
      <c r="CB5" s="1089"/>
      <c r="CC5" s="1089"/>
      <c r="CD5" s="1089"/>
      <c r="CE5" s="1089"/>
      <c r="CF5" s="1089"/>
      <c r="CG5" s="1090"/>
      <c r="CH5" s="1094" t="s">
        <v>378</v>
      </c>
      <c r="CI5" s="1095"/>
      <c r="CJ5" s="1095"/>
      <c r="CK5" s="1095"/>
      <c r="CL5" s="1096"/>
      <c r="CM5" s="1094" t="s">
        <v>379</v>
      </c>
      <c r="CN5" s="1095"/>
      <c r="CO5" s="1095"/>
      <c r="CP5" s="1095"/>
      <c r="CQ5" s="1096"/>
      <c r="CR5" s="1094" t="s">
        <v>380</v>
      </c>
      <c r="CS5" s="1095"/>
      <c r="CT5" s="1095"/>
      <c r="CU5" s="1095"/>
      <c r="CV5" s="1096"/>
      <c r="CW5" s="1094" t="s">
        <v>381</v>
      </c>
      <c r="CX5" s="1095"/>
      <c r="CY5" s="1095"/>
      <c r="CZ5" s="1095"/>
      <c r="DA5" s="1096"/>
      <c r="DB5" s="1094" t="s">
        <v>382</v>
      </c>
      <c r="DC5" s="1095"/>
      <c r="DD5" s="1095"/>
      <c r="DE5" s="1095"/>
      <c r="DF5" s="1096"/>
      <c r="DG5" s="1193" t="s">
        <v>383</v>
      </c>
      <c r="DH5" s="1194"/>
      <c r="DI5" s="1194"/>
      <c r="DJ5" s="1194"/>
      <c r="DK5" s="1195"/>
      <c r="DL5" s="1193" t="s">
        <v>384</v>
      </c>
      <c r="DM5" s="1194"/>
      <c r="DN5" s="1194"/>
      <c r="DO5" s="1194"/>
      <c r="DP5" s="1195"/>
      <c r="DQ5" s="1094" t="s">
        <v>385</v>
      </c>
      <c r="DR5" s="1095"/>
      <c r="DS5" s="1095"/>
      <c r="DT5" s="1095"/>
      <c r="DU5" s="1096"/>
      <c r="DV5" s="1094" t="s">
        <v>376</v>
      </c>
      <c r="DW5" s="1095"/>
      <c r="DX5" s="1095"/>
      <c r="DY5" s="1095"/>
      <c r="DZ5" s="1110"/>
      <c r="EA5" s="254"/>
    </row>
    <row r="6" spans="1:131" s="255"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2"/>
      <c r="BA6" s="252"/>
      <c r="BB6" s="252"/>
      <c r="BC6" s="252"/>
      <c r="BD6" s="252"/>
      <c r="BE6" s="253"/>
      <c r="BF6" s="253"/>
      <c r="BG6" s="253"/>
      <c r="BH6" s="253"/>
      <c r="BI6" s="253"/>
      <c r="BJ6" s="253"/>
      <c r="BK6" s="253"/>
      <c r="BL6" s="253"/>
      <c r="BM6" s="253"/>
      <c r="BN6" s="253"/>
      <c r="BO6" s="253"/>
      <c r="BP6" s="253"/>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4"/>
    </row>
    <row r="7" spans="1:131" s="255" customFormat="1" ht="26.25" customHeight="1" thickTop="1" x14ac:dyDescent="0.15">
      <c r="A7" s="258">
        <v>1</v>
      </c>
      <c r="B7" s="1144" t="s">
        <v>588</v>
      </c>
      <c r="C7" s="1145"/>
      <c r="D7" s="1145"/>
      <c r="E7" s="1145"/>
      <c r="F7" s="1145"/>
      <c r="G7" s="1145"/>
      <c r="H7" s="1145"/>
      <c r="I7" s="1145"/>
      <c r="J7" s="1145"/>
      <c r="K7" s="1145"/>
      <c r="L7" s="1145"/>
      <c r="M7" s="1145"/>
      <c r="N7" s="1145"/>
      <c r="O7" s="1145"/>
      <c r="P7" s="1146"/>
      <c r="Q7" s="1199">
        <v>2718</v>
      </c>
      <c r="R7" s="1200"/>
      <c r="S7" s="1200"/>
      <c r="T7" s="1200"/>
      <c r="U7" s="1200"/>
      <c r="V7" s="1200">
        <v>2651</v>
      </c>
      <c r="W7" s="1200"/>
      <c r="X7" s="1200"/>
      <c r="Y7" s="1200"/>
      <c r="Z7" s="1200"/>
      <c r="AA7" s="1200">
        <v>68</v>
      </c>
      <c r="AB7" s="1200"/>
      <c r="AC7" s="1200"/>
      <c r="AD7" s="1200"/>
      <c r="AE7" s="1201"/>
      <c r="AF7" s="1202">
        <v>61</v>
      </c>
      <c r="AG7" s="1203"/>
      <c r="AH7" s="1203"/>
      <c r="AI7" s="1203"/>
      <c r="AJ7" s="1204"/>
      <c r="AK7" s="1186">
        <v>310</v>
      </c>
      <c r="AL7" s="1187"/>
      <c r="AM7" s="1187"/>
      <c r="AN7" s="1187"/>
      <c r="AO7" s="1187"/>
      <c r="AP7" s="1187">
        <v>3146</v>
      </c>
      <c r="AQ7" s="1187"/>
      <c r="AR7" s="1187"/>
      <c r="AS7" s="1187"/>
      <c r="AT7" s="1187"/>
      <c r="AU7" s="1188"/>
      <c r="AV7" s="1188"/>
      <c r="AW7" s="1188"/>
      <c r="AX7" s="1188"/>
      <c r="AY7" s="1189"/>
      <c r="AZ7" s="252"/>
      <c r="BA7" s="252"/>
      <c r="BB7" s="252"/>
      <c r="BC7" s="252"/>
      <c r="BD7" s="252"/>
      <c r="BE7" s="253"/>
      <c r="BF7" s="253"/>
      <c r="BG7" s="253"/>
      <c r="BH7" s="253"/>
      <c r="BI7" s="253"/>
      <c r="BJ7" s="253"/>
      <c r="BK7" s="253"/>
      <c r="BL7" s="253"/>
      <c r="BM7" s="253"/>
      <c r="BN7" s="253"/>
      <c r="BO7" s="253"/>
      <c r="BP7" s="253"/>
      <c r="BQ7" s="259">
        <v>1</v>
      </c>
      <c r="BR7" s="260"/>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4"/>
    </row>
    <row r="8" spans="1:131" s="255" customFormat="1" ht="26.25" customHeight="1" x14ac:dyDescent="0.15">
      <c r="A8" s="261">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81"/>
      <c r="AL8" s="1182"/>
      <c r="AM8" s="1182"/>
      <c r="AN8" s="1182"/>
      <c r="AO8" s="1182"/>
      <c r="AP8" s="1182"/>
      <c r="AQ8" s="1182"/>
      <c r="AR8" s="1182"/>
      <c r="AS8" s="1182"/>
      <c r="AT8" s="1182"/>
      <c r="AU8" s="1179"/>
      <c r="AV8" s="1179"/>
      <c r="AW8" s="1179"/>
      <c r="AX8" s="1179"/>
      <c r="AY8" s="1180"/>
      <c r="AZ8" s="252"/>
      <c r="BA8" s="252"/>
      <c r="BB8" s="252"/>
      <c r="BC8" s="252"/>
      <c r="BD8" s="252"/>
      <c r="BE8" s="253"/>
      <c r="BF8" s="253"/>
      <c r="BG8" s="253"/>
      <c r="BH8" s="253"/>
      <c r="BI8" s="253"/>
      <c r="BJ8" s="253"/>
      <c r="BK8" s="253"/>
      <c r="BL8" s="253"/>
      <c r="BM8" s="253"/>
      <c r="BN8" s="253"/>
      <c r="BO8" s="253"/>
      <c r="BP8" s="253"/>
      <c r="BQ8" s="262">
        <v>2</v>
      </c>
      <c r="BR8" s="263"/>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4"/>
    </row>
    <row r="9" spans="1:131" s="255" customFormat="1" ht="26.25" customHeight="1" x14ac:dyDescent="0.15">
      <c r="A9" s="261">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81"/>
      <c r="AL9" s="1182"/>
      <c r="AM9" s="1182"/>
      <c r="AN9" s="1182"/>
      <c r="AO9" s="1182"/>
      <c r="AP9" s="1182"/>
      <c r="AQ9" s="1182"/>
      <c r="AR9" s="1182"/>
      <c r="AS9" s="1182"/>
      <c r="AT9" s="1182"/>
      <c r="AU9" s="1179"/>
      <c r="AV9" s="1179"/>
      <c r="AW9" s="1179"/>
      <c r="AX9" s="1179"/>
      <c r="AY9" s="1180"/>
      <c r="AZ9" s="252"/>
      <c r="BA9" s="252"/>
      <c r="BB9" s="252"/>
      <c r="BC9" s="252"/>
      <c r="BD9" s="252"/>
      <c r="BE9" s="253"/>
      <c r="BF9" s="253"/>
      <c r="BG9" s="253"/>
      <c r="BH9" s="253"/>
      <c r="BI9" s="253"/>
      <c r="BJ9" s="253"/>
      <c r="BK9" s="253"/>
      <c r="BL9" s="253"/>
      <c r="BM9" s="253"/>
      <c r="BN9" s="253"/>
      <c r="BO9" s="253"/>
      <c r="BP9" s="253"/>
      <c r="BQ9" s="262">
        <v>3</v>
      </c>
      <c r="BR9" s="263"/>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4"/>
    </row>
    <row r="10" spans="1:131" s="255" customFormat="1" ht="26.25" customHeight="1" x14ac:dyDescent="0.15">
      <c r="A10" s="261">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1"/>
      <c r="AL10" s="1182"/>
      <c r="AM10" s="1182"/>
      <c r="AN10" s="1182"/>
      <c r="AO10" s="1182"/>
      <c r="AP10" s="1182"/>
      <c r="AQ10" s="1182"/>
      <c r="AR10" s="1182"/>
      <c r="AS10" s="1182"/>
      <c r="AT10" s="1182"/>
      <c r="AU10" s="1179"/>
      <c r="AV10" s="1179"/>
      <c r="AW10" s="1179"/>
      <c r="AX10" s="1179"/>
      <c r="AY10" s="1180"/>
      <c r="AZ10" s="252"/>
      <c r="BA10" s="252"/>
      <c r="BB10" s="252"/>
      <c r="BC10" s="252"/>
      <c r="BD10" s="252"/>
      <c r="BE10" s="253"/>
      <c r="BF10" s="253"/>
      <c r="BG10" s="253"/>
      <c r="BH10" s="253"/>
      <c r="BI10" s="253"/>
      <c r="BJ10" s="253"/>
      <c r="BK10" s="253"/>
      <c r="BL10" s="253"/>
      <c r="BM10" s="253"/>
      <c r="BN10" s="253"/>
      <c r="BO10" s="253"/>
      <c r="BP10" s="253"/>
      <c r="BQ10" s="262">
        <v>4</v>
      </c>
      <c r="BR10" s="263"/>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4"/>
    </row>
    <row r="11" spans="1:131" s="255" customFormat="1" ht="26.25" customHeight="1" x14ac:dyDescent="0.15">
      <c r="A11" s="261">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1"/>
      <c r="AL11" s="1182"/>
      <c r="AM11" s="1182"/>
      <c r="AN11" s="1182"/>
      <c r="AO11" s="1182"/>
      <c r="AP11" s="1182"/>
      <c r="AQ11" s="1182"/>
      <c r="AR11" s="1182"/>
      <c r="AS11" s="1182"/>
      <c r="AT11" s="1182"/>
      <c r="AU11" s="1179"/>
      <c r="AV11" s="1179"/>
      <c r="AW11" s="1179"/>
      <c r="AX11" s="1179"/>
      <c r="AY11" s="1180"/>
      <c r="AZ11" s="252"/>
      <c r="BA11" s="252"/>
      <c r="BB11" s="252"/>
      <c r="BC11" s="252"/>
      <c r="BD11" s="252"/>
      <c r="BE11" s="253"/>
      <c r="BF11" s="253"/>
      <c r="BG11" s="253"/>
      <c r="BH11" s="253"/>
      <c r="BI11" s="253"/>
      <c r="BJ11" s="253"/>
      <c r="BK11" s="253"/>
      <c r="BL11" s="253"/>
      <c r="BM11" s="253"/>
      <c r="BN11" s="253"/>
      <c r="BO11" s="253"/>
      <c r="BP11" s="253"/>
      <c r="BQ11" s="262">
        <v>5</v>
      </c>
      <c r="BR11" s="263"/>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4"/>
    </row>
    <row r="12" spans="1:131" s="255" customFormat="1" ht="26.25" customHeight="1" x14ac:dyDescent="0.15">
      <c r="A12" s="261">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1"/>
      <c r="AL12" s="1182"/>
      <c r="AM12" s="1182"/>
      <c r="AN12" s="1182"/>
      <c r="AO12" s="1182"/>
      <c r="AP12" s="1182"/>
      <c r="AQ12" s="1182"/>
      <c r="AR12" s="1182"/>
      <c r="AS12" s="1182"/>
      <c r="AT12" s="1182"/>
      <c r="AU12" s="1179"/>
      <c r="AV12" s="1179"/>
      <c r="AW12" s="1179"/>
      <c r="AX12" s="1179"/>
      <c r="AY12" s="1180"/>
      <c r="AZ12" s="252"/>
      <c r="BA12" s="252"/>
      <c r="BB12" s="252"/>
      <c r="BC12" s="252"/>
      <c r="BD12" s="252"/>
      <c r="BE12" s="253"/>
      <c r="BF12" s="253"/>
      <c r="BG12" s="253"/>
      <c r="BH12" s="253"/>
      <c r="BI12" s="253"/>
      <c r="BJ12" s="253"/>
      <c r="BK12" s="253"/>
      <c r="BL12" s="253"/>
      <c r="BM12" s="253"/>
      <c r="BN12" s="253"/>
      <c r="BO12" s="253"/>
      <c r="BP12" s="253"/>
      <c r="BQ12" s="262">
        <v>6</v>
      </c>
      <c r="BR12" s="263"/>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4"/>
    </row>
    <row r="13" spans="1:131" s="255" customFormat="1" ht="26.25" customHeight="1" x14ac:dyDescent="0.15">
      <c r="A13" s="261">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1"/>
      <c r="AL13" s="1182"/>
      <c r="AM13" s="1182"/>
      <c r="AN13" s="1182"/>
      <c r="AO13" s="1182"/>
      <c r="AP13" s="1182"/>
      <c r="AQ13" s="1182"/>
      <c r="AR13" s="1182"/>
      <c r="AS13" s="1182"/>
      <c r="AT13" s="1182"/>
      <c r="AU13" s="1179"/>
      <c r="AV13" s="1179"/>
      <c r="AW13" s="1179"/>
      <c r="AX13" s="1179"/>
      <c r="AY13" s="1180"/>
      <c r="AZ13" s="252"/>
      <c r="BA13" s="252"/>
      <c r="BB13" s="252"/>
      <c r="BC13" s="252"/>
      <c r="BD13" s="252"/>
      <c r="BE13" s="253"/>
      <c r="BF13" s="253"/>
      <c r="BG13" s="253"/>
      <c r="BH13" s="253"/>
      <c r="BI13" s="253"/>
      <c r="BJ13" s="253"/>
      <c r="BK13" s="253"/>
      <c r="BL13" s="253"/>
      <c r="BM13" s="253"/>
      <c r="BN13" s="253"/>
      <c r="BO13" s="253"/>
      <c r="BP13" s="253"/>
      <c r="BQ13" s="262">
        <v>7</v>
      </c>
      <c r="BR13" s="263"/>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4"/>
    </row>
    <row r="14" spans="1:131" s="255" customFormat="1" ht="26.25" customHeight="1" x14ac:dyDescent="0.15">
      <c r="A14" s="261">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1"/>
      <c r="AL14" s="1182"/>
      <c r="AM14" s="1182"/>
      <c r="AN14" s="1182"/>
      <c r="AO14" s="1182"/>
      <c r="AP14" s="1182"/>
      <c r="AQ14" s="1182"/>
      <c r="AR14" s="1182"/>
      <c r="AS14" s="1182"/>
      <c r="AT14" s="1182"/>
      <c r="AU14" s="1179"/>
      <c r="AV14" s="1179"/>
      <c r="AW14" s="1179"/>
      <c r="AX14" s="1179"/>
      <c r="AY14" s="1180"/>
      <c r="AZ14" s="252"/>
      <c r="BA14" s="252"/>
      <c r="BB14" s="252"/>
      <c r="BC14" s="252"/>
      <c r="BD14" s="252"/>
      <c r="BE14" s="253"/>
      <c r="BF14" s="253"/>
      <c r="BG14" s="253"/>
      <c r="BH14" s="253"/>
      <c r="BI14" s="253"/>
      <c r="BJ14" s="253"/>
      <c r="BK14" s="253"/>
      <c r="BL14" s="253"/>
      <c r="BM14" s="253"/>
      <c r="BN14" s="253"/>
      <c r="BO14" s="253"/>
      <c r="BP14" s="253"/>
      <c r="BQ14" s="262">
        <v>8</v>
      </c>
      <c r="BR14" s="263"/>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4"/>
    </row>
    <row r="15" spans="1:131" s="255" customFormat="1" ht="26.25" customHeight="1" x14ac:dyDescent="0.15">
      <c r="A15" s="261">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1"/>
      <c r="AL15" s="1182"/>
      <c r="AM15" s="1182"/>
      <c r="AN15" s="1182"/>
      <c r="AO15" s="1182"/>
      <c r="AP15" s="1182"/>
      <c r="AQ15" s="1182"/>
      <c r="AR15" s="1182"/>
      <c r="AS15" s="1182"/>
      <c r="AT15" s="1182"/>
      <c r="AU15" s="1179"/>
      <c r="AV15" s="1179"/>
      <c r="AW15" s="1179"/>
      <c r="AX15" s="1179"/>
      <c r="AY15" s="1180"/>
      <c r="AZ15" s="252"/>
      <c r="BA15" s="252"/>
      <c r="BB15" s="252"/>
      <c r="BC15" s="252"/>
      <c r="BD15" s="252"/>
      <c r="BE15" s="253"/>
      <c r="BF15" s="253"/>
      <c r="BG15" s="253"/>
      <c r="BH15" s="253"/>
      <c r="BI15" s="253"/>
      <c r="BJ15" s="253"/>
      <c r="BK15" s="253"/>
      <c r="BL15" s="253"/>
      <c r="BM15" s="253"/>
      <c r="BN15" s="253"/>
      <c r="BO15" s="253"/>
      <c r="BP15" s="253"/>
      <c r="BQ15" s="262">
        <v>9</v>
      </c>
      <c r="BR15" s="263"/>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4"/>
    </row>
    <row r="16" spans="1:131" s="255" customFormat="1" ht="26.25" customHeight="1" x14ac:dyDescent="0.15">
      <c r="A16" s="261">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1"/>
      <c r="AL16" s="1182"/>
      <c r="AM16" s="1182"/>
      <c r="AN16" s="1182"/>
      <c r="AO16" s="1182"/>
      <c r="AP16" s="1182"/>
      <c r="AQ16" s="1182"/>
      <c r="AR16" s="1182"/>
      <c r="AS16" s="1182"/>
      <c r="AT16" s="1182"/>
      <c r="AU16" s="1179"/>
      <c r="AV16" s="1179"/>
      <c r="AW16" s="1179"/>
      <c r="AX16" s="1179"/>
      <c r="AY16" s="1180"/>
      <c r="AZ16" s="252"/>
      <c r="BA16" s="252"/>
      <c r="BB16" s="252"/>
      <c r="BC16" s="252"/>
      <c r="BD16" s="252"/>
      <c r="BE16" s="253"/>
      <c r="BF16" s="253"/>
      <c r="BG16" s="253"/>
      <c r="BH16" s="253"/>
      <c r="BI16" s="253"/>
      <c r="BJ16" s="253"/>
      <c r="BK16" s="253"/>
      <c r="BL16" s="253"/>
      <c r="BM16" s="253"/>
      <c r="BN16" s="253"/>
      <c r="BO16" s="253"/>
      <c r="BP16" s="253"/>
      <c r="BQ16" s="262">
        <v>10</v>
      </c>
      <c r="BR16" s="263"/>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4"/>
    </row>
    <row r="17" spans="1:131" s="255" customFormat="1" ht="26.25" customHeight="1" x14ac:dyDescent="0.15">
      <c r="A17" s="261">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1"/>
      <c r="AL17" s="1182"/>
      <c r="AM17" s="1182"/>
      <c r="AN17" s="1182"/>
      <c r="AO17" s="1182"/>
      <c r="AP17" s="1182"/>
      <c r="AQ17" s="1182"/>
      <c r="AR17" s="1182"/>
      <c r="AS17" s="1182"/>
      <c r="AT17" s="1182"/>
      <c r="AU17" s="1179"/>
      <c r="AV17" s="1179"/>
      <c r="AW17" s="1179"/>
      <c r="AX17" s="1179"/>
      <c r="AY17" s="1180"/>
      <c r="AZ17" s="252"/>
      <c r="BA17" s="252"/>
      <c r="BB17" s="252"/>
      <c r="BC17" s="252"/>
      <c r="BD17" s="252"/>
      <c r="BE17" s="253"/>
      <c r="BF17" s="253"/>
      <c r="BG17" s="253"/>
      <c r="BH17" s="253"/>
      <c r="BI17" s="253"/>
      <c r="BJ17" s="253"/>
      <c r="BK17" s="253"/>
      <c r="BL17" s="253"/>
      <c r="BM17" s="253"/>
      <c r="BN17" s="253"/>
      <c r="BO17" s="253"/>
      <c r="BP17" s="253"/>
      <c r="BQ17" s="262">
        <v>11</v>
      </c>
      <c r="BR17" s="263"/>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4"/>
    </row>
    <row r="18" spans="1:131" s="255" customFormat="1" ht="26.25" customHeight="1" x14ac:dyDescent="0.15">
      <c r="A18" s="261">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1"/>
      <c r="AL18" s="1182"/>
      <c r="AM18" s="1182"/>
      <c r="AN18" s="1182"/>
      <c r="AO18" s="1182"/>
      <c r="AP18" s="1182"/>
      <c r="AQ18" s="1182"/>
      <c r="AR18" s="1182"/>
      <c r="AS18" s="1182"/>
      <c r="AT18" s="1182"/>
      <c r="AU18" s="1179"/>
      <c r="AV18" s="1179"/>
      <c r="AW18" s="1179"/>
      <c r="AX18" s="1179"/>
      <c r="AY18" s="1180"/>
      <c r="AZ18" s="252"/>
      <c r="BA18" s="252"/>
      <c r="BB18" s="252"/>
      <c r="BC18" s="252"/>
      <c r="BD18" s="252"/>
      <c r="BE18" s="253"/>
      <c r="BF18" s="253"/>
      <c r="BG18" s="253"/>
      <c r="BH18" s="253"/>
      <c r="BI18" s="253"/>
      <c r="BJ18" s="253"/>
      <c r="BK18" s="253"/>
      <c r="BL18" s="253"/>
      <c r="BM18" s="253"/>
      <c r="BN18" s="253"/>
      <c r="BO18" s="253"/>
      <c r="BP18" s="253"/>
      <c r="BQ18" s="262">
        <v>12</v>
      </c>
      <c r="BR18" s="263"/>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4"/>
    </row>
    <row r="19" spans="1:131" s="255" customFormat="1" ht="26.25" customHeight="1" x14ac:dyDescent="0.15">
      <c r="A19" s="261">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1"/>
      <c r="AL19" s="1182"/>
      <c r="AM19" s="1182"/>
      <c r="AN19" s="1182"/>
      <c r="AO19" s="1182"/>
      <c r="AP19" s="1182"/>
      <c r="AQ19" s="1182"/>
      <c r="AR19" s="1182"/>
      <c r="AS19" s="1182"/>
      <c r="AT19" s="1182"/>
      <c r="AU19" s="1179"/>
      <c r="AV19" s="1179"/>
      <c r="AW19" s="1179"/>
      <c r="AX19" s="1179"/>
      <c r="AY19" s="1180"/>
      <c r="AZ19" s="252"/>
      <c r="BA19" s="252"/>
      <c r="BB19" s="252"/>
      <c r="BC19" s="252"/>
      <c r="BD19" s="252"/>
      <c r="BE19" s="253"/>
      <c r="BF19" s="253"/>
      <c r="BG19" s="253"/>
      <c r="BH19" s="253"/>
      <c r="BI19" s="253"/>
      <c r="BJ19" s="253"/>
      <c r="BK19" s="253"/>
      <c r="BL19" s="253"/>
      <c r="BM19" s="253"/>
      <c r="BN19" s="253"/>
      <c r="BO19" s="253"/>
      <c r="BP19" s="253"/>
      <c r="BQ19" s="262">
        <v>13</v>
      </c>
      <c r="BR19" s="263"/>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4"/>
    </row>
    <row r="20" spans="1:131" s="255" customFormat="1" ht="26.25" customHeight="1" x14ac:dyDescent="0.15">
      <c r="A20" s="261">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1"/>
      <c r="AL20" s="1182"/>
      <c r="AM20" s="1182"/>
      <c r="AN20" s="1182"/>
      <c r="AO20" s="1182"/>
      <c r="AP20" s="1182"/>
      <c r="AQ20" s="1182"/>
      <c r="AR20" s="1182"/>
      <c r="AS20" s="1182"/>
      <c r="AT20" s="1182"/>
      <c r="AU20" s="1179"/>
      <c r="AV20" s="1179"/>
      <c r="AW20" s="1179"/>
      <c r="AX20" s="1179"/>
      <c r="AY20" s="1180"/>
      <c r="AZ20" s="252"/>
      <c r="BA20" s="252"/>
      <c r="BB20" s="252"/>
      <c r="BC20" s="252"/>
      <c r="BD20" s="252"/>
      <c r="BE20" s="253"/>
      <c r="BF20" s="253"/>
      <c r="BG20" s="253"/>
      <c r="BH20" s="253"/>
      <c r="BI20" s="253"/>
      <c r="BJ20" s="253"/>
      <c r="BK20" s="253"/>
      <c r="BL20" s="253"/>
      <c r="BM20" s="253"/>
      <c r="BN20" s="253"/>
      <c r="BO20" s="253"/>
      <c r="BP20" s="253"/>
      <c r="BQ20" s="262">
        <v>14</v>
      </c>
      <c r="BR20" s="263"/>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4"/>
    </row>
    <row r="21" spans="1:131" s="255" customFormat="1" ht="26.25" customHeight="1" thickBot="1" x14ac:dyDescent="0.2">
      <c r="A21" s="261">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1"/>
      <c r="AL21" s="1182"/>
      <c r="AM21" s="1182"/>
      <c r="AN21" s="1182"/>
      <c r="AO21" s="1182"/>
      <c r="AP21" s="1182"/>
      <c r="AQ21" s="1182"/>
      <c r="AR21" s="1182"/>
      <c r="AS21" s="1182"/>
      <c r="AT21" s="1182"/>
      <c r="AU21" s="1179"/>
      <c r="AV21" s="1179"/>
      <c r="AW21" s="1179"/>
      <c r="AX21" s="1179"/>
      <c r="AY21" s="1180"/>
      <c r="AZ21" s="252"/>
      <c r="BA21" s="252"/>
      <c r="BB21" s="252"/>
      <c r="BC21" s="252"/>
      <c r="BD21" s="252"/>
      <c r="BE21" s="253"/>
      <c r="BF21" s="253"/>
      <c r="BG21" s="253"/>
      <c r="BH21" s="253"/>
      <c r="BI21" s="253"/>
      <c r="BJ21" s="253"/>
      <c r="BK21" s="253"/>
      <c r="BL21" s="253"/>
      <c r="BM21" s="253"/>
      <c r="BN21" s="253"/>
      <c r="BO21" s="253"/>
      <c r="BP21" s="253"/>
      <c r="BQ21" s="262">
        <v>15</v>
      </c>
      <c r="BR21" s="263"/>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4"/>
    </row>
    <row r="22" spans="1:131" s="255" customFormat="1" ht="26.25" customHeight="1" x14ac:dyDescent="0.15">
      <c r="A22" s="261">
        <v>16</v>
      </c>
      <c r="B22" s="1130"/>
      <c r="C22" s="1131"/>
      <c r="D22" s="1131"/>
      <c r="E22" s="1131"/>
      <c r="F22" s="1131"/>
      <c r="G22" s="1131"/>
      <c r="H22" s="1131"/>
      <c r="I22" s="1131"/>
      <c r="J22" s="1131"/>
      <c r="K22" s="1131"/>
      <c r="L22" s="1131"/>
      <c r="M22" s="1131"/>
      <c r="N22" s="1131"/>
      <c r="O22" s="1131"/>
      <c r="P22" s="1132"/>
      <c r="Q22" s="1176"/>
      <c r="R22" s="1177"/>
      <c r="S22" s="1177"/>
      <c r="T22" s="1177"/>
      <c r="U22" s="1177"/>
      <c r="V22" s="1177"/>
      <c r="W22" s="1177"/>
      <c r="X22" s="1177"/>
      <c r="Y22" s="1177"/>
      <c r="Z22" s="1177"/>
      <c r="AA22" s="1177"/>
      <c r="AB22" s="1177"/>
      <c r="AC22" s="1177"/>
      <c r="AD22" s="1177"/>
      <c r="AE22" s="1178"/>
      <c r="AF22" s="1112"/>
      <c r="AG22" s="1113"/>
      <c r="AH22" s="1113"/>
      <c r="AI22" s="1113"/>
      <c r="AJ22" s="1114"/>
      <c r="AK22" s="1172"/>
      <c r="AL22" s="1173"/>
      <c r="AM22" s="1173"/>
      <c r="AN22" s="1173"/>
      <c r="AO22" s="1173"/>
      <c r="AP22" s="1173"/>
      <c r="AQ22" s="1173"/>
      <c r="AR22" s="1173"/>
      <c r="AS22" s="1173"/>
      <c r="AT22" s="1173"/>
      <c r="AU22" s="1174"/>
      <c r="AV22" s="1174"/>
      <c r="AW22" s="1174"/>
      <c r="AX22" s="1174"/>
      <c r="AY22" s="1175"/>
      <c r="AZ22" s="1128" t="s">
        <v>386</v>
      </c>
      <c r="BA22" s="1128"/>
      <c r="BB22" s="1128"/>
      <c r="BC22" s="1128"/>
      <c r="BD22" s="1129"/>
      <c r="BE22" s="253"/>
      <c r="BF22" s="253"/>
      <c r="BG22" s="253"/>
      <c r="BH22" s="253"/>
      <c r="BI22" s="253"/>
      <c r="BJ22" s="253"/>
      <c r="BK22" s="253"/>
      <c r="BL22" s="253"/>
      <c r="BM22" s="253"/>
      <c r="BN22" s="253"/>
      <c r="BO22" s="253"/>
      <c r="BP22" s="253"/>
      <c r="BQ22" s="262">
        <v>16</v>
      </c>
      <c r="BR22" s="263"/>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62">
        <f>SUM(Q7:U22)</f>
        <v>2718</v>
      </c>
      <c r="R23" s="1163"/>
      <c r="S23" s="1163"/>
      <c r="T23" s="1163"/>
      <c r="U23" s="1164"/>
      <c r="V23" s="1165">
        <f t="shared" ref="V23" si="0">SUM(V7:Z22)</f>
        <v>2651</v>
      </c>
      <c r="W23" s="1163"/>
      <c r="X23" s="1163"/>
      <c r="Y23" s="1163"/>
      <c r="Z23" s="1164"/>
      <c r="AA23" s="1165">
        <f t="shared" ref="AA23" si="1">SUM(AA7:AE22)</f>
        <v>68</v>
      </c>
      <c r="AB23" s="1163"/>
      <c r="AC23" s="1163"/>
      <c r="AD23" s="1163"/>
      <c r="AE23" s="1166"/>
      <c r="AF23" s="1167">
        <f>SUM(AF7:AJ22)</f>
        <v>61</v>
      </c>
      <c r="AG23" s="1163"/>
      <c r="AH23" s="1163"/>
      <c r="AI23" s="1163"/>
      <c r="AJ23" s="1166"/>
      <c r="AK23" s="1168"/>
      <c r="AL23" s="1169"/>
      <c r="AM23" s="1169"/>
      <c r="AN23" s="1169"/>
      <c r="AO23" s="1169"/>
      <c r="AP23" s="1165">
        <f>SUM(AP7:AT22)</f>
        <v>3146</v>
      </c>
      <c r="AQ23" s="1163"/>
      <c r="AR23" s="1163"/>
      <c r="AS23" s="1163"/>
      <c r="AT23" s="1164"/>
      <c r="AU23" s="1170"/>
      <c r="AV23" s="1170"/>
      <c r="AW23" s="1170"/>
      <c r="AX23" s="1170"/>
      <c r="AY23" s="1171"/>
      <c r="AZ23" s="1159" t="s">
        <v>225</v>
      </c>
      <c r="BA23" s="1160"/>
      <c r="BB23" s="1160"/>
      <c r="BC23" s="1160"/>
      <c r="BD23" s="1161"/>
      <c r="BE23" s="253"/>
      <c r="BF23" s="253"/>
      <c r="BG23" s="253"/>
      <c r="BH23" s="253"/>
      <c r="BI23" s="253"/>
      <c r="BJ23" s="253"/>
      <c r="BK23" s="253"/>
      <c r="BL23" s="253"/>
      <c r="BM23" s="253"/>
      <c r="BN23" s="253"/>
      <c r="BO23" s="253"/>
      <c r="BP23" s="253"/>
      <c r="BQ23" s="262">
        <v>17</v>
      </c>
      <c r="BR23" s="263"/>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4"/>
    </row>
    <row r="24" spans="1:131" s="255" customFormat="1" ht="26.25" customHeight="1" x14ac:dyDescent="0.15">
      <c r="A24" s="1158" t="s">
        <v>389</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2"/>
      <c r="BA24" s="252"/>
      <c r="BB24" s="252"/>
      <c r="BC24" s="252"/>
      <c r="BD24" s="252"/>
      <c r="BE24" s="253"/>
      <c r="BF24" s="253"/>
      <c r="BG24" s="253"/>
      <c r="BH24" s="253"/>
      <c r="BI24" s="253"/>
      <c r="BJ24" s="253"/>
      <c r="BK24" s="253"/>
      <c r="BL24" s="253"/>
      <c r="BM24" s="253"/>
      <c r="BN24" s="253"/>
      <c r="BO24" s="253"/>
      <c r="BP24" s="253"/>
      <c r="BQ24" s="262">
        <v>18</v>
      </c>
      <c r="BR24" s="263"/>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4"/>
    </row>
    <row r="25" spans="1:131" s="247" customFormat="1" ht="26.25" customHeight="1" thickBot="1" x14ac:dyDescent="0.2">
      <c r="A25" s="1157" t="s">
        <v>390</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2"/>
      <c r="BK25" s="252"/>
      <c r="BL25" s="252"/>
      <c r="BM25" s="252"/>
      <c r="BN25" s="252"/>
      <c r="BO25" s="265"/>
      <c r="BP25" s="265"/>
      <c r="BQ25" s="262">
        <v>19</v>
      </c>
      <c r="BR25" s="263"/>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6"/>
    </row>
    <row r="26" spans="1:131" s="247" customFormat="1" ht="26.25" customHeight="1" x14ac:dyDescent="0.15">
      <c r="A26" s="1088" t="s">
        <v>369</v>
      </c>
      <c r="B26" s="1089"/>
      <c r="C26" s="1089"/>
      <c r="D26" s="1089"/>
      <c r="E26" s="1089"/>
      <c r="F26" s="1089"/>
      <c r="G26" s="1089"/>
      <c r="H26" s="1089"/>
      <c r="I26" s="1089"/>
      <c r="J26" s="1089"/>
      <c r="K26" s="1089"/>
      <c r="L26" s="1089"/>
      <c r="M26" s="1089"/>
      <c r="N26" s="1089"/>
      <c r="O26" s="1089"/>
      <c r="P26" s="1090"/>
      <c r="Q26" s="1094" t="s">
        <v>391</v>
      </c>
      <c r="R26" s="1095"/>
      <c r="S26" s="1095"/>
      <c r="T26" s="1095"/>
      <c r="U26" s="1096"/>
      <c r="V26" s="1094" t="s">
        <v>392</v>
      </c>
      <c r="W26" s="1095"/>
      <c r="X26" s="1095"/>
      <c r="Y26" s="1095"/>
      <c r="Z26" s="1096"/>
      <c r="AA26" s="1094" t="s">
        <v>393</v>
      </c>
      <c r="AB26" s="1095"/>
      <c r="AC26" s="1095"/>
      <c r="AD26" s="1095"/>
      <c r="AE26" s="1095"/>
      <c r="AF26" s="1153" t="s">
        <v>394</v>
      </c>
      <c r="AG26" s="1101"/>
      <c r="AH26" s="1101"/>
      <c r="AI26" s="1101"/>
      <c r="AJ26" s="1154"/>
      <c r="AK26" s="1095" t="s">
        <v>395</v>
      </c>
      <c r="AL26" s="1095"/>
      <c r="AM26" s="1095"/>
      <c r="AN26" s="1095"/>
      <c r="AO26" s="1096"/>
      <c r="AP26" s="1094" t="s">
        <v>396</v>
      </c>
      <c r="AQ26" s="1095"/>
      <c r="AR26" s="1095"/>
      <c r="AS26" s="1095"/>
      <c r="AT26" s="1096"/>
      <c r="AU26" s="1094" t="s">
        <v>397</v>
      </c>
      <c r="AV26" s="1095"/>
      <c r="AW26" s="1095"/>
      <c r="AX26" s="1095"/>
      <c r="AY26" s="1096"/>
      <c r="AZ26" s="1094" t="s">
        <v>398</v>
      </c>
      <c r="BA26" s="1095"/>
      <c r="BB26" s="1095"/>
      <c r="BC26" s="1095"/>
      <c r="BD26" s="1096"/>
      <c r="BE26" s="1094" t="s">
        <v>376</v>
      </c>
      <c r="BF26" s="1095"/>
      <c r="BG26" s="1095"/>
      <c r="BH26" s="1095"/>
      <c r="BI26" s="1110"/>
      <c r="BJ26" s="252"/>
      <c r="BK26" s="252"/>
      <c r="BL26" s="252"/>
      <c r="BM26" s="252"/>
      <c r="BN26" s="252"/>
      <c r="BO26" s="265"/>
      <c r="BP26" s="265"/>
      <c r="BQ26" s="262">
        <v>20</v>
      </c>
      <c r="BR26" s="263"/>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6"/>
    </row>
    <row r="27" spans="1:131" s="247"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2"/>
      <c r="BK27" s="252"/>
      <c r="BL27" s="252"/>
      <c r="BM27" s="252"/>
      <c r="BN27" s="252"/>
      <c r="BO27" s="265"/>
      <c r="BP27" s="265"/>
      <c r="BQ27" s="262">
        <v>21</v>
      </c>
      <c r="BR27" s="263"/>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6"/>
    </row>
    <row r="28" spans="1:131" s="247" customFormat="1" ht="26.25" customHeight="1" thickTop="1" x14ac:dyDescent="0.15">
      <c r="A28" s="266">
        <v>1</v>
      </c>
      <c r="B28" s="1144" t="s">
        <v>399</v>
      </c>
      <c r="C28" s="1145"/>
      <c r="D28" s="1145"/>
      <c r="E28" s="1145"/>
      <c r="F28" s="1145"/>
      <c r="G28" s="1145"/>
      <c r="H28" s="1145"/>
      <c r="I28" s="1145"/>
      <c r="J28" s="1145"/>
      <c r="K28" s="1145"/>
      <c r="L28" s="1145"/>
      <c r="M28" s="1145"/>
      <c r="N28" s="1145"/>
      <c r="O28" s="1145"/>
      <c r="P28" s="1146"/>
      <c r="Q28" s="1147">
        <v>289</v>
      </c>
      <c r="R28" s="1148"/>
      <c r="S28" s="1148"/>
      <c r="T28" s="1148"/>
      <c r="U28" s="1148"/>
      <c r="V28" s="1148">
        <v>286</v>
      </c>
      <c r="W28" s="1148"/>
      <c r="X28" s="1148"/>
      <c r="Y28" s="1148"/>
      <c r="Z28" s="1148"/>
      <c r="AA28" s="1148">
        <v>3</v>
      </c>
      <c r="AB28" s="1148"/>
      <c r="AC28" s="1148"/>
      <c r="AD28" s="1148"/>
      <c r="AE28" s="1149"/>
      <c r="AF28" s="1150">
        <v>3</v>
      </c>
      <c r="AG28" s="1148"/>
      <c r="AH28" s="1148"/>
      <c r="AI28" s="1148"/>
      <c r="AJ28" s="1151"/>
      <c r="AK28" s="1152">
        <v>26</v>
      </c>
      <c r="AL28" s="1140"/>
      <c r="AM28" s="1140"/>
      <c r="AN28" s="1140"/>
      <c r="AO28" s="1140"/>
      <c r="AP28" s="1140" t="s">
        <v>589</v>
      </c>
      <c r="AQ28" s="1140"/>
      <c r="AR28" s="1140"/>
      <c r="AS28" s="1140"/>
      <c r="AT28" s="1140"/>
      <c r="AU28" s="1140" t="s">
        <v>589</v>
      </c>
      <c r="AV28" s="1140"/>
      <c r="AW28" s="1140"/>
      <c r="AX28" s="1140"/>
      <c r="AY28" s="1140"/>
      <c r="AZ28" s="1141" t="s">
        <v>589</v>
      </c>
      <c r="BA28" s="1141"/>
      <c r="BB28" s="1141"/>
      <c r="BC28" s="1141"/>
      <c r="BD28" s="1141"/>
      <c r="BE28" s="1142"/>
      <c r="BF28" s="1142"/>
      <c r="BG28" s="1142"/>
      <c r="BH28" s="1142"/>
      <c r="BI28" s="1143"/>
      <c r="BJ28" s="252"/>
      <c r="BK28" s="252"/>
      <c r="BL28" s="252"/>
      <c r="BM28" s="252"/>
      <c r="BN28" s="252"/>
      <c r="BO28" s="265"/>
      <c r="BP28" s="265"/>
      <c r="BQ28" s="262">
        <v>22</v>
      </c>
      <c r="BR28" s="263"/>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6"/>
    </row>
    <row r="29" spans="1:131" s="247" customFormat="1" ht="26.25" customHeight="1" x14ac:dyDescent="0.15">
      <c r="A29" s="266">
        <v>2</v>
      </c>
      <c r="B29" s="1130" t="s">
        <v>400</v>
      </c>
      <c r="C29" s="1131"/>
      <c r="D29" s="1131"/>
      <c r="E29" s="1131"/>
      <c r="F29" s="1131"/>
      <c r="G29" s="1131"/>
      <c r="H29" s="1131"/>
      <c r="I29" s="1131"/>
      <c r="J29" s="1131"/>
      <c r="K29" s="1131"/>
      <c r="L29" s="1131"/>
      <c r="M29" s="1131"/>
      <c r="N29" s="1131"/>
      <c r="O29" s="1131"/>
      <c r="P29" s="1132"/>
      <c r="Q29" s="1136">
        <v>356</v>
      </c>
      <c r="R29" s="1137"/>
      <c r="S29" s="1137"/>
      <c r="T29" s="1137"/>
      <c r="U29" s="1137"/>
      <c r="V29" s="1139">
        <v>341</v>
      </c>
      <c r="W29" s="1139"/>
      <c r="X29" s="1139"/>
      <c r="Y29" s="1139"/>
      <c r="Z29" s="1139"/>
      <c r="AA29" s="1137">
        <v>14</v>
      </c>
      <c r="AB29" s="1137"/>
      <c r="AC29" s="1137"/>
      <c r="AD29" s="1137"/>
      <c r="AE29" s="1138"/>
      <c r="AF29" s="1112">
        <v>14</v>
      </c>
      <c r="AG29" s="1113"/>
      <c r="AH29" s="1113"/>
      <c r="AI29" s="1113"/>
      <c r="AJ29" s="1114"/>
      <c r="AK29" s="1070">
        <v>56</v>
      </c>
      <c r="AL29" s="1061"/>
      <c r="AM29" s="1061"/>
      <c r="AN29" s="1061"/>
      <c r="AO29" s="1061"/>
      <c r="AP29" s="1061" t="s">
        <v>589</v>
      </c>
      <c r="AQ29" s="1061"/>
      <c r="AR29" s="1061"/>
      <c r="AS29" s="1061"/>
      <c r="AT29" s="1061"/>
      <c r="AU29" s="1061" t="s">
        <v>589</v>
      </c>
      <c r="AV29" s="1061"/>
      <c r="AW29" s="1061"/>
      <c r="AX29" s="1061"/>
      <c r="AY29" s="1061"/>
      <c r="AZ29" s="1135" t="s">
        <v>589</v>
      </c>
      <c r="BA29" s="1135"/>
      <c r="BB29" s="1135"/>
      <c r="BC29" s="1135"/>
      <c r="BD29" s="1135"/>
      <c r="BE29" s="1125"/>
      <c r="BF29" s="1125"/>
      <c r="BG29" s="1125"/>
      <c r="BH29" s="1125"/>
      <c r="BI29" s="1126"/>
      <c r="BJ29" s="252"/>
      <c r="BK29" s="252"/>
      <c r="BL29" s="252"/>
      <c r="BM29" s="252"/>
      <c r="BN29" s="252"/>
      <c r="BO29" s="265"/>
      <c r="BP29" s="265"/>
      <c r="BQ29" s="262">
        <v>23</v>
      </c>
      <c r="BR29" s="263"/>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6"/>
    </row>
    <row r="30" spans="1:131" s="247" customFormat="1" ht="26.25" customHeight="1" x14ac:dyDescent="0.15">
      <c r="A30" s="266">
        <v>3</v>
      </c>
      <c r="B30" s="1130" t="s">
        <v>401</v>
      </c>
      <c r="C30" s="1131"/>
      <c r="D30" s="1131"/>
      <c r="E30" s="1131"/>
      <c r="F30" s="1131"/>
      <c r="G30" s="1131"/>
      <c r="H30" s="1131"/>
      <c r="I30" s="1131"/>
      <c r="J30" s="1131"/>
      <c r="K30" s="1131"/>
      <c r="L30" s="1131"/>
      <c r="M30" s="1131"/>
      <c r="N30" s="1131"/>
      <c r="O30" s="1131"/>
      <c r="P30" s="1132"/>
      <c r="Q30" s="1136">
        <v>26</v>
      </c>
      <c r="R30" s="1137"/>
      <c r="S30" s="1137"/>
      <c r="T30" s="1137"/>
      <c r="U30" s="1137"/>
      <c r="V30" s="1137">
        <v>26</v>
      </c>
      <c r="W30" s="1137"/>
      <c r="X30" s="1137"/>
      <c r="Y30" s="1137"/>
      <c r="Z30" s="1137"/>
      <c r="AA30" s="1137" t="s">
        <v>589</v>
      </c>
      <c r="AB30" s="1137"/>
      <c r="AC30" s="1137"/>
      <c r="AD30" s="1137"/>
      <c r="AE30" s="1138"/>
      <c r="AF30" s="1112" t="s">
        <v>430</v>
      </c>
      <c r="AG30" s="1113"/>
      <c r="AH30" s="1113"/>
      <c r="AI30" s="1113"/>
      <c r="AJ30" s="1114"/>
      <c r="AK30" s="1070">
        <v>13</v>
      </c>
      <c r="AL30" s="1061"/>
      <c r="AM30" s="1061"/>
      <c r="AN30" s="1061"/>
      <c r="AO30" s="1061"/>
      <c r="AP30" s="1061" t="s">
        <v>589</v>
      </c>
      <c r="AQ30" s="1061"/>
      <c r="AR30" s="1061"/>
      <c r="AS30" s="1061"/>
      <c r="AT30" s="1061"/>
      <c r="AU30" s="1061" t="s">
        <v>589</v>
      </c>
      <c r="AV30" s="1061"/>
      <c r="AW30" s="1061"/>
      <c r="AX30" s="1061"/>
      <c r="AY30" s="1061"/>
      <c r="AZ30" s="1135" t="s">
        <v>589</v>
      </c>
      <c r="BA30" s="1135"/>
      <c r="BB30" s="1135"/>
      <c r="BC30" s="1135"/>
      <c r="BD30" s="1135"/>
      <c r="BE30" s="1125"/>
      <c r="BF30" s="1125"/>
      <c r="BG30" s="1125"/>
      <c r="BH30" s="1125"/>
      <c r="BI30" s="1126"/>
      <c r="BJ30" s="252"/>
      <c r="BK30" s="252"/>
      <c r="BL30" s="252"/>
      <c r="BM30" s="252"/>
      <c r="BN30" s="252"/>
      <c r="BO30" s="265"/>
      <c r="BP30" s="265"/>
      <c r="BQ30" s="262">
        <v>24</v>
      </c>
      <c r="BR30" s="263"/>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6"/>
    </row>
    <row r="31" spans="1:131" s="247" customFormat="1" ht="26.25" customHeight="1" x14ac:dyDescent="0.15">
      <c r="A31" s="266">
        <v>4</v>
      </c>
      <c r="B31" s="1130" t="s">
        <v>402</v>
      </c>
      <c r="C31" s="1131"/>
      <c r="D31" s="1131"/>
      <c r="E31" s="1131"/>
      <c r="F31" s="1131"/>
      <c r="G31" s="1131"/>
      <c r="H31" s="1131"/>
      <c r="I31" s="1131"/>
      <c r="J31" s="1131"/>
      <c r="K31" s="1131"/>
      <c r="L31" s="1131"/>
      <c r="M31" s="1131"/>
      <c r="N31" s="1131"/>
      <c r="O31" s="1131"/>
      <c r="P31" s="1132"/>
      <c r="Q31" s="1136">
        <v>108</v>
      </c>
      <c r="R31" s="1137"/>
      <c r="S31" s="1137"/>
      <c r="T31" s="1137"/>
      <c r="U31" s="1137"/>
      <c r="V31" s="1137">
        <v>107</v>
      </c>
      <c r="W31" s="1137"/>
      <c r="X31" s="1137"/>
      <c r="Y31" s="1137"/>
      <c r="Z31" s="1137"/>
      <c r="AA31" s="1137">
        <v>1</v>
      </c>
      <c r="AB31" s="1137"/>
      <c r="AC31" s="1137"/>
      <c r="AD31" s="1137"/>
      <c r="AE31" s="1138"/>
      <c r="AF31" s="1112">
        <v>1</v>
      </c>
      <c r="AG31" s="1113"/>
      <c r="AH31" s="1113"/>
      <c r="AI31" s="1113"/>
      <c r="AJ31" s="1114"/>
      <c r="AK31" s="1070">
        <v>61</v>
      </c>
      <c r="AL31" s="1061"/>
      <c r="AM31" s="1061"/>
      <c r="AN31" s="1061"/>
      <c r="AO31" s="1061"/>
      <c r="AP31" s="1061">
        <v>399</v>
      </c>
      <c r="AQ31" s="1061"/>
      <c r="AR31" s="1061"/>
      <c r="AS31" s="1061"/>
      <c r="AT31" s="1061"/>
      <c r="AU31" s="1061">
        <v>256</v>
      </c>
      <c r="AV31" s="1061"/>
      <c r="AW31" s="1061"/>
      <c r="AX31" s="1061"/>
      <c r="AY31" s="1061"/>
      <c r="AZ31" s="1135" t="s">
        <v>589</v>
      </c>
      <c r="BA31" s="1135"/>
      <c r="BB31" s="1135"/>
      <c r="BC31" s="1135"/>
      <c r="BD31" s="1135"/>
      <c r="BE31" s="1125" t="s">
        <v>590</v>
      </c>
      <c r="BF31" s="1125"/>
      <c r="BG31" s="1125"/>
      <c r="BH31" s="1125"/>
      <c r="BI31" s="1126"/>
      <c r="BJ31" s="252"/>
      <c r="BK31" s="252"/>
      <c r="BL31" s="252"/>
      <c r="BM31" s="252"/>
      <c r="BN31" s="252"/>
      <c r="BO31" s="265"/>
      <c r="BP31" s="265"/>
      <c r="BQ31" s="262">
        <v>25</v>
      </c>
      <c r="BR31" s="263"/>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6"/>
    </row>
    <row r="32" spans="1:131" s="247" customFormat="1" ht="26.25" customHeight="1" x14ac:dyDescent="0.15">
      <c r="A32" s="266">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0"/>
      <c r="AL32" s="1061"/>
      <c r="AM32" s="1061"/>
      <c r="AN32" s="1061"/>
      <c r="AO32" s="1061"/>
      <c r="AP32" s="1061"/>
      <c r="AQ32" s="1061"/>
      <c r="AR32" s="1061"/>
      <c r="AS32" s="1061"/>
      <c r="AT32" s="1061"/>
      <c r="AU32" s="1061"/>
      <c r="AV32" s="1061"/>
      <c r="AW32" s="1061"/>
      <c r="AX32" s="1061"/>
      <c r="AY32" s="1061"/>
      <c r="AZ32" s="1135"/>
      <c r="BA32" s="1135"/>
      <c r="BB32" s="1135"/>
      <c r="BC32" s="1135"/>
      <c r="BD32" s="1135"/>
      <c r="BE32" s="1125"/>
      <c r="BF32" s="1125"/>
      <c r="BG32" s="1125"/>
      <c r="BH32" s="1125"/>
      <c r="BI32" s="1126"/>
      <c r="BJ32" s="252"/>
      <c r="BK32" s="252"/>
      <c r="BL32" s="252"/>
      <c r="BM32" s="252"/>
      <c r="BN32" s="252"/>
      <c r="BO32" s="265"/>
      <c r="BP32" s="265"/>
      <c r="BQ32" s="262">
        <v>26</v>
      </c>
      <c r="BR32" s="263"/>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6"/>
    </row>
    <row r="33" spans="1:131" s="247" customFormat="1" ht="26.25" customHeight="1" x14ac:dyDescent="0.15">
      <c r="A33" s="266">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0"/>
      <c r="AL33" s="1061"/>
      <c r="AM33" s="1061"/>
      <c r="AN33" s="1061"/>
      <c r="AO33" s="1061"/>
      <c r="AP33" s="1061"/>
      <c r="AQ33" s="1061"/>
      <c r="AR33" s="1061"/>
      <c r="AS33" s="1061"/>
      <c r="AT33" s="1061"/>
      <c r="AU33" s="1061"/>
      <c r="AV33" s="1061"/>
      <c r="AW33" s="1061"/>
      <c r="AX33" s="1061"/>
      <c r="AY33" s="1061"/>
      <c r="AZ33" s="1135"/>
      <c r="BA33" s="1135"/>
      <c r="BB33" s="1135"/>
      <c r="BC33" s="1135"/>
      <c r="BD33" s="1135"/>
      <c r="BE33" s="1125"/>
      <c r="BF33" s="1125"/>
      <c r="BG33" s="1125"/>
      <c r="BH33" s="1125"/>
      <c r="BI33" s="1126"/>
      <c r="BJ33" s="252"/>
      <c r="BK33" s="252"/>
      <c r="BL33" s="252"/>
      <c r="BM33" s="252"/>
      <c r="BN33" s="252"/>
      <c r="BO33" s="265"/>
      <c r="BP33" s="265"/>
      <c r="BQ33" s="262">
        <v>27</v>
      </c>
      <c r="BR33" s="263"/>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6"/>
    </row>
    <row r="34" spans="1:131" s="247" customFormat="1" ht="26.25" customHeight="1" x14ac:dyDescent="0.15">
      <c r="A34" s="266">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0"/>
      <c r="AL34" s="1061"/>
      <c r="AM34" s="1061"/>
      <c r="AN34" s="1061"/>
      <c r="AO34" s="1061"/>
      <c r="AP34" s="1061"/>
      <c r="AQ34" s="1061"/>
      <c r="AR34" s="1061"/>
      <c r="AS34" s="1061"/>
      <c r="AT34" s="1061"/>
      <c r="AU34" s="1061"/>
      <c r="AV34" s="1061"/>
      <c r="AW34" s="1061"/>
      <c r="AX34" s="1061"/>
      <c r="AY34" s="1061"/>
      <c r="AZ34" s="1135"/>
      <c r="BA34" s="1135"/>
      <c r="BB34" s="1135"/>
      <c r="BC34" s="1135"/>
      <c r="BD34" s="1135"/>
      <c r="BE34" s="1125"/>
      <c r="BF34" s="1125"/>
      <c r="BG34" s="1125"/>
      <c r="BH34" s="1125"/>
      <c r="BI34" s="1126"/>
      <c r="BJ34" s="252"/>
      <c r="BK34" s="252"/>
      <c r="BL34" s="252"/>
      <c r="BM34" s="252"/>
      <c r="BN34" s="252"/>
      <c r="BO34" s="265"/>
      <c r="BP34" s="265"/>
      <c r="BQ34" s="262">
        <v>28</v>
      </c>
      <c r="BR34" s="263"/>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6"/>
    </row>
    <row r="35" spans="1:131" s="247" customFormat="1" ht="26.25" customHeight="1" x14ac:dyDescent="0.15">
      <c r="A35" s="266">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0"/>
      <c r="AL35" s="1061"/>
      <c r="AM35" s="1061"/>
      <c r="AN35" s="1061"/>
      <c r="AO35" s="1061"/>
      <c r="AP35" s="1061"/>
      <c r="AQ35" s="1061"/>
      <c r="AR35" s="1061"/>
      <c r="AS35" s="1061"/>
      <c r="AT35" s="1061"/>
      <c r="AU35" s="1061"/>
      <c r="AV35" s="1061"/>
      <c r="AW35" s="1061"/>
      <c r="AX35" s="1061"/>
      <c r="AY35" s="1061"/>
      <c r="AZ35" s="1135"/>
      <c r="BA35" s="1135"/>
      <c r="BB35" s="1135"/>
      <c r="BC35" s="1135"/>
      <c r="BD35" s="1135"/>
      <c r="BE35" s="1125"/>
      <c r="BF35" s="1125"/>
      <c r="BG35" s="1125"/>
      <c r="BH35" s="1125"/>
      <c r="BI35" s="1126"/>
      <c r="BJ35" s="252"/>
      <c r="BK35" s="252"/>
      <c r="BL35" s="252"/>
      <c r="BM35" s="252"/>
      <c r="BN35" s="252"/>
      <c r="BO35" s="265"/>
      <c r="BP35" s="265"/>
      <c r="BQ35" s="262">
        <v>29</v>
      </c>
      <c r="BR35" s="263"/>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6"/>
    </row>
    <row r="36" spans="1:131" s="247" customFormat="1" ht="26.25" customHeight="1" x14ac:dyDescent="0.15">
      <c r="A36" s="266">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0"/>
      <c r="AL36" s="1061"/>
      <c r="AM36" s="1061"/>
      <c r="AN36" s="1061"/>
      <c r="AO36" s="1061"/>
      <c r="AP36" s="1061"/>
      <c r="AQ36" s="1061"/>
      <c r="AR36" s="1061"/>
      <c r="AS36" s="1061"/>
      <c r="AT36" s="1061"/>
      <c r="AU36" s="1061"/>
      <c r="AV36" s="1061"/>
      <c r="AW36" s="1061"/>
      <c r="AX36" s="1061"/>
      <c r="AY36" s="1061"/>
      <c r="AZ36" s="1135"/>
      <c r="BA36" s="1135"/>
      <c r="BB36" s="1135"/>
      <c r="BC36" s="1135"/>
      <c r="BD36" s="1135"/>
      <c r="BE36" s="1125"/>
      <c r="BF36" s="1125"/>
      <c r="BG36" s="1125"/>
      <c r="BH36" s="1125"/>
      <c r="BI36" s="1126"/>
      <c r="BJ36" s="252"/>
      <c r="BK36" s="252"/>
      <c r="BL36" s="252"/>
      <c r="BM36" s="252"/>
      <c r="BN36" s="252"/>
      <c r="BO36" s="265"/>
      <c r="BP36" s="265"/>
      <c r="BQ36" s="262">
        <v>30</v>
      </c>
      <c r="BR36" s="263"/>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6"/>
    </row>
    <row r="37" spans="1:131" s="247" customFormat="1" ht="26.25" customHeight="1" x14ac:dyDescent="0.15">
      <c r="A37" s="266">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0"/>
      <c r="AL37" s="1061"/>
      <c r="AM37" s="1061"/>
      <c r="AN37" s="1061"/>
      <c r="AO37" s="1061"/>
      <c r="AP37" s="1061"/>
      <c r="AQ37" s="1061"/>
      <c r="AR37" s="1061"/>
      <c r="AS37" s="1061"/>
      <c r="AT37" s="1061"/>
      <c r="AU37" s="1061"/>
      <c r="AV37" s="1061"/>
      <c r="AW37" s="1061"/>
      <c r="AX37" s="1061"/>
      <c r="AY37" s="1061"/>
      <c r="AZ37" s="1135"/>
      <c r="BA37" s="1135"/>
      <c r="BB37" s="1135"/>
      <c r="BC37" s="1135"/>
      <c r="BD37" s="1135"/>
      <c r="BE37" s="1125"/>
      <c r="BF37" s="1125"/>
      <c r="BG37" s="1125"/>
      <c r="BH37" s="1125"/>
      <c r="BI37" s="1126"/>
      <c r="BJ37" s="252"/>
      <c r="BK37" s="252"/>
      <c r="BL37" s="252"/>
      <c r="BM37" s="252"/>
      <c r="BN37" s="252"/>
      <c r="BO37" s="265"/>
      <c r="BP37" s="265"/>
      <c r="BQ37" s="262">
        <v>31</v>
      </c>
      <c r="BR37" s="263"/>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6"/>
    </row>
    <row r="38" spans="1:131" s="247" customFormat="1" ht="26.25" customHeight="1" x14ac:dyDescent="0.15">
      <c r="A38" s="266">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0"/>
      <c r="AL38" s="1061"/>
      <c r="AM38" s="1061"/>
      <c r="AN38" s="1061"/>
      <c r="AO38" s="1061"/>
      <c r="AP38" s="1061"/>
      <c r="AQ38" s="1061"/>
      <c r="AR38" s="1061"/>
      <c r="AS38" s="1061"/>
      <c r="AT38" s="1061"/>
      <c r="AU38" s="1061"/>
      <c r="AV38" s="1061"/>
      <c r="AW38" s="1061"/>
      <c r="AX38" s="1061"/>
      <c r="AY38" s="1061"/>
      <c r="AZ38" s="1135"/>
      <c r="BA38" s="1135"/>
      <c r="BB38" s="1135"/>
      <c r="BC38" s="1135"/>
      <c r="BD38" s="1135"/>
      <c r="BE38" s="1125"/>
      <c r="BF38" s="1125"/>
      <c r="BG38" s="1125"/>
      <c r="BH38" s="1125"/>
      <c r="BI38" s="1126"/>
      <c r="BJ38" s="252"/>
      <c r="BK38" s="252"/>
      <c r="BL38" s="252"/>
      <c r="BM38" s="252"/>
      <c r="BN38" s="252"/>
      <c r="BO38" s="265"/>
      <c r="BP38" s="265"/>
      <c r="BQ38" s="262">
        <v>32</v>
      </c>
      <c r="BR38" s="263"/>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6"/>
    </row>
    <row r="39" spans="1:131" s="247" customFormat="1" ht="26.25" customHeight="1" x14ac:dyDescent="0.15">
      <c r="A39" s="266">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0"/>
      <c r="AL39" s="1061"/>
      <c r="AM39" s="1061"/>
      <c r="AN39" s="1061"/>
      <c r="AO39" s="1061"/>
      <c r="AP39" s="1061"/>
      <c r="AQ39" s="1061"/>
      <c r="AR39" s="1061"/>
      <c r="AS39" s="1061"/>
      <c r="AT39" s="1061"/>
      <c r="AU39" s="1061"/>
      <c r="AV39" s="1061"/>
      <c r="AW39" s="1061"/>
      <c r="AX39" s="1061"/>
      <c r="AY39" s="1061"/>
      <c r="AZ39" s="1135"/>
      <c r="BA39" s="1135"/>
      <c r="BB39" s="1135"/>
      <c r="BC39" s="1135"/>
      <c r="BD39" s="1135"/>
      <c r="BE39" s="1125"/>
      <c r="BF39" s="1125"/>
      <c r="BG39" s="1125"/>
      <c r="BH39" s="1125"/>
      <c r="BI39" s="1126"/>
      <c r="BJ39" s="252"/>
      <c r="BK39" s="252"/>
      <c r="BL39" s="252"/>
      <c r="BM39" s="252"/>
      <c r="BN39" s="252"/>
      <c r="BO39" s="265"/>
      <c r="BP39" s="265"/>
      <c r="BQ39" s="262">
        <v>33</v>
      </c>
      <c r="BR39" s="263"/>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6"/>
    </row>
    <row r="40" spans="1:131" s="247" customFormat="1" ht="26.25" customHeight="1" x14ac:dyDescent="0.15">
      <c r="A40" s="261">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0"/>
      <c r="AL40" s="1061"/>
      <c r="AM40" s="1061"/>
      <c r="AN40" s="1061"/>
      <c r="AO40" s="1061"/>
      <c r="AP40" s="1061"/>
      <c r="AQ40" s="1061"/>
      <c r="AR40" s="1061"/>
      <c r="AS40" s="1061"/>
      <c r="AT40" s="1061"/>
      <c r="AU40" s="1061"/>
      <c r="AV40" s="1061"/>
      <c r="AW40" s="1061"/>
      <c r="AX40" s="1061"/>
      <c r="AY40" s="1061"/>
      <c r="AZ40" s="1135"/>
      <c r="BA40" s="1135"/>
      <c r="BB40" s="1135"/>
      <c r="BC40" s="1135"/>
      <c r="BD40" s="1135"/>
      <c r="BE40" s="1125"/>
      <c r="BF40" s="1125"/>
      <c r="BG40" s="1125"/>
      <c r="BH40" s="1125"/>
      <c r="BI40" s="1126"/>
      <c r="BJ40" s="252"/>
      <c r="BK40" s="252"/>
      <c r="BL40" s="252"/>
      <c r="BM40" s="252"/>
      <c r="BN40" s="252"/>
      <c r="BO40" s="265"/>
      <c r="BP40" s="265"/>
      <c r="BQ40" s="262">
        <v>34</v>
      </c>
      <c r="BR40" s="263"/>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6"/>
    </row>
    <row r="41" spans="1:131" s="247" customFormat="1" ht="26.25" customHeight="1" x14ac:dyDescent="0.15">
      <c r="A41" s="261">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0"/>
      <c r="AL41" s="1061"/>
      <c r="AM41" s="1061"/>
      <c r="AN41" s="1061"/>
      <c r="AO41" s="1061"/>
      <c r="AP41" s="1061"/>
      <c r="AQ41" s="1061"/>
      <c r="AR41" s="1061"/>
      <c r="AS41" s="1061"/>
      <c r="AT41" s="1061"/>
      <c r="AU41" s="1061"/>
      <c r="AV41" s="1061"/>
      <c r="AW41" s="1061"/>
      <c r="AX41" s="1061"/>
      <c r="AY41" s="1061"/>
      <c r="AZ41" s="1135"/>
      <c r="BA41" s="1135"/>
      <c r="BB41" s="1135"/>
      <c r="BC41" s="1135"/>
      <c r="BD41" s="1135"/>
      <c r="BE41" s="1125"/>
      <c r="BF41" s="1125"/>
      <c r="BG41" s="1125"/>
      <c r="BH41" s="1125"/>
      <c r="BI41" s="1126"/>
      <c r="BJ41" s="252"/>
      <c r="BK41" s="252"/>
      <c r="BL41" s="252"/>
      <c r="BM41" s="252"/>
      <c r="BN41" s="252"/>
      <c r="BO41" s="265"/>
      <c r="BP41" s="265"/>
      <c r="BQ41" s="262">
        <v>35</v>
      </c>
      <c r="BR41" s="263"/>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6"/>
    </row>
    <row r="42" spans="1:131" s="247" customFormat="1" ht="26.25" customHeight="1" x14ac:dyDescent="0.15">
      <c r="A42" s="261">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0"/>
      <c r="AL42" s="1061"/>
      <c r="AM42" s="1061"/>
      <c r="AN42" s="1061"/>
      <c r="AO42" s="1061"/>
      <c r="AP42" s="1061"/>
      <c r="AQ42" s="1061"/>
      <c r="AR42" s="1061"/>
      <c r="AS42" s="1061"/>
      <c r="AT42" s="1061"/>
      <c r="AU42" s="1061"/>
      <c r="AV42" s="1061"/>
      <c r="AW42" s="1061"/>
      <c r="AX42" s="1061"/>
      <c r="AY42" s="1061"/>
      <c r="AZ42" s="1135"/>
      <c r="BA42" s="1135"/>
      <c r="BB42" s="1135"/>
      <c r="BC42" s="1135"/>
      <c r="BD42" s="1135"/>
      <c r="BE42" s="1125"/>
      <c r="BF42" s="1125"/>
      <c r="BG42" s="1125"/>
      <c r="BH42" s="1125"/>
      <c r="BI42" s="1126"/>
      <c r="BJ42" s="252"/>
      <c r="BK42" s="252"/>
      <c r="BL42" s="252"/>
      <c r="BM42" s="252"/>
      <c r="BN42" s="252"/>
      <c r="BO42" s="265"/>
      <c r="BP42" s="265"/>
      <c r="BQ42" s="262">
        <v>36</v>
      </c>
      <c r="BR42" s="263"/>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6"/>
    </row>
    <row r="43" spans="1:131" s="247" customFormat="1" ht="26.25" customHeight="1" x14ac:dyDescent="0.15">
      <c r="A43" s="261">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0"/>
      <c r="AL43" s="1061"/>
      <c r="AM43" s="1061"/>
      <c r="AN43" s="1061"/>
      <c r="AO43" s="1061"/>
      <c r="AP43" s="1061"/>
      <c r="AQ43" s="1061"/>
      <c r="AR43" s="1061"/>
      <c r="AS43" s="1061"/>
      <c r="AT43" s="1061"/>
      <c r="AU43" s="1061"/>
      <c r="AV43" s="1061"/>
      <c r="AW43" s="1061"/>
      <c r="AX43" s="1061"/>
      <c r="AY43" s="1061"/>
      <c r="AZ43" s="1135"/>
      <c r="BA43" s="1135"/>
      <c r="BB43" s="1135"/>
      <c r="BC43" s="1135"/>
      <c r="BD43" s="1135"/>
      <c r="BE43" s="1125"/>
      <c r="BF43" s="1125"/>
      <c r="BG43" s="1125"/>
      <c r="BH43" s="1125"/>
      <c r="BI43" s="1126"/>
      <c r="BJ43" s="252"/>
      <c r="BK43" s="252"/>
      <c r="BL43" s="252"/>
      <c r="BM43" s="252"/>
      <c r="BN43" s="252"/>
      <c r="BO43" s="265"/>
      <c r="BP43" s="265"/>
      <c r="BQ43" s="262">
        <v>37</v>
      </c>
      <c r="BR43" s="263"/>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6"/>
    </row>
    <row r="44" spans="1:131" s="247" customFormat="1" ht="26.25" customHeight="1" x14ac:dyDescent="0.15">
      <c r="A44" s="261">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0"/>
      <c r="AL44" s="1061"/>
      <c r="AM44" s="1061"/>
      <c r="AN44" s="1061"/>
      <c r="AO44" s="1061"/>
      <c r="AP44" s="1061"/>
      <c r="AQ44" s="1061"/>
      <c r="AR44" s="1061"/>
      <c r="AS44" s="1061"/>
      <c r="AT44" s="1061"/>
      <c r="AU44" s="1061"/>
      <c r="AV44" s="1061"/>
      <c r="AW44" s="1061"/>
      <c r="AX44" s="1061"/>
      <c r="AY44" s="1061"/>
      <c r="AZ44" s="1135"/>
      <c r="BA44" s="1135"/>
      <c r="BB44" s="1135"/>
      <c r="BC44" s="1135"/>
      <c r="BD44" s="1135"/>
      <c r="BE44" s="1125"/>
      <c r="BF44" s="1125"/>
      <c r="BG44" s="1125"/>
      <c r="BH44" s="1125"/>
      <c r="BI44" s="1126"/>
      <c r="BJ44" s="252"/>
      <c r="BK44" s="252"/>
      <c r="BL44" s="252"/>
      <c r="BM44" s="252"/>
      <c r="BN44" s="252"/>
      <c r="BO44" s="265"/>
      <c r="BP44" s="265"/>
      <c r="BQ44" s="262">
        <v>38</v>
      </c>
      <c r="BR44" s="263"/>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6"/>
    </row>
    <row r="45" spans="1:131" s="247" customFormat="1" ht="26.25" customHeight="1" x14ac:dyDescent="0.15">
      <c r="A45" s="261">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0"/>
      <c r="AL45" s="1061"/>
      <c r="AM45" s="1061"/>
      <c r="AN45" s="1061"/>
      <c r="AO45" s="1061"/>
      <c r="AP45" s="1061"/>
      <c r="AQ45" s="1061"/>
      <c r="AR45" s="1061"/>
      <c r="AS45" s="1061"/>
      <c r="AT45" s="1061"/>
      <c r="AU45" s="1061"/>
      <c r="AV45" s="1061"/>
      <c r="AW45" s="1061"/>
      <c r="AX45" s="1061"/>
      <c r="AY45" s="1061"/>
      <c r="AZ45" s="1135"/>
      <c r="BA45" s="1135"/>
      <c r="BB45" s="1135"/>
      <c r="BC45" s="1135"/>
      <c r="BD45" s="1135"/>
      <c r="BE45" s="1125"/>
      <c r="BF45" s="1125"/>
      <c r="BG45" s="1125"/>
      <c r="BH45" s="1125"/>
      <c r="BI45" s="1126"/>
      <c r="BJ45" s="252"/>
      <c r="BK45" s="252"/>
      <c r="BL45" s="252"/>
      <c r="BM45" s="252"/>
      <c r="BN45" s="252"/>
      <c r="BO45" s="265"/>
      <c r="BP45" s="265"/>
      <c r="BQ45" s="262">
        <v>39</v>
      </c>
      <c r="BR45" s="263"/>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6"/>
    </row>
    <row r="46" spans="1:131" s="247" customFormat="1" ht="26.25" customHeight="1" x14ac:dyDescent="0.15">
      <c r="A46" s="261">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0"/>
      <c r="AL46" s="1061"/>
      <c r="AM46" s="1061"/>
      <c r="AN46" s="1061"/>
      <c r="AO46" s="1061"/>
      <c r="AP46" s="1061"/>
      <c r="AQ46" s="1061"/>
      <c r="AR46" s="1061"/>
      <c r="AS46" s="1061"/>
      <c r="AT46" s="1061"/>
      <c r="AU46" s="1061"/>
      <c r="AV46" s="1061"/>
      <c r="AW46" s="1061"/>
      <c r="AX46" s="1061"/>
      <c r="AY46" s="1061"/>
      <c r="AZ46" s="1135"/>
      <c r="BA46" s="1135"/>
      <c r="BB46" s="1135"/>
      <c r="BC46" s="1135"/>
      <c r="BD46" s="1135"/>
      <c r="BE46" s="1125"/>
      <c r="BF46" s="1125"/>
      <c r="BG46" s="1125"/>
      <c r="BH46" s="1125"/>
      <c r="BI46" s="1126"/>
      <c r="BJ46" s="252"/>
      <c r="BK46" s="252"/>
      <c r="BL46" s="252"/>
      <c r="BM46" s="252"/>
      <c r="BN46" s="252"/>
      <c r="BO46" s="265"/>
      <c r="BP46" s="265"/>
      <c r="BQ46" s="262">
        <v>40</v>
      </c>
      <c r="BR46" s="263"/>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6"/>
    </row>
    <row r="47" spans="1:131" s="247" customFormat="1" ht="26.25" customHeight="1" x14ac:dyDescent="0.15">
      <c r="A47" s="261">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0"/>
      <c r="AL47" s="1061"/>
      <c r="AM47" s="1061"/>
      <c r="AN47" s="1061"/>
      <c r="AO47" s="1061"/>
      <c r="AP47" s="1061"/>
      <c r="AQ47" s="1061"/>
      <c r="AR47" s="1061"/>
      <c r="AS47" s="1061"/>
      <c r="AT47" s="1061"/>
      <c r="AU47" s="1061"/>
      <c r="AV47" s="1061"/>
      <c r="AW47" s="1061"/>
      <c r="AX47" s="1061"/>
      <c r="AY47" s="1061"/>
      <c r="AZ47" s="1135"/>
      <c r="BA47" s="1135"/>
      <c r="BB47" s="1135"/>
      <c r="BC47" s="1135"/>
      <c r="BD47" s="1135"/>
      <c r="BE47" s="1125"/>
      <c r="BF47" s="1125"/>
      <c r="BG47" s="1125"/>
      <c r="BH47" s="1125"/>
      <c r="BI47" s="1126"/>
      <c r="BJ47" s="252"/>
      <c r="BK47" s="252"/>
      <c r="BL47" s="252"/>
      <c r="BM47" s="252"/>
      <c r="BN47" s="252"/>
      <c r="BO47" s="265"/>
      <c r="BP47" s="265"/>
      <c r="BQ47" s="262">
        <v>41</v>
      </c>
      <c r="BR47" s="263"/>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6"/>
    </row>
    <row r="48" spans="1:131" s="247" customFormat="1" ht="26.25" customHeight="1" x14ac:dyDescent="0.15">
      <c r="A48" s="261">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0"/>
      <c r="AL48" s="1061"/>
      <c r="AM48" s="1061"/>
      <c r="AN48" s="1061"/>
      <c r="AO48" s="1061"/>
      <c r="AP48" s="1061"/>
      <c r="AQ48" s="1061"/>
      <c r="AR48" s="1061"/>
      <c r="AS48" s="1061"/>
      <c r="AT48" s="1061"/>
      <c r="AU48" s="1061"/>
      <c r="AV48" s="1061"/>
      <c r="AW48" s="1061"/>
      <c r="AX48" s="1061"/>
      <c r="AY48" s="1061"/>
      <c r="AZ48" s="1135"/>
      <c r="BA48" s="1135"/>
      <c r="BB48" s="1135"/>
      <c r="BC48" s="1135"/>
      <c r="BD48" s="1135"/>
      <c r="BE48" s="1125"/>
      <c r="BF48" s="1125"/>
      <c r="BG48" s="1125"/>
      <c r="BH48" s="1125"/>
      <c r="BI48" s="1126"/>
      <c r="BJ48" s="252"/>
      <c r="BK48" s="252"/>
      <c r="BL48" s="252"/>
      <c r="BM48" s="252"/>
      <c r="BN48" s="252"/>
      <c r="BO48" s="265"/>
      <c r="BP48" s="265"/>
      <c r="BQ48" s="262">
        <v>42</v>
      </c>
      <c r="BR48" s="263"/>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6"/>
    </row>
    <row r="49" spans="1:131" s="247" customFormat="1" ht="26.25" customHeight="1" x14ac:dyDescent="0.15">
      <c r="A49" s="261">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0"/>
      <c r="AL49" s="1061"/>
      <c r="AM49" s="1061"/>
      <c r="AN49" s="1061"/>
      <c r="AO49" s="1061"/>
      <c r="AP49" s="1061"/>
      <c r="AQ49" s="1061"/>
      <c r="AR49" s="1061"/>
      <c r="AS49" s="1061"/>
      <c r="AT49" s="1061"/>
      <c r="AU49" s="1061"/>
      <c r="AV49" s="1061"/>
      <c r="AW49" s="1061"/>
      <c r="AX49" s="1061"/>
      <c r="AY49" s="1061"/>
      <c r="AZ49" s="1135"/>
      <c r="BA49" s="1135"/>
      <c r="BB49" s="1135"/>
      <c r="BC49" s="1135"/>
      <c r="BD49" s="1135"/>
      <c r="BE49" s="1125"/>
      <c r="BF49" s="1125"/>
      <c r="BG49" s="1125"/>
      <c r="BH49" s="1125"/>
      <c r="BI49" s="1126"/>
      <c r="BJ49" s="252"/>
      <c r="BK49" s="252"/>
      <c r="BL49" s="252"/>
      <c r="BM49" s="252"/>
      <c r="BN49" s="252"/>
      <c r="BO49" s="265"/>
      <c r="BP49" s="265"/>
      <c r="BQ49" s="262">
        <v>43</v>
      </c>
      <c r="BR49" s="263"/>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6"/>
    </row>
    <row r="50" spans="1:131" s="247" customFormat="1" ht="26.25" customHeight="1" x14ac:dyDescent="0.15">
      <c r="A50" s="261">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2"/>
      <c r="BK50" s="252"/>
      <c r="BL50" s="252"/>
      <c r="BM50" s="252"/>
      <c r="BN50" s="252"/>
      <c r="BO50" s="265"/>
      <c r="BP50" s="265"/>
      <c r="BQ50" s="262">
        <v>44</v>
      </c>
      <c r="BR50" s="263"/>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6"/>
    </row>
    <row r="51" spans="1:131" s="247" customFormat="1" ht="26.25" customHeight="1" x14ac:dyDescent="0.15">
      <c r="A51" s="261">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2"/>
      <c r="BK51" s="252"/>
      <c r="BL51" s="252"/>
      <c r="BM51" s="252"/>
      <c r="BN51" s="252"/>
      <c r="BO51" s="265"/>
      <c r="BP51" s="265"/>
      <c r="BQ51" s="262">
        <v>45</v>
      </c>
      <c r="BR51" s="263"/>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6"/>
    </row>
    <row r="52" spans="1:131" s="247" customFormat="1" ht="26.25" customHeight="1" x14ac:dyDescent="0.15">
      <c r="A52" s="261">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2"/>
      <c r="BK52" s="252"/>
      <c r="BL52" s="252"/>
      <c r="BM52" s="252"/>
      <c r="BN52" s="252"/>
      <c r="BO52" s="265"/>
      <c r="BP52" s="265"/>
      <c r="BQ52" s="262">
        <v>46</v>
      </c>
      <c r="BR52" s="263"/>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6"/>
    </row>
    <row r="53" spans="1:131" s="247" customFormat="1" ht="26.25" customHeight="1" x14ac:dyDescent="0.15">
      <c r="A53" s="261">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2"/>
      <c r="BK53" s="252"/>
      <c r="BL53" s="252"/>
      <c r="BM53" s="252"/>
      <c r="BN53" s="252"/>
      <c r="BO53" s="265"/>
      <c r="BP53" s="265"/>
      <c r="BQ53" s="262">
        <v>47</v>
      </c>
      <c r="BR53" s="263"/>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6"/>
    </row>
    <row r="54" spans="1:131" s="247" customFormat="1" ht="26.25" customHeight="1" x14ac:dyDescent="0.15">
      <c r="A54" s="261">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2"/>
      <c r="BK54" s="252"/>
      <c r="BL54" s="252"/>
      <c r="BM54" s="252"/>
      <c r="BN54" s="252"/>
      <c r="BO54" s="265"/>
      <c r="BP54" s="265"/>
      <c r="BQ54" s="262">
        <v>48</v>
      </c>
      <c r="BR54" s="263"/>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6"/>
    </row>
    <row r="55" spans="1:131" s="247" customFormat="1" ht="26.25" customHeight="1" x14ac:dyDescent="0.15">
      <c r="A55" s="261">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2"/>
      <c r="BK55" s="252"/>
      <c r="BL55" s="252"/>
      <c r="BM55" s="252"/>
      <c r="BN55" s="252"/>
      <c r="BO55" s="265"/>
      <c r="BP55" s="265"/>
      <c r="BQ55" s="262">
        <v>49</v>
      </c>
      <c r="BR55" s="263"/>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6"/>
    </row>
    <row r="56" spans="1:131" s="247" customFormat="1" ht="26.25" customHeight="1" x14ac:dyDescent="0.15">
      <c r="A56" s="261">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2"/>
      <c r="BK56" s="252"/>
      <c r="BL56" s="252"/>
      <c r="BM56" s="252"/>
      <c r="BN56" s="252"/>
      <c r="BO56" s="265"/>
      <c r="BP56" s="265"/>
      <c r="BQ56" s="262">
        <v>50</v>
      </c>
      <c r="BR56" s="263"/>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6"/>
    </row>
    <row r="57" spans="1:131" s="247" customFormat="1" ht="26.25" customHeight="1" x14ac:dyDescent="0.15">
      <c r="A57" s="261">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2"/>
      <c r="BK57" s="252"/>
      <c r="BL57" s="252"/>
      <c r="BM57" s="252"/>
      <c r="BN57" s="252"/>
      <c r="BO57" s="265"/>
      <c r="BP57" s="265"/>
      <c r="BQ57" s="262">
        <v>51</v>
      </c>
      <c r="BR57" s="263"/>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6"/>
    </row>
    <row r="58" spans="1:131" s="247" customFormat="1" ht="26.25" customHeight="1" x14ac:dyDescent="0.15">
      <c r="A58" s="261">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2"/>
      <c r="BK58" s="252"/>
      <c r="BL58" s="252"/>
      <c r="BM58" s="252"/>
      <c r="BN58" s="252"/>
      <c r="BO58" s="265"/>
      <c r="BP58" s="265"/>
      <c r="BQ58" s="262">
        <v>52</v>
      </c>
      <c r="BR58" s="263"/>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6"/>
    </row>
    <row r="59" spans="1:131" s="247" customFormat="1" ht="26.25" customHeight="1" x14ac:dyDescent="0.15">
      <c r="A59" s="261">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2"/>
      <c r="BK59" s="252"/>
      <c r="BL59" s="252"/>
      <c r="BM59" s="252"/>
      <c r="BN59" s="252"/>
      <c r="BO59" s="265"/>
      <c r="BP59" s="265"/>
      <c r="BQ59" s="262">
        <v>53</v>
      </c>
      <c r="BR59" s="263"/>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6"/>
    </row>
    <row r="60" spans="1:131" s="247" customFormat="1" ht="26.25" customHeight="1" x14ac:dyDescent="0.15">
      <c r="A60" s="261">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2"/>
      <c r="BK60" s="252"/>
      <c r="BL60" s="252"/>
      <c r="BM60" s="252"/>
      <c r="BN60" s="252"/>
      <c r="BO60" s="265"/>
      <c r="BP60" s="265"/>
      <c r="BQ60" s="262">
        <v>54</v>
      </c>
      <c r="BR60" s="263"/>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6"/>
    </row>
    <row r="61" spans="1:131" s="247" customFormat="1" ht="26.25" customHeight="1" thickBot="1" x14ac:dyDescent="0.2">
      <c r="A61" s="261">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2"/>
      <c r="BK61" s="252"/>
      <c r="BL61" s="252"/>
      <c r="BM61" s="252"/>
      <c r="BN61" s="252"/>
      <c r="BO61" s="265"/>
      <c r="BP61" s="265"/>
      <c r="BQ61" s="262">
        <v>55</v>
      </c>
      <c r="BR61" s="263"/>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6"/>
    </row>
    <row r="62" spans="1:131" s="247" customFormat="1" ht="26.25" customHeight="1" x14ac:dyDescent="0.15">
      <c r="A62" s="261">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403</v>
      </c>
      <c r="BK62" s="1128"/>
      <c r="BL62" s="1128"/>
      <c r="BM62" s="1128"/>
      <c r="BN62" s="1129"/>
      <c r="BO62" s="265"/>
      <c r="BP62" s="265"/>
      <c r="BQ62" s="262">
        <v>56</v>
      </c>
      <c r="BR62" s="263"/>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6"/>
    </row>
    <row r="63" spans="1:131" s="247" customFormat="1" ht="26.25" customHeight="1" thickBot="1" x14ac:dyDescent="0.2">
      <c r="A63" s="264" t="s">
        <v>387</v>
      </c>
      <c r="B63" s="1033" t="s">
        <v>404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21"/>
      <c r="AF63" s="1122">
        <f>SUM(AF28:AJ62)</f>
        <v>18</v>
      </c>
      <c r="AG63" s="1048"/>
      <c r="AH63" s="1048"/>
      <c r="AI63" s="1048"/>
      <c r="AJ63" s="1123"/>
      <c r="AK63" s="1124"/>
      <c r="AL63" s="1053"/>
      <c r="AM63" s="1053"/>
      <c r="AN63" s="1053"/>
      <c r="AO63" s="1053"/>
      <c r="AP63" s="1048">
        <f>SUM(AP28:AT62)</f>
        <v>399</v>
      </c>
      <c r="AQ63" s="1048"/>
      <c r="AR63" s="1048"/>
      <c r="AS63" s="1048"/>
      <c r="AT63" s="1048"/>
      <c r="AU63" s="1048">
        <f>SUM(AU28:AY62)</f>
        <v>256</v>
      </c>
      <c r="AV63" s="1048"/>
      <c r="AW63" s="1048"/>
      <c r="AX63" s="1048"/>
      <c r="AY63" s="1048"/>
      <c r="AZ63" s="1118"/>
      <c r="BA63" s="1118"/>
      <c r="BB63" s="1118"/>
      <c r="BC63" s="1118"/>
      <c r="BD63" s="1118"/>
      <c r="BE63" s="1049"/>
      <c r="BF63" s="1049"/>
      <c r="BG63" s="1049"/>
      <c r="BH63" s="1049"/>
      <c r="BI63" s="1050"/>
      <c r="BJ63" s="1119" t="s">
        <v>225</v>
      </c>
      <c r="BK63" s="1040"/>
      <c r="BL63" s="1040"/>
      <c r="BM63" s="1040"/>
      <c r="BN63" s="1120"/>
      <c r="BO63" s="265"/>
      <c r="BP63" s="265"/>
      <c r="BQ63" s="262">
        <v>57</v>
      </c>
      <c r="BR63" s="263"/>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6"/>
    </row>
    <row r="66" spans="1:131" s="247" customFormat="1" ht="26.25" customHeight="1" x14ac:dyDescent="0.15">
      <c r="A66" s="1088" t="s">
        <v>406</v>
      </c>
      <c r="B66" s="1089"/>
      <c r="C66" s="1089"/>
      <c r="D66" s="1089"/>
      <c r="E66" s="1089"/>
      <c r="F66" s="1089"/>
      <c r="G66" s="1089"/>
      <c r="H66" s="1089"/>
      <c r="I66" s="1089"/>
      <c r="J66" s="1089"/>
      <c r="K66" s="1089"/>
      <c r="L66" s="1089"/>
      <c r="M66" s="1089"/>
      <c r="N66" s="1089"/>
      <c r="O66" s="1089"/>
      <c r="P66" s="1090"/>
      <c r="Q66" s="1094" t="s">
        <v>407</v>
      </c>
      <c r="R66" s="1095"/>
      <c r="S66" s="1095"/>
      <c r="T66" s="1095"/>
      <c r="U66" s="1096"/>
      <c r="V66" s="1094" t="s">
        <v>408</v>
      </c>
      <c r="W66" s="1095"/>
      <c r="X66" s="1095"/>
      <c r="Y66" s="1095"/>
      <c r="Z66" s="1096"/>
      <c r="AA66" s="1094" t="s">
        <v>409</v>
      </c>
      <c r="AB66" s="1095"/>
      <c r="AC66" s="1095"/>
      <c r="AD66" s="1095"/>
      <c r="AE66" s="1096"/>
      <c r="AF66" s="1100" t="s">
        <v>394</v>
      </c>
      <c r="AG66" s="1101"/>
      <c r="AH66" s="1101"/>
      <c r="AI66" s="1101"/>
      <c r="AJ66" s="1102"/>
      <c r="AK66" s="1094" t="s">
        <v>410</v>
      </c>
      <c r="AL66" s="1089"/>
      <c r="AM66" s="1089"/>
      <c r="AN66" s="1089"/>
      <c r="AO66" s="1090"/>
      <c r="AP66" s="1094" t="s">
        <v>411</v>
      </c>
      <c r="AQ66" s="1095"/>
      <c r="AR66" s="1095"/>
      <c r="AS66" s="1095"/>
      <c r="AT66" s="1096"/>
      <c r="AU66" s="1094" t="s">
        <v>412</v>
      </c>
      <c r="AV66" s="1095"/>
      <c r="AW66" s="1095"/>
      <c r="AX66" s="1095"/>
      <c r="AY66" s="1096"/>
      <c r="AZ66" s="1094" t="s">
        <v>376</v>
      </c>
      <c r="BA66" s="1095"/>
      <c r="BB66" s="1095"/>
      <c r="BC66" s="1095"/>
      <c r="BD66" s="1110"/>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8" t="s">
        <v>581</v>
      </c>
      <c r="C68" s="1079"/>
      <c r="D68" s="1079"/>
      <c r="E68" s="1079"/>
      <c r="F68" s="1079"/>
      <c r="G68" s="1079"/>
      <c r="H68" s="1079"/>
      <c r="I68" s="1079"/>
      <c r="J68" s="1079"/>
      <c r="K68" s="1079"/>
      <c r="L68" s="1079"/>
      <c r="M68" s="1079"/>
      <c r="N68" s="1079"/>
      <c r="O68" s="1079"/>
      <c r="P68" s="1080"/>
      <c r="Q68" s="1081">
        <v>12179</v>
      </c>
      <c r="R68" s="1074"/>
      <c r="S68" s="1074"/>
      <c r="T68" s="1074"/>
      <c r="U68" s="1074"/>
      <c r="V68" s="1074">
        <v>11636</v>
      </c>
      <c r="W68" s="1074"/>
      <c r="X68" s="1074"/>
      <c r="Y68" s="1074"/>
      <c r="Z68" s="1074"/>
      <c r="AA68" s="1074">
        <v>544</v>
      </c>
      <c r="AB68" s="1074"/>
      <c r="AC68" s="1074"/>
      <c r="AD68" s="1074"/>
      <c r="AE68" s="1074"/>
      <c r="AF68" s="1074">
        <v>681</v>
      </c>
      <c r="AG68" s="1074"/>
      <c r="AH68" s="1074"/>
      <c r="AI68" s="1074"/>
      <c r="AJ68" s="1074"/>
      <c r="AK68" s="1074">
        <v>1310</v>
      </c>
      <c r="AL68" s="1074"/>
      <c r="AM68" s="1074"/>
      <c r="AN68" s="1074"/>
      <c r="AO68" s="1074"/>
      <c r="AP68" s="1074">
        <v>5279</v>
      </c>
      <c r="AQ68" s="1074"/>
      <c r="AR68" s="1074"/>
      <c r="AS68" s="1074"/>
      <c r="AT68" s="1074"/>
      <c r="AU68" s="1075">
        <v>113</v>
      </c>
      <c r="AV68" s="1075"/>
      <c r="AW68" s="1075"/>
      <c r="AX68" s="1075"/>
      <c r="AY68" s="1075"/>
      <c r="AZ68" s="1076"/>
      <c r="BA68" s="1076"/>
      <c r="BB68" s="1076"/>
      <c r="BC68" s="1076"/>
      <c r="BD68" s="1077"/>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4" t="s">
        <v>582</v>
      </c>
      <c r="C69" s="1065"/>
      <c r="D69" s="1065"/>
      <c r="E69" s="1065"/>
      <c r="F69" s="1065"/>
      <c r="G69" s="1065"/>
      <c r="H69" s="1065"/>
      <c r="I69" s="1065"/>
      <c r="J69" s="1065"/>
      <c r="K69" s="1065"/>
      <c r="L69" s="1065"/>
      <c r="M69" s="1065"/>
      <c r="N69" s="1065"/>
      <c r="O69" s="1065"/>
      <c r="P69" s="1066"/>
      <c r="Q69" s="1073">
        <v>5844</v>
      </c>
      <c r="R69" s="1072"/>
      <c r="S69" s="1072"/>
      <c r="T69" s="1072"/>
      <c r="U69" s="1072"/>
      <c r="V69" s="1072">
        <v>5809</v>
      </c>
      <c r="W69" s="1072"/>
      <c r="X69" s="1072"/>
      <c r="Y69" s="1072"/>
      <c r="Z69" s="1072"/>
      <c r="AA69" s="1072">
        <v>35</v>
      </c>
      <c r="AB69" s="1072"/>
      <c r="AC69" s="1072"/>
      <c r="AD69" s="1072"/>
      <c r="AE69" s="1072"/>
      <c r="AF69" s="1072">
        <v>23</v>
      </c>
      <c r="AG69" s="1072"/>
      <c r="AH69" s="1072"/>
      <c r="AI69" s="1072"/>
      <c r="AJ69" s="1072"/>
      <c r="AK69" s="1072">
        <v>22</v>
      </c>
      <c r="AL69" s="1072"/>
      <c r="AM69" s="1072"/>
      <c r="AN69" s="1072"/>
      <c r="AO69" s="1072"/>
      <c r="AP69" s="1072" t="s">
        <v>589</v>
      </c>
      <c r="AQ69" s="1072"/>
      <c r="AR69" s="1072"/>
      <c r="AS69" s="1072"/>
      <c r="AT69" s="1072"/>
      <c r="AU69" s="1061" t="s">
        <v>589</v>
      </c>
      <c r="AV69" s="1061"/>
      <c r="AW69" s="1061"/>
      <c r="AX69" s="1061"/>
      <c r="AY69" s="1061"/>
      <c r="AZ69" s="1062"/>
      <c r="BA69" s="1062"/>
      <c r="BB69" s="1062"/>
      <c r="BC69" s="1062"/>
      <c r="BD69" s="1063"/>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4" t="s">
        <v>583</v>
      </c>
      <c r="C70" s="1065"/>
      <c r="D70" s="1065"/>
      <c r="E70" s="1065"/>
      <c r="F70" s="1065"/>
      <c r="G70" s="1065"/>
      <c r="H70" s="1065"/>
      <c r="I70" s="1065"/>
      <c r="J70" s="1065"/>
      <c r="K70" s="1065"/>
      <c r="L70" s="1065"/>
      <c r="M70" s="1065"/>
      <c r="N70" s="1065"/>
      <c r="O70" s="1065"/>
      <c r="P70" s="1066"/>
      <c r="Q70" s="1073">
        <v>510</v>
      </c>
      <c r="R70" s="1072"/>
      <c r="S70" s="1072"/>
      <c r="T70" s="1072"/>
      <c r="U70" s="1072"/>
      <c r="V70" s="1072">
        <v>474</v>
      </c>
      <c r="W70" s="1072"/>
      <c r="X70" s="1072"/>
      <c r="Y70" s="1072"/>
      <c r="Z70" s="1072"/>
      <c r="AA70" s="1072">
        <v>35</v>
      </c>
      <c r="AB70" s="1072"/>
      <c r="AC70" s="1072"/>
      <c r="AD70" s="1072"/>
      <c r="AE70" s="1072"/>
      <c r="AF70" s="1072">
        <v>35</v>
      </c>
      <c r="AG70" s="1072"/>
      <c r="AH70" s="1072"/>
      <c r="AI70" s="1072"/>
      <c r="AJ70" s="1072"/>
      <c r="AK70" s="1072">
        <v>24</v>
      </c>
      <c r="AL70" s="1072"/>
      <c r="AM70" s="1072"/>
      <c r="AN70" s="1072"/>
      <c r="AO70" s="1072"/>
      <c r="AP70" s="1072" t="s">
        <v>589</v>
      </c>
      <c r="AQ70" s="1072"/>
      <c r="AR70" s="1072"/>
      <c r="AS70" s="1072"/>
      <c r="AT70" s="1072"/>
      <c r="AU70" s="1061" t="s">
        <v>589</v>
      </c>
      <c r="AV70" s="1061"/>
      <c r="AW70" s="1061"/>
      <c r="AX70" s="1061"/>
      <c r="AY70" s="1061"/>
      <c r="AZ70" s="1062"/>
      <c r="BA70" s="1062"/>
      <c r="BB70" s="1062"/>
      <c r="BC70" s="1062"/>
      <c r="BD70" s="1063"/>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4" t="s">
        <v>584</v>
      </c>
      <c r="C71" s="1065"/>
      <c r="D71" s="1065"/>
      <c r="E71" s="1065"/>
      <c r="F71" s="1065"/>
      <c r="G71" s="1065"/>
      <c r="H71" s="1065"/>
      <c r="I71" s="1065"/>
      <c r="J71" s="1065"/>
      <c r="K71" s="1065"/>
      <c r="L71" s="1065"/>
      <c r="M71" s="1065"/>
      <c r="N71" s="1065"/>
      <c r="O71" s="1065"/>
      <c r="P71" s="1066"/>
      <c r="Q71" s="1073">
        <v>169461</v>
      </c>
      <c r="R71" s="1072"/>
      <c r="S71" s="1072"/>
      <c r="T71" s="1072"/>
      <c r="U71" s="1072"/>
      <c r="V71" s="1072">
        <v>164687</v>
      </c>
      <c r="W71" s="1072"/>
      <c r="X71" s="1072"/>
      <c r="Y71" s="1072"/>
      <c r="Z71" s="1072"/>
      <c r="AA71" s="1072">
        <v>4774</v>
      </c>
      <c r="AB71" s="1072"/>
      <c r="AC71" s="1072"/>
      <c r="AD71" s="1072"/>
      <c r="AE71" s="1072"/>
      <c r="AF71" s="1072">
        <v>4771</v>
      </c>
      <c r="AG71" s="1072"/>
      <c r="AH71" s="1072"/>
      <c r="AI71" s="1072"/>
      <c r="AJ71" s="1072"/>
      <c r="AK71" s="1072">
        <v>5487</v>
      </c>
      <c r="AL71" s="1072"/>
      <c r="AM71" s="1072"/>
      <c r="AN71" s="1072"/>
      <c r="AO71" s="1072"/>
      <c r="AP71" s="1072" t="s">
        <v>589</v>
      </c>
      <c r="AQ71" s="1072"/>
      <c r="AR71" s="1072"/>
      <c r="AS71" s="1072"/>
      <c r="AT71" s="1072"/>
      <c r="AU71" s="1061" t="s">
        <v>589</v>
      </c>
      <c r="AV71" s="1061"/>
      <c r="AW71" s="1061"/>
      <c r="AX71" s="1061"/>
      <c r="AY71" s="1061"/>
      <c r="AZ71" s="1062"/>
      <c r="BA71" s="1062"/>
      <c r="BB71" s="1062"/>
      <c r="BC71" s="1062"/>
      <c r="BD71" s="1063"/>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4" t="s">
        <v>585</v>
      </c>
      <c r="C72" s="1065"/>
      <c r="D72" s="1065"/>
      <c r="E72" s="1065"/>
      <c r="F72" s="1065"/>
      <c r="G72" s="1065"/>
      <c r="H72" s="1065"/>
      <c r="I72" s="1065"/>
      <c r="J72" s="1065"/>
      <c r="K72" s="1065"/>
      <c r="L72" s="1065"/>
      <c r="M72" s="1065"/>
      <c r="N72" s="1065"/>
      <c r="O72" s="1065"/>
      <c r="P72" s="1066"/>
      <c r="Q72" s="1073">
        <v>887</v>
      </c>
      <c r="R72" s="1072"/>
      <c r="S72" s="1072"/>
      <c r="T72" s="1072"/>
      <c r="U72" s="1072"/>
      <c r="V72" s="1072">
        <v>870</v>
      </c>
      <c r="W72" s="1072"/>
      <c r="X72" s="1072"/>
      <c r="Y72" s="1072"/>
      <c r="Z72" s="1072"/>
      <c r="AA72" s="1072">
        <v>17</v>
      </c>
      <c r="AB72" s="1072"/>
      <c r="AC72" s="1072"/>
      <c r="AD72" s="1072"/>
      <c r="AE72" s="1072"/>
      <c r="AF72" s="1072">
        <v>17</v>
      </c>
      <c r="AG72" s="1072"/>
      <c r="AH72" s="1072"/>
      <c r="AI72" s="1072"/>
      <c r="AJ72" s="1072"/>
      <c r="AK72" s="1072">
        <v>10</v>
      </c>
      <c r="AL72" s="1072"/>
      <c r="AM72" s="1072"/>
      <c r="AN72" s="1072"/>
      <c r="AO72" s="1072"/>
      <c r="AP72" s="1072" t="s">
        <v>589</v>
      </c>
      <c r="AQ72" s="1072"/>
      <c r="AR72" s="1072"/>
      <c r="AS72" s="1072"/>
      <c r="AT72" s="1072"/>
      <c r="AU72" s="1061" t="s">
        <v>589</v>
      </c>
      <c r="AV72" s="1061"/>
      <c r="AW72" s="1061"/>
      <c r="AX72" s="1061"/>
      <c r="AY72" s="1061"/>
      <c r="AZ72" s="1062"/>
      <c r="BA72" s="1062"/>
      <c r="BB72" s="1062"/>
      <c r="BC72" s="1062"/>
      <c r="BD72" s="1063"/>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4" t="s">
        <v>586</v>
      </c>
      <c r="C73" s="1065"/>
      <c r="D73" s="1065"/>
      <c r="E73" s="1065"/>
      <c r="F73" s="1065"/>
      <c r="G73" s="1065"/>
      <c r="H73" s="1065"/>
      <c r="I73" s="1065"/>
      <c r="J73" s="1065"/>
      <c r="K73" s="1065"/>
      <c r="L73" s="1065"/>
      <c r="M73" s="1065"/>
      <c r="N73" s="1065"/>
      <c r="O73" s="1065"/>
      <c r="P73" s="1066"/>
      <c r="Q73" s="1073">
        <v>177</v>
      </c>
      <c r="R73" s="1072"/>
      <c r="S73" s="1072"/>
      <c r="T73" s="1072"/>
      <c r="U73" s="1072"/>
      <c r="V73" s="1072">
        <v>173</v>
      </c>
      <c r="W73" s="1072"/>
      <c r="X73" s="1072"/>
      <c r="Y73" s="1072"/>
      <c r="Z73" s="1072"/>
      <c r="AA73" s="1072">
        <v>4</v>
      </c>
      <c r="AB73" s="1072"/>
      <c r="AC73" s="1072"/>
      <c r="AD73" s="1072"/>
      <c r="AE73" s="1072"/>
      <c r="AF73" s="1072">
        <v>4</v>
      </c>
      <c r="AG73" s="1072"/>
      <c r="AH73" s="1072"/>
      <c r="AI73" s="1072"/>
      <c r="AJ73" s="1072"/>
      <c r="AK73" s="1072">
        <v>24</v>
      </c>
      <c r="AL73" s="1072"/>
      <c r="AM73" s="1072"/>
      <c r="AN73" s="1072"/>
      <c r="AO73" s="1072"/>
      <c r="AP73" s="1072" t="s">
        <v>589</v>
      </c>
      <c r="AQ73" s="1072"/>
      <c r="AR73" s="1072"/>
      <c r="AS73" s="1072"/>
      <c r="AT73" s="1072"/>
      <c r="AU73" s="1061" t="s">
        <v>589</v>
      </c>
      <c r="AV73" s="1061"/>
      <c r="AW73" s="1061"/>
      <c r="AX73" s="1061"/>
      <c r="AY73" s="1061"/>
      <c r="AZ73" s="1062"/>
      <c r="BA73" s="1062"/>
      <c r="BB73" s="1062"/>
      <c r="BC73" s="1062"/>
      <c r="BD73" s="1063"/>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4" t="s">
        <v>587</v>
      </c>
      <c r="C74" s="1065"/>
      <c r="D74" s="1065"/>
      <c r="E74" s="1065"/>
      <c r="F74" s="1065"/>
      <c r="G74" s="1065"/>
      <c r="H74" s="1065"/>
      <c r="I74" s="1065"/>
      <c r="J74" s="1065"/>
      <c r="K74" s="1065"/>
      <c r="L74" s="1065"/>
      <c r="M74" s="1065"/>
      <c r="N74" s="1065"/>
      <c r="O74" s="1065"/>
      <c r="P74" s="1066"/>
      <c r="Q74" s="1073">
        <v>9725</v>
      </c>
      <c r="R74" s="1072"/>
      <c r="S74" s="1072"/>
      <c r="T74" s="1072"/>
      <c r="U74" s="1072"/>
      <c r="V74" s="1072">
        <v>8703</v>
      </c>
      <c r="W74" s="1072"/>
      <c r="X74" s="1072"/>
      <c r="Y74" s="1072"/>
      <c r="Z74" s="1072"/>
      <c r="AA74" s="1072">
        <v>1021</v>
      </c>
      <c r="AB74" s="1072"/>
      <c r="AC74" s="1072"/>
      <c r="AD74" s="1072"/>
      <c r="AE74" s="1072"/>
      <c r="AF74" s="1072">
        <v>1021</v>
      </c>
      <c r="AG74" s="1072"/>
      <c r="AH74" s="1072"/>
      <c r="AI74" s="1072"/>
      <c r="AJ74" s="1072"/>
      <c r="AK74" s="1072" t="s">
        <v>589</v>
      </c>
      <c r="AL74" s="1072"/>
      <c r="AM74" s="1072"/>
      <c r="AN74" s="1072"/>
      <c r="AO74" s="1072"/>
      <c r="AP74" s="1072" t="s">
        <v>589</v>
      </c>
      <c r="AQ74" s="1072"/>
      <c r="AR74" s="1072"/>
      <c r="AS74" s="1072"/>
      <c r="AT74" s="1072"/>
      <c r="AU74" s="1061" t="s">
        <v>589</v>
      </c>
      <c r="AV74" s="1061"/>
      <c r="AW74" s="1061"/>
      <c r="AX74" s="1061"/>
      <c r="AY74" s="1061"/>
      <c r="AZ74" s="1062"/>
      <c r="BA74" s="1062"/>
      <c r="BB74" s="1062"/>
      <c r="BC74" s="1062"/>
      <c r="BD74" s="1063"/>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413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SUM(AF68:AJ87)</f>
        <v>6552</v>
      </c>
      <c r="AG88" s="1048"/>
      <c r="AH88" s="1048"/>
      <c r="AI88" s="1048"/>
      <c r="AJ88" s="1048"/>
      <c r="AK88" s="1053"/>
      <c r="AL88" s="1053"/>
      <c r="AM88" s="1053"/>
      <c r="AN88" s="1053"/>
      <c r="AO88" s="1053"/>
      <c r="AP88" s="1048">
        <f>SUM(AP68:AT87)</f>
        <v>5279</v>
      </c>
      <c r="AQ88" s="1048"/>
      <c r="AR88" s="1048"/>
      <c r="AS88" s="1048"/>
      <c r="AT88" s="1048"/>
      <c r="AU88" s="1048">
        <f>SUM(AU68:AY87)</f>
        <v>113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414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422</v>
      </c>
      <c r="AB109" s="983"/>
      <c r="AC109" s="983"/>
      <c r="AD109" s="983"/>
      <c r="AE109" s="984"/>
      <c r="AF109" s="985" t="s">
        <v>307</v>
      </c>
      <c r="AG109" s="983"/>
      <c r="AH109" s="983"/>
      <c r="AI109" s="983"/>
      <c r="AJ109" s="984"/>
      <c r="AK109" s="985" t="s">
        <v>306</v>
      </c>
      <c r="AL109" s="983"/>
      <c r="AM109" s="983"/>
      <c r="AN109" s="983"/>
      <c r="AO109" s="984"/>
      <c r="AP109" s="985" t="s">
        <v>423</v>
      </c>
      <c r="AQ109" s="983"/>
      <c r="AR109" s="983"/>
      <c r="AS109" s="983"/>
      <c r="AT109" s="1014"/>
      <c r="AU109" s="982" t="s">
        <v>421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422</v>
      </c>
      <c r="BR109" s="983"/>
      <c r="BS109" s="983"/>
      <c r="BT109" s="983"/>
      <c r="BU109" s="984"/>
      <c r="BV109" s="985" t="s">
        <v>307</v>
      </c>
      <c r="BW109" s="983"/>
      <c r="BX109" s="983"/>
      <c r="BY109" s="983"/>
      <c r="BZ109" s="984"/>
      <c r="CA109" s="985" t="s">
        <v>306</v>
      </c>
      <c r="CB109" s="983"/>
      <c r="CC109" s="983"/>
      <c r="CD109" s="983"/>
      <c r="CE109" s="984"/>
      <c r="CF109" s="1021" t="s">
        <v>423</v>
      </c>
      <c r="CG109" s="1021"/>
      <c r="CH109" s="1021"/>
      <c r="CI109" s="1021"/>
      <c r="CJ109" s="1021"/>
      <c r="CK109" s="985" t="s">
        <v>424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422</v>
      </c>
      <c r="DH109" s="983"/>
      <c r="DI109" s="983"/>
      <c r="DJ109" s="983"/>
      <c r="DK109" s="984"/>
      <c r="DL109" s="985" t="s">
        <v>307</v>
      </c>
      <c r="DM109" s="983"/>
      <c r="DN109" s="983"/>
      <c r="DO109" s="983"/>
      <c r="DP109" s="984"/>
      <c r="DQ109" s="985" t="s">
        <v>306</v>
      </c>
      <c r="DR109" s="983"/>
      <c r="DS109" s="983"/>
      <c r="DT109" s="983"/>
      <c r="DU109" s="984"/>
      <c r="DV109" s="985" t="s">
        <v>423</v>
      </c>
      <c r="DW109" s="983"/>
      <c r="DX109" s="983"/>
      <c r="DY109" s="983"/>
      <c r="DZ109" s="1014"/>
    </row>
    <row r="110" spans="1:131" s="246" customFormat="1" ht="26.25" customHeight="1" x14ac:dyDescent="0.15">
      <c r="A110" s="885" t="s">
        <v>425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336259</v>
      </c>
      <c r="AB110" s="976"/>
      <c r="AC110" s="976"/>
      <c r="AD110" s="976"/>
      <c r="AE110" s="977"/>
      <c r="AF110" s="978">
        <v>313918</v>
      </c>
      <c r="AG110" s="976"/>
      <c r="AH110" s="976"/>
      <c r="AI110" s="976"/>
      <c r="AJ110" s="977"/>
      <c r="AK110" s="978">
        <v>309737</v>
      </c>
      <c r="AL110" s="976"/>
      <c r="AM110" s="976"/>
      <c r="AN110" s="976"/>
      <c r="AO110" s="977"/>
      <c r="AP110" s="979">
        <v>27.6</v>
      </c>
      <c r="AQ110" s="980"/>
      <c r="AR110" s="980"/>
      <c r="AS110" s="980"/>
      <c r="AT110" s="981"/>
      <c r="AU110" s="1015" t="s">
        <v>72</v>
      </c>
      <c r="AV110" s="1016"/>
      <c r="AW110" s="1016"/>
      <c r="AX110" s="1016"/>
      <c r="AY110" s="1016"/>
      <c r="AZ110" s="941" t="s">
        <v>426</v>
      </c>
      <c r="BA110" s="886"/>
      <c r="BB110" s="886"/>
      <c r="BC110" s="886"/>
      <c r="BD110" s="886"/>
      <c r="BE110" s="886"/>
      <c r="BF110" s="886"/>
      <c r="BG110" s="886"/>
      <c r="BH110" s="886"/>
      <c r="BI110" s="886"/>
      <c r="BJ110" s="886"/>
      <c r="BK110" s="886"/>
      <c r="BL110" s="886"/>
      <c r="BM110" s="886"/>
      <c r="BN110" s="886"/>
      <c r="BO110" s="886"/>
      <c r="BP110" s="887"/>
      <c r="BQ110" s="942">
        <v>3186190</v>
      </c>
      <c r="BR110" s="923"/>
      <c r="BS110" s="923"/>
      <c r="BT110" s="923"/>
      <c r="BU110" s="923"/>
      <c r="BV110" s="923">
        <v>3090262</v>
      </c>
      <c r="BW110" s="923"/>
      <c r="BX110" s="923"/>
      <c r="BY110" s="923"/>
      <c r="BZ110" s="923"/>
      <c r="CA110" s="923">
        <v>3145889</v>
      </c>
      <c r="CB110" s="923"/>
      <c r="CC110" s="923"/>
      <c r="CD110" s="923"/>
      <c r="CE110" s="923"/>
      <c r="CF110" s="947">
        <v>280.5</v>
      </c>
      <c r="CG110" s="948"/>
      <c r="CH110" s="948"/>
      <c r="CI110" s="948"/>
      <c r="CJ110" s="948"/>
      <c r="CK110" s="1011" t="s">
        <v>427</v>
      </c>
      <c r="CL110" s="897"/>
      <c r="CM110" s="972" t="s">
        <v>428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429</v>
      </c>
      <c r="DH110" s="923"/>
      <c r="DI110" s="923"/>
      <c r="DJ110" s="923"/>
      <c r="DK110" s="923"/>
      <c r="DL110" s="923" t="s">
        <v>429</v>
      </c>
      <c r="DM110" s="923"/>
      <c r="DN110" s="923"/>
      <c r="DO110" s="923"/>
      <c r="DP110" s="923"/>
      <c r="DQ110" s="923" t="s">
        <v>429</v>
      </c>
      <c r="DR110" s="923"/>
      <c r="DS110" s="923"/>
      <c r="DT110" s="923"/>
      <c r="DU110" s="923"/>
      <c r="DV110" s="924" t="s">
        <v>430</v>
      </c>
      <c r="DW110" s="924"/>
      <c r="DX110" s="924"/>
      <c r="DY110" s="924"/>
      <c r="DZ110" s="925"/>
    </row>
    <row r="111" spans="1:131" s="246" customFormat="1" ht="26.25" customHeight="1" x14ac:dyDescent="0.15">
      <c r="A111" s="852" t="s">
        <v>431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430</v>
      </c>
      <c r="AB111" s="1004"/>
      <c r="AC111" s="1004"/>
      <c r="AD111" s="1004"/>
      <c r="AE111" s="1005"/>
      <c r="AF111" s="1006" t="s">
        <v>429</v>
      </c>
      <c r="AG111" s="1004"/>
      <c r="AH111" s="1004"/>
      <c r="AI111" s="1004"/>
      <c r="AJ111" s="1005"/>
      <c r="AK111" s="1006" t="s">
        <v>429</v>
      </c>
      <c r="AL111" s="1004"/>
      <c r="AM111" s="1004"/>
      <c r="AN111" s="1004"/>
      <c r="AO111" s="1005"/>
      <c r="AP111" s="1007" t="s">
        <v>430</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t="s">
        <v>429</v>
      </c>
      <c r="BR111" s="895"/>
      <c r="BS111" s="895"/>
      <c r="BT111" s="895"/>
      <c r="BU111" s="895"/>
      <c r="BV111" s="895" t="s">
        <v>433</v>
      </c>
      <c r="BW111" s="895"/>
      <c r="BX111" s="895"/>
      <c r="BY111" s="895"/>
      <c r="BZ111" s="895"/>
      <c r="CA111" s="895" t="s">
        <v>433</v>
      </c>
      <c r="CB111" s="895"/>
      <c r="CC111" s="895"/>
      <c r="CD111" s="895"/>
      <c r="CE111" s="895"/>
      <c r="CF111" s="956" t="s">
        <v>429</v>
      </c>
      <c r="CG111" s="957"/>
      <c r="CH111" s="957"/>
      <c r="CI111" s="957"/>
      <c r="CJ111" s="957"/>
      <c r="CK111" s="1012"/>
      <c r="CL111" s="899"/>
      <c r="CM111" s="902" t="s">
        <v>434</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433</v>
      </c>
      <c r="DH111" s="895"/>
      <c r="DI111" s="895"/>
      <c r="DJ111" s="895"/>
      <c r="DK111" s="895"/>
      <c r="DL111" s="895" t="s">
        <v>429</v>
      </c>
      <c r="DM111" s="895"/>
      <c r="DN111" s="895"/>
      <c r="DO111" s="895"/>
      <c r="DP111" s="895"/>
      <c r="DQ111" s="895" t="s">
        <v>433</v>
      </c>
      <c r="DR111" s="895"/>
      <c r="DS111" s="895"/>
      <c r="DT111" s="895"/>
      <c r="DU111" s="895"/>
      <c r="DV111" s="872" t="s">
        <v>225</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429</v>
      </c>
      <c r="AB112" s="858"/>
      <c r="AC112" s="858"/>
      <c r="AD112" s="858"/>
      <c r="AE112" s="859"/>
      <c r="AF112" s="860" t="s">
        <v>437</v>
      </c>
      <c r="AG112" s="858"/>
      <c r="AH112" s="858"/>
      <c r="AI112" s="858"/>
      <c r="AJ112" s="859"/>
      <c r="AK112" s="860" t="s">
        <v>437</v>
      </c>
      <c r="AL112" s="858"/>
      <c r="AM112" s="858"/>
      <c r="AN112" s="858"/>
      <c r="AO112" s="859"/>
      <c r="AP112" s="905" t="s">
        <v>429</v>
      </c>
      <c r="AQ112" s="906"/>
      <c r="AR112" s="906"/>
      <c r="AS112" s="906"/>
      <c r="AT112" s="907"/>
      <c r="AU112" s="1017"/>
      <c r="AV112" s="1018"/>
      <c r="AW112" s="1018"/>
      <c r="AX112" s="1018"/>
      <c r="AY112" s="1018"/>
      <c r="AZ112" s="893" t="s">
        <v>438</v>
      </c>
      <c r="BA112" s="828"/>
      <c r="BB112" s="828"/>
      <c r="BC112" s="828"/>
      <c r="BD112" s="828"/>
      <c r="BE112" s="828"/>
      <c r="BF112" s="828"/>
      <c r="BG112" s="828"/>
      <c r="BH112" s="828"/>
      <c r="BI112" s="828"/>
      <c r="BJ112" s="828"/>
      <c r="BK112" s="828"/>
      <c r="BL112" s="828"/>
      <c r="BM112" s="828"/>
      <c r="BN112" s="828"/>
      <c r="BO112" s="828"/>
      <c r="BP112" s="829"/>
      <c r="BQ112" s="894">
        <v>328477</v>
      </c>
      <c r="BR112" s="895"/>
      <c r="BS112" s="895"/>
      <c r="BT112" s="895"/>
      <c r="BU112" s="895"/>
      <c r="BV112" s="895">
        <v>295476</v>
      </c>
      <c r="BW112" s="895"/>
      <c r="BX112" s="895"/>
      <c r="BY112" s="895"/>
      <c r="BZ112" s="895"/>
      <c r="CA112" s="895">
        <v>256442</v>
      </c>
      <c r="CB112" s="895"/>
      <c r="CC112" s="895"/>
      <c r="CD112" s="895"/>
      <c r="CE112" s="895"/>
      <c r="CF112" s="956">
        <v>22.9</v>
      </c>
      <c r="CG112" s="957"/>
      <c r="CH112" s="957"/>
      <c r="CI112" s="957"/>
      <c r="CJ112" s="957"/>
      <c r="CK112" s="1012"/>
      <c r="CL112" s="899"/>
      <c r="CM112" s="902" t="s">
        <v>439</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429</v>
      </c>
      <c r="DH112" s="895"/>
      <c r="DI112" s="895"/>
      <c r="DJ112" s="895"/>
      <c r="DK112" s="895"/>
      <c r="DL112" s="895" t="s">
        <v>429</v>
      </c>
      <c r="DM112" s="895"/>
      <c r="DN112" s="895"/>
      <c r="DO112" s="895"/>
      <c r="DP112" s="895"/>
      <c r="DQ112" s="895" t="s">
        <v>429</v>
      </c>
      <c r="DR112" s="895"/>
      <c r="DS112" s="895"/>
      <c r="DT112" s="895"/>
      <c r="DU112" s="895"/>
      <c r="DV112" s="872" t="s">
        <v>429</v>
      </c>
      <c r="DW112" s="872"/>
      <c r="DX112" s="872"/>
      <c r="DY112" s="872"/>
      <c r="DZ112" s="873"/>
    </row>
    <row r="113" spans="1:130" s="246" customFormat="1" ht="26.25" customHeight="1" x14ac:dyDescent="0.15">
      <c r="A113" s="999"/>
      <c r="B113" s="1000"/>
      <c r="C113" s="828" t="s">
        <v>440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31594</v>
      </c>
      <c r="AB113" s="1004"/>
      <c r="AC113" s="1004"/>
      <c r="AD113" s="1004"/>
      <c r="AE113" s="1005"/>
      <c r="AF113" s="1006">
        <v>33294</v>
      </c>
      <c r="AG113" s="1004"/>
      <c r="AH113" s="1004"/>
      <c r="AI113" s="1004"/>
      <c r="AJ113" s="1005"/>
      <c r="AK113" s="1006">
        <v>32552</v>
      </c>
      <c r="AL113" s="1004"/>
      <c r="AM113" s="1004"/>
      <c r="AN113" s="1004"/>
      <c r="AO113" s="1005"/>
      <c r="AP113" s="1007">
        <v>2.9</v>
      </c>
      <c r="AQ113" s="1008"/>
      <c r="AR113" s="1008"/>
      <c r="AS113" s="1008"/>
      <c r="AT113" s="1009"/>
      <c r="AU113" s="1017"/>
      <c r="AV113" s="1018"/>
      <c r="AW113" s="1018"/>
      <c r="AX113" s="1018"/>
      <c r="AY113" s="1018"/>
      <c r="AZ113" s="893" t="s">
        <v>441</v>
      </c>
      <c r="BA113" s="828"/>
      <c r="BB113" s="828"/>
      <c r="BC113" s="828"/>
      <c r="BD113" s="828"/>
      <c r="BE113" s="828"/>
      <c r="BF113" s="828"/>
      <c r="BG113" s="828"/>
      <c r="BH113" s="828"/>
      <c r="BI113" s="828"/>
      <c r="BJ113" s="828"/>
      <c r="BK113" s="828"/>
      <c r="BL113" s="828"/>
      <c r="BM113" s="828"/>
      <c r="BN113" s="828"/>
      <c r="BO113" s="828"/>
      <c r="BP113" s="829"/>
      <c r="BQ113" s="894">
        <v>331543</v>
      </c>
      <c r="BR113" s="895"/>
      <c r="BS113" s="895"/>
      <c r="BT113" s="895"/>
      <c r="BU113" s="895"/>
      <c r="BV113" s="895">
        <v>288064</v>
      </c>
      <c r="BW113" s="895"/>
      <c r="BX113" s="895"/>
      <c r="BY113" s="895"/>
      <c r="BZ113" s="895"/>
      <c r="CA113" s="895">
        <v>249840</v>
      </c>
      <c r="CB113" s="895"/>
      <c r="CC113" s="895"/>
      <c r="CD113" s="895"/>
      <c r="CE113" s="895"/>
      <c r="CF113" s="956">
        <v>22.3</v>
      </c>
      <c r="CG113" s="957"/>
      <c r="CH113" s="957"/>
      <c r="CI113" s="957"/>
      <c r="CJ113" s="957"/>
      <c r="CK113" s="1012"/>
      <c r="CL113" s="899"/>
      <c r="CM113" s="902" t="s">
        <v>442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225</v>
      </c>
      <c r="DH113" s="858"/>
      <c r="DI113" s="858"/>
      <c r="DJ113" s="858"/>
      <c r="DK113" s="859"/>
      <c r="DL113" s="860" t="s">
        <v>437</v>
      </c>
      <c r="DM113" s="858"/>
      <c r="DN113" s="858"/>
      <c r="DO113" s="858"/>
      <c r="DP113" s="859"/>
      <c r="DQ113" s="860" t="s">
        <v>437</v>
      </c>
      <c r="DR113" s="858"/>
      <c r="DS113" s="858"/>
      <c r="DT113" s="858"/>
      <c r="DU113" s="859"/>
      <c r="DV113" s="905" t="s">
        <v>429</v>
      </c>
      <c r="DW113" s="906"/>
      <c r="DX113" s="906"/>
      <c r="DY113" s="906"/>
      <c r="DZ113" s="907"/>
    </row>
    <row r="114" spans="1:130" s="246" customFormat="1" ht="26.25" customHeight="1" x14ac:dyDescent="0.15">
      <c r="A114" s="999"/>
      <c r="B114" s="1000"/>
      <c r="C114" s="828" t="s">
        <v>443</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57135</v>
      </c>
      <c r="AB114" s="858"/>
      <c r="AC114" s="858"/>
      <c r="AD114" s="858"/>
      <c r="AE114" s="859"/>
      <c r="AF114" s="860">
        <v>56661</v>
      </c>
      <c r="AG114" s="858"/>
      <c r="AH114" s="858"/>
      <c r="AI114" s="858"/>
      <c r="AJ114" s="859"/>
      <c r="AK114" s="860">
        <v>42183</v>
      </c>
      <c r="AL114" s="858"/>
      <c r="AM114" s="858"/>
      <c r="AN114" s="858"/>
      <c r="AO114" s="859"/>
      <c r="AP114" s="905">
        <v>3.8</v>
      </c>
      <c r="AQ114" s="906"/>
      <c r="AR114" s="906"/>
      <c r="AS114" s="906"/>
      <c r="AT114" s="907"/>
      <c r="AU114" s="1017"/>
      <c r="AV114" s="1018"/>
      <c r="AW114" s="1018"/>
      <c r="AX114" s="1018"/>
      <c r="AY114" s="1018"/>
      <c r="AZ114" s="893" t="s">
        <v>444</v>
      </c>
      <c r="BA114" s="828"/>
      <c r="BB114" s="828"/>
      <c r="BC114" s="828"/>
      <c r="BD114" s="828"/>
      <c r="BE114" s="828"/>
      <c r="BF114" s="828"/>
      <c r="BG114" s="828"/>
      <c r="BH114" s="828"/>
      <c r="BI114" s="828"/>
      <c r="BJ114" s="828"/>
      <c r="BK114" s="828"/>
      <c r="BL114" s="828"/>
      <c r="BM114" s="828"/>
      <c r="BN114" s="828"/>
      <c r="BO114" s="828"/>
      <c r="BP114" s="829"/>
      <c r="BQ114" s="894">
        <v>436633</v>
      </c>
      <c r="BR114" s="895"/>
      <c r="BS114" s="895"/>
      <c r="BT114" s="895"/>
      <c r="BU114" s="895"/>
      <c r="BV114" s="895">
        <v>410595</v>
      </c>
      <c r="BW114" s="895"/>
      <c r="BX114" s="895"/>
      <c r="BY114" s="895"/>
      <c r="BZ114" s="895"/>
      <c r="CA114" s="895">
        <v>393818</v>
      </c>
      <c r="CB114" s="895"/>
      <c r="CC114" s="895"/>
      <c r="CD114" s="895"/>
      <c r="CE114" s="895"/>
      <c r="CF114" s="956">
        <v>35.1</v>
      </c>
      <c r="CG114" s="957"/>
      <c r="CH114" s="957"/>
      <c r="CI114" s="957"/>
      <c r="CJ114" s="957"/>
      <c r="CK114" s="1012"/>
      <c r="CL114" s="899"/>
      <c r="CM114" s="902" t="s">
        <v>445</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429</v>
      </c>
      <c r="DH114" s="858"/>
      <c r="DI114" s="858"/>
      <c r="DJ114" s="858"/>
      <c r="DK114" s="859"/>
      <c r="DL114" s="860" t="s">
        <v>429</v>
      </c>
      <c r="DM114" s="858"/>
      <c r="DN114" s="858"/>
      <c r="DO114" s="858"/>
      <c r="DP114" s="859"/>
      <c r="DQ114" s="860" t="s">
        <v>225</v>
      </c>
      <c r="DR114" s="858"/>
      <c r="DS114" s="858"/>
      <c r="DT114" s="858"/>
      <c r="DU114" s="859"/>
      <c r="DV114" s="905" t="s">
        <v>429</v>
      </c>
      <c r="DW114" s="906"/>
      <c r="DX114" s="906"/>
      <c r="DY114" s="906"/>
      <c r="DZ114" s="907"/>
    </row>
    <row r="115" spans="1:130" s="246" customFormat="1" ht="26.25" customHeight="1" x14ac:dyDescent="0.15">
      <c r="A115" s="999"/>
      <c r="B115" s="1000"/>
      <c r="C115" s="828" t="s">
        <v>446</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437</v>
      </c>
      <c r="AB115" s="1004"/>
      <c r="AC115" s="1004"/>
      <c r="AD115" s="1004"/>
      <c r="AE115" s="1005"/>
      <c r="AF115" s="1006" t="s">
        <v>429</v>
      </c>
      <c r="AG115" s="1004"/>
      <c r="AH115" s="1004"/>
      <c r="AI115" s="1004"/>
      <c r="AJ115" s="1005"/>
      <c r="AK115" s="1006" t="s">
        <v>437</v>
      </c>
      <c r="AL115" s="1004"/>
      <c r="AM115" s="1004"/>
      <c r="AN115" s="1004"/>
      <c r="AO115" s="1005"/>
      <c r="AP115" s="1007" t="s">
        <v>429</v>
      </c>
      <c r="AQ115" s="1008"/>
      <c r="AR115" s="1008"/>
      <c r="AS115" s="1008"/>
      <c r="AT115" s="1009"/>
      <c r="AU115" s="1017"/>
      <c r="AV115" s="1018"/>
      <c r="AW115" s="1018"/>
      <c r="AX115" s="1018"/>
      <c r="AY115" s="1018"/>
      <c r="AZ115" s="893" t="s">
        <v>447</v>
      </c>
      <c r="BA115" s="828"/>
      <c r="BB115" s="828"/>
      <c r="BC115" s="828"/>
      <c r="BD115" s="828"/>
      <c r="BE115" s="828"/>
      <c r="BF115" s="828"/>
      <c r="BG115" s="828"/>
      <c r="BH115" s="828"/>
      <c r="BI115" s="828"/>
      <c r="BJ115" s="828"/>
      <c r="BK115" s="828"/>
      <c r="BL115" s="828"/>
      <c r="BM115" s="828"/>
      <c r="BN115" s="828"/>
      <c r="BO115" s="828"/>
      <c r="BP115" s="829"/>
      <c r="BQ115" s="894" t="s">
        <v>429</v>
      </c>
      <c r="BR115" s="895"/>
      <c r="BS115" s="895"/>
      <c r="BT115" s="895"/>
      <c r="BU115" s="895"/>
      <c r="BV115" s="895" t="s">
        <v>429</v>
      </c>
      <c r="BW115" s="895"/>
      <c r="BX115" s="895"/>
      <c r="BY115" s="895"/>
      <c r="BZ115" s="895"/>
      <c r="CA115" s="895" t="s">
        <v>429</v>
      </c>
      <c r="CB115" s="895"/>
      <c r="CC115" s="895"/>
      <c r="CD115" s="895"/>
      <c r="CE115" s="895"/>
      <c r="CF115" s="956" t="s">
        <v>429</v>
      </c>
      <c r="CG115" s="957"/>
      <c r="CH115" s="957"/>
      <c r="CI115" s="957"/>
      <c r="CJ115" s="957"/>
      <c r="CK115" s="1012"/>
      <c r="CL115" s="899"/>
      <c r="CM115" s="893" t="s">
        <v>448</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429</v>
      </c>
      <c r="DM115" s="858"/>
      <c r="DN115" s="858"/>
      <c r="DO115" s="858"/>
      <c r="DP115" s="859"/>
      <c r="DQ115" s="860" t="s">
        <v>437</v>
      </c>
      <c r="DR115" s="858"/>
      <c r="DS115" s="858"/>
      <c r="DT115" s="858"/>
      <c r="DU115" s="859"/>
      <c r="DV115" s="905" t="s">
        <v>430</v>
      </c>
      <c r="DW115" s="906"/>
      <c r="DX115" s="906"/>
      <c r="DY115" s="906"/>
      <c r="DZ115" s="907"/>
    </row>
    <row r="116" spans="1:130" s="246" customFormat="1" ht="26.25" customHeight="1" x14ac:dyDescent="0.15">
      <c r="A116" s="1001"/>
      <c r="B116" s="1002"/>
      <c r="C116" s="961" t="s">
        <v>449</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346</v>
      </c>
      <c r="AB116" s="858"/>
      <c r="AC116" s="858"/>
      <c r="AD116" s="858"/>
      <c r="AE116" s="859"/>
      <c r="AF116" s="860">
        <v>251</v>
      </c>
      <c r="AG116" s="858"/>
      <c r="AH116" s="858"/>
      <c r="AI116" s="858"/>
      <c r="AJ116" s="859"/>
      <c r="AK116" s="860">
        <v>451</v>
      </c>
      <c r="AL116" s="858"/>
      <c r="AM116" s="858"/>
      <c r="AN116" s="858"/>
      <c r="AO116" s="859"/>
      <c r="AP116" s="905">
        <v>0</v>
      </c>
      <c r="AQ116" s="906"/>
      <c r="AR116" s="906"/>
      <c r="AS116" s="906"/>
      <c r="AT116" s="907"/>
      <c r="AU116" s="1017"/>
      <c r="AV116" s="1018"/>
      <c r="AW116" s="1018"/>
      <c r="AX116" s="1018"/>
      <c r="AY116" s="1018"/>
      <c r="AZ116" s="944" t="s">
        <v>450</v>
      </c>
      <c r="BA116" s="945"/>
      <c r="BB116" s="945"/>
      <c r="BC116" s="945"/>
      <c r="BD116" s="945"/>
      <c r="BE116" s="945"/>
      <c r="BF116" s="945"/>
      <c r="BG116" s="945"/>
      <c r="BH116" s="945"/>
      <c r="BI116" s="945"/>
      <c r="BJ116" s="945"/>
      <c r="BK116" s="945"/>
      <c r="BL116" s="945"/>
      <c r="BM116" s="945"/>
      <c r="BN116" s="945"/>
      <c r="BO116" s="945"/>
      <c r="BP116" s="946"/>
      <c r="BQ116" s="894" t="s">
        <v>429</v>
      </c>
      <c r="BR116" s="895"/>
      <c r="BS116" s="895"/>
      <c r="BT116" s="895"/>
      <c r="BU116" s="895"/>
      <c r="BV116" s="895" t="s">
        <v>225</v>
      </c>
      <c r="BW116" s="895"/>
      <c r="BX116" s="895"/>
      <c r="BY116" s="895"/>
      <c r="BZ116" s="895"/>
      <c r="CA116" s="895" t="s">
        <v>429</v>
      </c>
      <c r="CB116" s="895"/>
      <c r="CC116" s="895"/>
      <c r="CD116" s="895"/>
      <c r="CE116" s="895"/>
      <c r="CF116" s="956" t="s">
        <v>429</v>
      </c>
      <c r="CG116" s="957"/>
      <c r="CH116" s="957"/>
      <c r="CI116" s="957"/>
      <c r="CJ116" s="957"/>
      <c r="CK116" s="1012"/>
      <c r="CL116" s="899"/>
      <c r="CM116" s="902" t="s">
        <v>451</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429</v>
      </c>
      <c r="DH116" s="858"/>
      <c r="DI116" s="858"/>
      <c r="DJ116" s="858"/>
      <c r="DK116" s="859"/>
      <c r="DL116" s="860" t="s">
        <v>429</v>
      </c>
      <c r="DM116" s="858"/>
      <c r="DN116" s="858"/>
      <c r="DO116" s="858"/>
      <c r="DP116" s="859"/>
      <c r="DQ116" s="860" t="s">
        <v>437</v>
      </c>
      <c r="DR116" s="858"/>
      <c r="DS116" s="858"/>
      <c r="DT116" s="858"/>
      <c r="DU116" s="859"/>
      <c r="DV116" s="905" t="s">
        <v>429</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452</v>
      </c>
      <c r="Z117" s="984"/>
      <c r="AA117" s="989">
        <v>425334</v>
      </c>
      <c r="AB117" s="990"/>
      <c r="AC117" s="990"/>
      <c r="AD117" s="990"/>
      <c r="AE117" s="991"/>
      <c r="AF117" s="992">
        <v>404124</v>
      </c>
      <c r="AG117" s="990"/>
      <c r="AH117" s="990"/>
      <c r="AI117" s="990"/>
      <c r="AJ117" s="991"/>
      <c r="AK117" s="992">
        <v>384923</v>
      </c>
      <c r="AL117" s="990"/>
      <c r="AM117" s="990"/>
      <c r="AN117" s="990"/>
      <c r="AO117" s="991"/>
      <c r="AP117" s="993"/>
      <c r="AQ117" s="994"/>
      <c r="AR117" s="994"/>
      <c r="AS117" s="994"/>
      <c r="AT117" s="995"/>
      <c r="AU117" s="1017"/>
      <c r="AV117" s="1018"/>
      <c r="AW117" s="1018"/>
      <c r="AX117" s="1018"/>
      <c r="AY117" s="1018"/>
      <c r="AZ117" s="944" t="s">
        <v>453</v>
      </c>
      <c r="BA117" s="945"/>
      <c r="BB117" s="945"/>
      <c r="BC117" s="945"/>
      <c r="BD117" s="945"/>
      <c r="BE117" s="945"/>
      <c r="BF117" s="945"/>
      <c r="BG117" s="945"/>
      <c r="BH117" s="945"/>
      <c r="BI117" s="945"/>
      <c r="BJ117" s="945"/>
      <c r="BK117" s="945"/>
      <c r="BL117" s="945"/>
      <c r="BM117" s="945"/>
      <c r="BN117" s="945"/>
      <c r="BO117" s="945"/>
      <c r="BP117" s="946"/>
      <c r="BQ117" s="894" t="s">
        <v>225</v>
      </c>
      <c r="BR117" s="895"/>
      <c r="BS117" s="895"/>
      <c r="BT117" s="895"/>
      <c r="BU117" s="895"/>
      <c r="BV117" s="895" t="s">
        <v>454</v>
      </c>
      <c r="BW117" s="895"/>
      <c r="BX117" s="895"/>
      <c r="BY117" s="895"/>
      <c r="BZ117" s="895"/>
      <c r="CA117" s="895" t="s">
        <v>437</v>
      </c>
      <c r="CB117" s="895"/>
      <c r="CC117" s="895"/>
      <c r="CD117" s="895"/>
      <c r="CE117" s="895"/>
      <c r="CF117" s="956" t="s">
        <v>225</v>
      </c>
      <c r="CG117" s="957"/>
      <c r="CH117" s="957"/>
      <c r="CI117" s="957"/>
      <c r="CJ117" s="957"/>
      <c r="CK117" s="1012"/>
      <c r="CL117" s="899"/>
      <c r="CM117" s="902" t="s">
        <v>455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225</v>
      </c>
      <c r="DH117" s="858"/>
      <c r="DI117" s="858"/>
      <c r="DJ117" s="858"/>
      <c r="DK117" s="859"/>
      <c r="DL117" s="860" t="s">
        <v>225</v>
      </c>
      <c r="DM117" s="858"/>
      <c r="DN117" s="858"/>
      <c r="DO117" s="858"/>
      <c r="DP117" s="859"/>
      <c r="DQ117" s="860" t="s">
        <v>225</v>
      </c>
      <c r="DR117" s="858"/>
      <c r="DS117" s="858"/>
      <c r="DT117" s="858"/>
      <c r="DU117" s="859"/>
      <c r="DV117" s="905" t="s">
        <v>225</v>
      </c>
      <c r="DW117" s="906"/>
      <c r="DX117" s="906"/>
      <c r="DY117" s="906"/>
      <c r="DZ117" s="907"/>
    </row>
    <row r="118" spans="1:130" s="246" customFormat="1" ht="26.25" customHeight="1" x14ac:dyDescent="0.15">
      <c r="A118" s="982" t="s">
        <v>424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422</v>
      </c>
      <c r="AB118" s="983"/>
      <c r="AC118" s="983"/>
      <c r="AD118" s="983"/>
      <c r="AE118" s="984"/>
      <c r="AF118" s="985" t="s">
        <v>307</v>
      </c>
      <c r="AG118" s="983"/>
      <c r="AH118" s="983"/>
      <c r="AI118" s="983"/>
      <c r="AJ118" s="984"/>
      <c r="AK118" s="985" t="s">
        <v>306</v>
      </c>
      <c r="AL118" s="983"/>
      <c r="AM118" s="983"/>
      <c r="AN118" s="983"/>
      <c r="AO118" s="984"/>
      <c r="AP118" s="986" t="s">
        <v>423</v>
      </c>
      <c r="AQ118" s="987"/>
      <c r="AR118" s="987"/>
      <c r="AS118" s="987"/>
      <c r="AT118" s="988"/>
      <c r="AU118" s="1017"/>
      <c r="AV118" s="1018"/>
      <c r="AW118" s="1018"/>
      <c r="AX118" s="1018"/>
      <c r="AY118" s="1018"/>
      <c r="AZ118" s="960" t="s">
        <v>456</v>
      </c>
      <c r="BA118" s="961"/>
      <c r="BB118" s="961"/>
      <c r="BC118" s="961"/>
      <c r="BD118" s="961"/>
      <c r="BE118" s="961"/>
      <c r="BF118" s="961"/>
      <c r="BG118" s="961"/>
      <c r="BH118" s="961"/>
      <c r="BI118" s="961"/>
      <c r="BJ118" s="961"/>
      <c r="BK118" s="961"/>
      <c r="BL118" s="961"/>
      <c r="BM118" s="961"/>
      <c r="BN118" s="961"/>
      <c r="BO118" s="961"/>
      <c r="BP118" s="962"/>
      <c r="BQ118" s="963" t="s">
        <v>225</v>
      </c>
      <c r="BR118" s="926"/>
      <c r="BS118" s="926"/>
      <c r="BT118" s="926"/>
      <c r="BU118" s="926"/>
      <c r="BV118" s="926" t="s">
        <v>225</v>
      </c>
      <c r="BW118" s="926"/>
      <c r="BX118" s="926"/>
      <c r="BY118" s="926"/>
      <c r="BZ118" s="926"/>
      <c r="CA118" s="926" t="s">
        <v>225</v>
      </c>
      <c r="CB118" s="926"/>
      <c r="CC118" s="926"/>
      <c r="CD118" s="926"/>
      <c r="CE118" s="926"/>
      <c r="CF118" s="956" t="s">
        <v>225</v>
      </c>
      <c r="CG118" s="957"/>
      <c r="CH118" s="957"/>
      <c r="CI118" s="957"/>
      <c r="CJ118" s="957"/>
      <c r="CK118" s="1012"/>
      <c r="CL118" s="899"/>
      <c r="CM118" s="902" t="s">
        <v>457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225</v>
      </c>
      <c r="DH118" s="858"/>
      <c r="DI118" s="858"/>
      <c r="DJ118" s="858"/>
      <c r="DK118" s="859"/>
      <c r="DL118" s="860" t="s">
        <v>458</v>
      </c>
      <c r="DM118" s="858"/>
      <c r="DN118" s="858"/>
      <c r="DO118" s="858"/>
      <c r="DP118" s="859"/>
      <c r="DQ118" s="860" t="s">
        <v>225</v>
      </c>
      <c r="DR118" s="858"/>
      <c r="DS118" s="858"/>
      <c r="DT118" s="858"/>
      <c r="DU118" s="859"/>
      <c r="DV118" s="905" t="s">
        <v>459</v>
      </c>
      <c r="DW118" s="906"/>
      <c r="DX118" s="906"/>
      <c r="DY118" s="906"/>
      <c r="DZ118" s="907"/>
    </row>
    <row r="119" spans="1:130" s="246" customFormat="1" ht="26.25" customHeight="1" x14ac:dyDescent="0.15">
      <c r="A119" s="896" t="s">
        <v>427</v>
      </c>
      <c r="B119" s="897"/>
      <c r="C119" s="972" t="s">
        <v>428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225</v>
      </c>
      <c r="AB119" s="976"/>
      <c r="AC119" s="976"/>
      <c r="AD119" s="976"/>
      <c r="AE119" s="977"/>
      <c r="AF119" s="978" t="s">
        <v>460</v>
      </c>
      <c r="AG119" s="976"/>
      <c r="AH119" s="976"/>
      <c r="AI119" s="976"/>
      <c r="AJ119" s="977"/>
      <c r="AK119" s="978" t="s">
        <v>225</v>
      </c>
      <c r="AL119" s="976"/>
      <c r="AM119" s="976"/>
      <c r="AN119" s="976"/>
      <c r="AO119" s="977"/>
      <c r="AP119" s="979" t="s">
        <v>225</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4282843</v>
      </c>
      <c r="BR119" s="926"/>
      <c r="BS119" s="926"/>
      <c r="BT119" s="926"/>
      <c r="BU119" s="926"/>
      <c r="BV119" s="926">
        <v>4084397</v>
      </c>
      <c r="BW119" s="926"/>
      <c r="BX119" s="926"/>
      <c r="BY119" s="926"/>
      <c r="BZ119" s="926"/>
      <c r="CA119" s="926">
        <v>4045989</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463</v>
      </c>
      <c r="DH119" s="841"/>
      <c r="DI119" s="841"/>
      <c r="DJ119" s="841"/>
      <c r="DK119" s="842"/>
      <c r="DL119" s="843" t="s">
        <v>225</v>
      </c>
      <c r="DM119" s="841"/>
      <c r="DN119" s="841"/>
      <c r="DO119" s="841"/>
      <c r="DP119" s="842"/>
      <c r="DQ119" s="843" t="s">
        <v>464</v>
      </c>
      <c r="DR119" s="841"/>
      <c r="DS119" s="841"/>
      <c r="DT119" s="841"/>
      <c r="DU119" s="842"/>
      <c r="DV119" s="929" t="s">
        <v>225</v>
      </c>
      <c r="DW119" s="930"/>
      <c r="DX119" s="930"/>
      <c r="DY119" s="930"/>
      <c r="DZ119" s="931"/>
    </row>
    <row r="120" spans="1:130" s="246" customFormat="1" ht="26.25" customHeight="1" x14ac:dyDescent="0.15">
      <c r="A120" s="898"/>
      <c r="B120" s="899"/>
      <c r="C120" s="902" t="s">
        <v>434</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454</v>
      </c>
      <c r="AB120" s="858"/>
      <c r="AC120" s="858"/>
      <c r="AD120" s="858"/>
      <c r="AE120" s="859"/>
      <c r="AF120" s="860" t="s">
        <v>225</v>
      </c>
      <c r="AG120" s="858"/>
      <c r="AH120" s="858"/>
      <c r="AI120" s="858"/>
      <c r="AJ120" s="859"/>
      <c r="AK120" s="860" t="s">
        <v>225</v>
      </c>
      <c r="AL120" s="858"/>
      <c r="AM120" s="858"/>
      <c r="AN120" s="858"/>
      <c r="AO120" s="859"/>
      <c r="AP120" s="905" t="s">
        <v>463</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1448037</v>
      </c>
      <c r="BR120" s="923"/>
      <c r="BS120" s="923"/>
      <c r="BT120" s="923"/>
      <c r="BU120" s="923"/>
      <c r="BV120" s="923">
        <v>1552282</v>
      </c>
      <c r="BW120" s="923"/>
      <c r="BX120" s="923"/>
      <c r="BY120" s="923"/>
      <c r="BZ120" s="923"/>
      <c r="CA120" s="923">
        <v>1570095</v>
      </c>
      <c r="CB120" s="923"/>
      <c r="CC120" s="923"/>
      <c r="CD120" s="923"/>
      <c r="CE120" s="923"/>
      <c r="CF120" s="947">
        <v>140</v>
      </c>
      <c r="CG120" s="948"/>
      <c r="CH120" s="948"/>
      <c r="CI120" s="948"/>
      <c r="CJ120" s="948"/>
      <c r="CK120" s="949" t="s">
        <v>467</v>
      </c>
      <c r="CL120" s="933"/>
      <c r="CM120" s="933"/>
      <c r="CN120" s="933"/>
      <c r="CO120" s="934"/>
      <c r="CP120" s="953" t="s">
        <v>468</v>
      </c>
      <c r="CQ120" s="954"/>
      <c r="CR120" s="954"/>
      <c r="CS120" s="954"/>
      <c r="CT120" s="954"/>
      <c r="CU120" s="954"/>
      <c r="CV120" s="954"/>
      <c r="CW120" s="954"/>
      <c r="CX120" s="954"/>
      <c r="CY120" s="954"/>
      <c r="CZ120" s="954"/>
      <c r="DA120" s="954"/>
      <c r="DB120" s="954"/>
      <c r="DC120" s="954"/>
      <c r="DD120" s="954"/>
      <c r="DE120" s="954"/>
      <c r="DF120" s="955"/>
      <c r="DG120" s="942">
        <v>328477</v>
      </c>
      <c r="DH120" s="923"/>
      <c r="DI120" s="923"/>
      <c r="DJ120" s="923"/>
      <c r="DK120" s="923"/>
      <c r="DL120" s="923">
        <v>295476</v>
      </c>
      <c r="DM120" s="923"/>
      <c r="DN120" s="923"/>
      <c r="DO120" s="923"/>
      <c r="DP120" s="923"/>
      <c r="DQ120" s="923">
        <v>256442</v>
      </c>
      <c r="DR120" s="923"/>
      <c r="DS120" s="923"/>
      <c r="DT120" s="923"/>
      <c r="DU120" s="923"/>
      <c r="DV120" s="924">
        <v>22.9</v>
      </c>
      <c r="DW120" s="924"/>
      <c r="DX120" s="924"/>
      <c r="DY120" s="924"/>
      <c r="DZ120" s="925"/>
    </row>
    <row r="121" spans="1:130" s="246" customFormat="1" ht="26.25" customHeight="1" x14ac:dyDescent="0.15">
      <c r="A121" s="898"/>
      <c r="B121" s="899"/>
      <c r="C121" s="944" t="s">
        <v>469</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459</v>
      </c>
      <c r="AB121" s="858"/>
      <c r="AC121" s="858"/>
      <c r="AD121" s="858"/>
      <c r="AE121" s="859"/>
      <c r="AF121" s="860" t="s">
        <v>464</v>
      </c>
      <c r="AG121" s="858"/>
      <c r="AH121" s="858"/>
      <c r="AI121" s="858"/>
      <c r="AJ121" s="859"/>
      <c r="AK121" s="860" t="s">
        <v>225</v>
      </c>
      <c r="AL121" s="858"/>
      <c r="AM121" s="858"/>
      <c r="AN121" s="858"/>
      <c r="AO121" s="859"/>
      <c r="AP121" s="905" t="s">
        <v>225</v>
      </c>
      <c r="AQ121" s="906"/>
      <c r="AR121" s="906"/>
      <c r="AS121" s="906"/>
      <c r="AT121" s="907"/>
      <c r="AU121" s="967"/>
      <c r="AV121" s="968"/>
      <c r="AW121" s="968"/>
      <c r="AX121" s="968"/>
      <c r="AY121" s="969"/>
      <c r="AZ121" s="893" t="s">
        <v>470</v>
      </c>
      <c r="BA121" s="828"/>
      <c r="BB121" s="828"/>
      <c r="BC121" s="828"/>
      <c r="BD121" s="828"/>
      <c r="BE121" s="828"/>
      <c r="BF121" s="828"/>
      <c r="BG121" s="828"/>
      <c r="BH121" s="828"/>
      <c r="BI121" s="828"/>
      <c r="BJ121" s="828"/>
      <c r="BK121" s="828"/>
      <c r="BL121" s="828"/>
      <c r="BM121" s="828"/>
      <c r="BN121" s="828"/>
      <c r="BO121" s="828"/>
      <c r="BP121" s="829"/>
      <c r="BQ121" s="894">
        <v>117535</v>
      </c>
      <c r="BR121" s="895"/>
      <c r="BS121" s="895"/>
      <c r="BT121" s="895"/>
      <c r="BU121" s="895"/>
      <c r="BV121" s="895">
        <v>118174</v>
      </c>
      <c r="BW121" s="895"/>
      <c r="BX121" s="895"/>
      <c r="BY121" s="895"/>
      <c r="BZ121" s="895"/>
      <c r="CA121" s="895">
        <v>90808</v>
      </c>
      <c r="CB121" s="895"/>
      <c r="CC121" s="895"/>
      <c r="CD121" s="895"/>
      <c r="CE121" s="895"/>
      <c r="CF121" s="956">
        <v>8.1</v>
      </c>
      <c r="CG121" s="957"/>
      <c r="CH121" s="957"/>
      <c r="CI121" s="957"/>
      <c r="CJ121" s="957"/>
      <c r="CK121" s="950"/>
      <c r="CL121" s="936"/>
      <c r="CM121" s="936"/>
      <c r="CN121" s="936"/>
      <c r="CO121" s="937"/>
      <c r="CP121" s="916" t="s">
        <v>471</v>
      </c>
      <c r="CQ121" s="917"/>
      <c r="CR121" s="917"/>
      <c r="CS121" s="917"/>
      <c r="CT121" s="917"/>
      <c r="CU121" s="917"/>
      <c r="CV121" s="917"/>
      <c r="CW121" s="917"/>
      <c r="CX121" s="917"/>
      <c r="CY121" s="917"/>
      <c r="CZ121" s="917"/>
      <c r="DA121" s="917"/>
      <c r="DB121" s="917"/>
      <c r="DC121" s="917"/>
      <c r="DD121" s="917"/>
      <c r="DE121" s="917"/>
      <c r="DF121" s="918"/>
      <c r="DG121" s="894" t="s">
        <v>454</v>
      </c>
      <c r="DH121" s="895"/>
      <c r="DI121" s="895"/>
      <c r="DJ121" s="895"/>
      <c r="DK121" s="895"/>
      <c r="DL121" s="895" t="s">
        <v>472</v>
      </c>
      <c r="DM121" s="895"/>
      <c r="DN121" s="895"/>
      <c r="DO121" s="895"/>
      <c r="DP121" s="895"/>
      <c r="DQ121" s="895" t="s">
        <v>225</v>
      </c>
      <c r="DR121" s="895"/>
      <c r="DS121" s="895"/>
      <c r="DT121" s="895"/>
      <c r="DU121" s="895"/>
      <c r="DV121" s="872" t="s">
        <v>473</v>
      </c>
      <c r="DW121" s="872"/>
      <c r="DX121" s="872"/>
      <c r="DY121" s="872"/>
      <c r="DZ121" s="873"/>
    </row>
    <row r="122" spans="1:130" s="246" customFormat="1" ht="26.25" customHeight="1" x14ac:dyDescent="0.15">
      <c r="A122" s="898"/>
      <c r="B122" s="899"/>
      <c r="C122" s="902" t="s">
        <v>445</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225</v>
      </c>
      <c r="AB122" s="858"/>
      <c r="AC122" s="858"/>
      <c r="AD122" s="858"/>
      <c r="AE122" s="859"/>
      <c r="AF122" s="860" t="s">
        <v>225</v>
      </c>
      <c r="AG122" s="858"/>
      <c r="AH122" s="858"/>
      <c r="AI122" s="858"/>
      <c r="AJ122" s="859"/>
      <c r="AK122" s="860" t="s">
        <v>225</v>
      </c>
      <c r="AL122" s="858"/>
      <c r="AM122" s="858"/>
      <c r="AN122" s="858"/>
      <c r="AO122" s="859"/>
      <c r="AP122" s="905" t="s">
        <v>225</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2693439</v>
      </c>
      <c r="BR122" s="926"/>
      <c r="BS122" s="926"/>
      <c r="BT122" s="926"/>
      <c r="BU122" s="926"/>
      <c r="BV122" s="926">
        <v>2513623</v>
      </c>
      <c r="BW122" s="926"/>
      <c r="BX122" s="926"/>
      <c r="BY122" s="926"/>
      <c r="BZ122" s="926"/>
      <c r="CA122" s="926">
        <v>2573293</v>
      </c>
      <c r="CB122" s="926"/>
      <c r="CC122" s="926"/>
      <c r="CD122" s="926"/>
      <c r="CE122" s="926"/>
      <c r="CF122" s="927">
        <v>229.4</v>
      </c>
      <c r="CG122" s="928"/>
      <c r="CH122" s="928"/>
      <c r="CI122" s="928"/>
      <c r="CJ122" s="928"/>
      <c r="CK122" s="950"/>
      <c r="CL122" s="936"/>
      <c r="CM122" s="936"/>
      <c r="CN122" s="936"/>
      <c r="CO122" s="937"/>
      <c r="CP122" s="916" t="s">
        <v>401</v>
      </c>
      <c r="CQ122" s="917"/>
      <c r="CR122" s="917"/>
      <c r="CS122" s="917"/>
      <c r="CT122" s="917"/>
      <c r="CU122" s="917"/>
      <c r="CV122" s="917"/>
      <c r="CW122" s="917"/>
      <c r="CX122" s="917"/>
      <c r="CY122" s="917"/>
      <c r="CZ122" s="917"/>
      <c r="DA122" s="917"/>
      <c r="DB122" s="917"/>
      <c r="DC122" s="917"/>
      <c r="DD122" s="917"/>
      <c r="DE122" s="917"/>
      <c r="DF122" s="918"/>
      <c r="DG122" s="894" t="s">
        <v>460</v>
      </c>
      <c r="DH122" s="895"/>
      <c r="DI122" s="895"/>
      <c r="DJ122" s="895"/>
      <c r="DK122" s="895"/>
      <c r="DL122" s="895" t="s">
        <v>225</v>
      </c>
      <c r="DM122" s="895"/>
      <c r="DN122" s="895"/>
      <c r="DO122" s="895"/>
      <c r="DP122" s="895"/>
      <c r="DQ122" s="895" t="s">
        <v>225</v>
      </c>
      <c r="DR122" s="895"/>
      <c r="DS122" s="895"/>
      <c r="DT122" s="895"/>
      <c r="DU122" s="895"/>
      <c r="DV122" s="872" t="s">
        <v>225</v>
      </c>
      <c r="DW122" s="872"/>
      <c r="DX122" s="872"/>
      <c r="DY122" s="872"/>
      <c r="DZ122" s="873"/>
    </row>
    <row r="123" spans="1:130" s="246" customFormat="1" ht="26.25" customHeight="1" x14ac:dyDescent="0.15">
      <c r="A123" s="898"/>
      <c r="B123" s="899"/>
      <c r="C123" s="902" t="s">
        <v>451</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225</v>
      </c>
      <c r="AB123" s="858"/>
      <c r="AC123" s="858"/>
      <c r="AD123" s="858"/>
      <c r="AE123" s="859"/>
      <c r="AF123" s="860" t="s">
        <v>225</v>
      </c>
      <c r="AG123" s="858"/>
      <c r="AH123" s="858"/>
      <c r="AI123" s="858"/>
      <c r="AJ123" s="859"/>
      <c r="AK123" s="860" t="s">
        <v>225</v>
      </c>
      <c r="AL123" s="858"/>
      <c r="AM123" s="858"/>
      <c r="AN123" s="858"/>
      <c r="AO123" s="859"/>
      <c r="AP123" s="905" t="s">
        <v>454</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475</v>
      </c>
      <c r="BP123" s="959"/>
      <c r="BQ123" s="913">
        <v>4259011</v>
      </c>
      <c r="BR123" s="914"/>
      <c r="BS123" s="914"/>
      <c r="BT123" s="914"/>
      <c r="BU123" s="914"/>
      <c r="BV123" s="914">
        <v>4184079</v>
      </c>
      <c r="BW123" s="914"/>
      <c r="BX123" s="914"/>
      <c r="BY123" s="914"/>
      <c r="BZ123" s="914"/>
      <c r="CA123" s="914">
        <v>4234196</v>
      </c>
      <c r="CB123" s="914"/>
      <c r="CC123" s="914"/>
      <c r="CD123" s="914"/>
      <c r="CE123" s="914"/>
      <c r="CF123" s="824"/>
      <c r="CG123" s="825"/>
      <c r="CH123" s="825"/>
      <c r="CI123" s="825"/>
      <c r="CJ123" s="915"/>
      <c r="CK123" s="950"/>
      <c r="CL123" s="936"/>
      <c r="CM123" s="936"/>
      <c r="CN123" s="936"/>
      <c r="CO123" s="937"/>
      <c r="CP123" s="916" t="s">
        <v>399</v>
      </c>
      <c r="CQ123" s="917"/>
      <c r="CR123" s="917"/>
      <c r="CS123" s="917"/>
      <c r="CT123" s="917"/>
      <c r="CU123" s="917"/>
      <c r="CV123" s="917"/>
      <c r="CW123" s="917"/>
      <c r="CX123" s="917"/>
      <c r="CY123" s="917"/>
      <c r="CZ123" s="917"/>
      <c r="DA123" s="917"/>
      <c r="DB123" s="917"/>
      <c r="DC123" s="917"/>
      <c r="DD123" s="917"/>
      <c r="DE123" s="917"/>
      <c r="DF123" s="918"/>
      <c r="DG123" s="857" t="s">
        <v>458</v>
      </c>
      <c r="DH123" s="858"/>
      <c r="DI123" s="858"/>
      <c r="DJ123" s="858"/>
      <c r="DK123" s="859"/>
      <c r="DL123" s="860" t="s">
        <v>463</v>
      </c>
      <c r="DM123" s="858"/>
      <c r="DN123" s="858"/>
      <c r="DO123" s="858"/>
      <c r="DP123" s="859"/>
      <c r="DQ123" s="860" t="s">
        <v>225</v>
      </c>
      <c r="DR123" s="858"/>
      <c r="DS123" s="858"/>
      <c r="DT123" s="858"/>
      <c r="DU123" s="859"/>
      <c r="DV123" s="905" t="s">
        <v>225</v>
      </c>
      <c r="DW123" s="906"/>
      <c r="DX123" s="906"/>
      <c r="DY123" s="906"/>
      <c r="DZ123" s="907"/>
    </row>
    <row r="124" spans="1:130" s="246" customFormat="1" ht="26.25" customHeight="1" thickBot="1" x14ac:dyDescent="0.2">
      <c r="A124" s="898"/>
      <c r="B124" s="899"/>
      <c r="C124" s="902" t="s">
        <v>455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473</v>
      </c>
      <c r="AB124" s="858"/>
      <c r="AC124" s="858"/>
      <c r="AD124" s="858"/>
      <c r="AE124" s="859"/>
      <c r="AF124" s="860" t="s">
        <v>225</v>
      </c>
      <c r="AG124" s="858"/>
      <c r="AH124" s="858"/>
      <c r="AI124" s="858"/>
      <c r="AJ124" s="859"/>
      <c r="AK124" s="860" t="s">
        <v>225</v>
      </c>
      <c r="AL124" s="858"/>
      <c r="AM124" s="858"/>
      <c r="AN124" s="858"/>
      <c r="AO124" s="859"/>
      <c r="AP124" s="905" t="s">
        <v>225</v>
      </c>
      <c r="AQ124" s="906"/>
      <c r="AR124" s="906"/>
      <c r="AS124" s="906"/>
      <c r="AT124" s="907"/>
      <c r="AU124" s="908" t="s">
        <v>476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1.9</v>
      </c>
      <c r="BR124" s="912"/>
      <c r="BS124" s="912"/>
      <c r="BT124" s="912"/>
      <c r="BU124" s="912"/>
      <c r="BV124" s="912" t="s">
        <v>225</v>
      </c>
      <c r="BW124" s="912"/>
      <c r="BX124" s="912"/>
      <c r="BY124" s="912"/>
      <c r="BZ124" s="912"/>
      <c r="CA124" s="912" t="s">
        <v>472</v>
      </c>
      <c r="CB124" s="912"/>
      <c r="CC124" s="912"/>
      <c r="CD124" s="912"/>
      <c r="CE124" s="912"/>
      <c r="CF124" s="802"/>
      <c r="CG124" s="803"/>
      <c r="CH124" s="803"/>
      <c r="CI124" s="803"/>
      <c r="CJ124" s="943"/>
      <c r="CK124" s="951"/>
      <c r="CL124" s="951"/>
      <c r="CM124" s="951"/>
      <c r="CN124" s="951"/>
      <c r="CO124" s="952"/>
      <c r="CP124" s="916" t="s">
        <v>477</v>
      </c>
      <c r="CQ124" s="917"/>
      <c r="CR124" s="917"/>
      <c r="CS124" s="917"/>
      <c r="CT124" s="917"/>
      <c r="CU124" s="917"/>
      <c r="CV124" s="917"/>
      <c r="CW124" s="917"/>
      <c r="CX124" s="917"/>
      <c r="CY124" s="917"/>
      <c r="CZ124" s="917"/>
      <c r="DA124" s="917"/>
      <c r="DB124" s="917"/>
      <c r="DC124" s="917"/>
      <c r="DD124" s="917"/>
      <c r="DE124" s="917"/>
      <c r="DF124" s="918"/>
      <c r="DG124" s="840" t="s">
        <v>225</v>
      </c>
      <c r="DH124" s="841"/>
      <c r="DI124" s="841"/>
      <c r="DJ124" s="841"/>
      <c r="DK124" s="842"/>
      <c r="DL124" s="843" t="s">
        <v>225</v>
      </c>
      <c r="DM124" s="841"/>
      <c r="DN124" s="841"/>
      <c r="DO124" s="841"/>
      <c r="DP124" s="842"/>
      <c r="DQ124" s="843" t="s">
        <v>225</v>
      </c>
      <c r="DR124" s="841"/>
      <c r="DS124" s="841"/>
      <c r="DT124" s="841"/>
      <c r="DU124" s="842"/>
      <c r="DV124" s="929" t="s">
        <v>225</v>
      </c>
      <c r="DW124" s="930"/>
      <c r="DX124" s="930"/>
      <c r="DY124" s="930"/>
      <c r="DZ124" s="931"/>
    </row>
    <row r="125" spans="1:130" s="246" customFormat="1" ht="26.25" customHeight="1" x14ac:dyDescent="0.15">
      <c r="A125" s="898"/>
      <c r="B125" s="899"/>
      <c r="C125" s="902" t="s">
        <v>457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437</v>
      </c>
      <c r="AB125" s="858"/>
      <c r="AC125" s="858"/>
      <c r="AD125" s="858"/>
      <c r="AE125" s="859"/>
      <c r="AF125" s="860" t="s">
        <v>225</v>
      </c>
      <c r="AG125" s="858"/>
      <c r="AH125" s="858"/>
      <c r="AI125" s="858"/>
      <c r="AJ125" s="859"/>
      <c r="AK125" s="860" t="s">
        <v>225</v>
      </c>
      <c r="AL125" s="858"/>
      <c r="AM125" s="858"/>
      <c r="AN125" s="858"/>
      <c r="AO125" s="859"/>
      <c r="AP125" s="905" t="s">
        <v>225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478</v>
      </c>
      <c r="CL125" s="933"/>
      <c r="CM125" s="933"/>
      <c r="CN125" s="933"/>
      <c r="CO125" s="934"/>
      <c r="CP125" s="941" t="s">
        <v>479</v>
      </c>
      <c r="CQ125" s="886"/>
      <c r="CR125" s="886"/>
      <c r="CS125" s="886"/>
      <c r="CT125" s="886"/>
      <c r="CU125" s="886"/>
      <c r="CV125" s="886"/>
      <c r="CW125" s="886"/>
      <c r="CX125" s="886"/>
      <c r="CY125" s="886"/>
      <c r="CZ125" s="886"/>
      <c r="DA125" s="886"/>
      <c r="DB125" s="886"/>
      <c r="DC125" s="886"/>
      <c r="DD125" s="886"/>
      <c r="DE125" s="886"/>
      <c r="DF125" s="887"/>
      <c r="DG125" s="942" t="s">
        <v>225</v>
      </c>
      <c r="DH125" s="923"/>
      <c r="DI125" s="923"/>
      <c r="DJ125" s="923"/>
      <c r="DK125" s="923"/>
      <c r="DL125" s="923" t="s">
        <v>225</v>
      </c>
      <c r="DM125" s="923"/>
      <c r="DN125" s="923"/>
      <c r="DO125" s="923"/>
      <c r="DP125" s="923"/>
      <c r="DQ125" s="923" t="s">
        <v>473</v>
      </c>
      <c r="DR125" s="923"/>
      <c r="DS125" s="923"/>
      <c r="DT125" s="923"/>
      <c r="DU125" s="923"/>
      <c r="DV125" s="924" t="s">
        <v>225</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225</v>
      </c>
      <c r="AB126" s="858"/>
      <c r="AC126" s="858"/>
      <c r="AD126" s="858"/>
      <c r="AE126" s="859"/>
      <c r="AF126" s="860" t="s">
        <v>225</v>
      </c>
      <c r="AG126" s="858"/>
      <c r="AH126" s="858"/>
      <c r="AI126" s="858"/>
      <c r="AJ126" s="859"/>
      <c r="AK126" s="860" t="s">
        <v>459</v>
      </c>
      <c r="AL126" s="858"/>
      <c r="AM126" s="858"/>
      <c r="AN126" s="858"/>
      <c r="AO126" s="859"/>
      <c r="AP126" s="905" t="s">
        <v>225</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480</v>
      </c>
      <c r="CQ126" s="828"/>
      <c r="CR126" s="828"/>
      <c r="CS126" s="828"/>
      <c r="CT126" s="828"/>
      <c r="CU126" s="828"/>
      <c r="CV126" s="828"/>
      <c r="CW126" s="828"/>
      <c r="CX126" s="828"/>
      <c r="CY126" s="828"/>
      <c r="CZ126" s="828"/>
      <c r="DA126" s="828"/>
      <c r="DB126" s="828"/>
      <c r="DC126" s="828"/>
      <c r="DD126" s="828"/>
      <c r="DE126" s="828"/>
      <c r="DF126" s="829"/>
      <c r="DG126" s="894" t="s">
        <v>225</v>
      </c>
      <c r="DH126" s="895"/>
      <c r="DI126" s="895"/>
      <c r="DJ126" s="895"/>
      <c r="DK126" s="895"/>
      <c r="DL126" s="895" t="s">
        <v>225</v>
      </c>
      <c r="DM126" s="895"/>
      <c r="DN126" s="895"/>
      <c r="DO126" s="895"/>
      <c r="DP126" s="895"/>
      <c r="DQ126" s="895" t="s">
        <v>225</v>
      </c>
      <c r="DR126" s="895"/>
      <c r="DS126" s="895"/>
      <c r="DT126" s="895"/>
      <c r="DU126" s="895"/>
      <c r="DV126" s="872" t="s">
        <v>454</v>
      </c>
      <c r="DW126" s="872"/>
      <c r="DX126" s="872"/>
      <c r="DY126" s="872"/>
      <c r="DZ126" s="873"/>
    </row>
    <row r="127" spans="1:130" s="246" customFormat="1" ht="26.25" customHeight="1" x14ac:dyDescent="0.15">
      <c r="A127" s="900"/>
      <c r="B127" s="901"/>
      <c r="C127" s="919" t="s">
        <v>481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437</v>
      </c>
      <c r="AB127" s="858"/>
      <c r="AC127" s="858"/>
      <c r="AD127" s="858"/>
      <c r="AE127" s="859"/>
      <c r="AF127" s="860" t="s">
        <v>225</v>
      </c>
      <c r="AG127" s="858"/>
      <c r="AH127" s="858"/>
      <c r="AI127" s="858"/>
      <c r="AJ127" s="859"/>
      <c r="AK127" s="860" t="s">
        <v>437</v>
      </c>
      <c r="AL127" s="858"/>
      <c r="AM127" s="858"/>
      <c r="AN127" s="858"/>
      <c r="AO127" s="859"/>
      <c r="AP127" s="905" t="s">
        <v>225</v>
      </c>
      <c r="AQ127" s="906"/>
      <c r="AR127" s="906"/>
      <c r="AS127" s="906"/>
      <c r="AT127" s="907"/>
      <c r="AU127" s="282"/>
      <c r="AV127" s="282"/>
      <c r="AW127" s="282"/>
      <c r="AX127" s="922" t="s">
        <v>482</v>
      </c>
      <c r="AY127" s="890"/>
      <c r="AZ127" s="890"/>
      <c r="BA127" s="890"/>
      <c r="BB127" s="890"/>
      <c r="BC127" s="890"/>
      <c r="BD127" s="890"/>
      <c r="BE127" s="891"/>
      <c r="BF127" s="889" t="s">
        <v>483</v>
      </c>
      <c r="BG127" s="890"/>
      <c r="BH127" s="890"/>
      <c r="BI127" s="890"/>
      <c r="BJ127" s="890"/>
      <c r="BK127" s="890"/>
      <c r="BL127" s="891"/>
      <c r="BM127" s="889" t="s">
        <v>484</v>
      </c>
      <c r="BN127" s="890"/>
      <c r="BO127" s="890"/>
      <c r="BP127" s="890"/>
      <c r="BQ127" s="890"/>
      <c r="BR127" s="890"/>
      <c r="BS127" s="891"/>
      <c r="BT127" s="889" t="s">
        <v>485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486</v>
      </c>
      <c r="CQ127" s="828"/>
      <c r="CR127" s="828"/>
      <c r="CS127" s="828"/>
      <c r="CT127" s="828"/>
      <c r="CU127" s="828"/>
      <c r="CV127" s="828"/>
      <c r="CW127" s="828"/>
      <c r="CX127" s="828"/>
      <c r="CY127" s="828"/>
      <c r="CZ127" s="828"/>
      <c r="DA127" s="828"/>
      <c r="DB127" s="828"/>
      <c r="DC127" s="828"/>
      <c r="DD127" s="828"/>
      <c r="DE127" s="828"/>
      <c r="DF127" s="829"/>
      <c r="DG127" s="894" t="s">
        <v>460</v>
      </c>
      <c r="DH127" s="895"/>
      <c r="DI127" s="895"/>
      <c r="DJ127" s="895"/>
      <c r="DK127" s="895"/>
      <c r="DL127" s="895" t="s">
        <v>454</v>
      </c>
      <c r="DM127" s="895"/>
      <c r="DN127" s="895"/>
      <c r="DO127" s="895"/>
      <c r="DP127" s="895"/>
      <c r="DQ127" s="895" t="s">
        <v>225</v>
      </c>
      <c r="DR127" s="895"/>
      <c r="DS127" s="895"/>
      <c r="DT127" s="895"/>
      <c r="DU127" s="895"/>
      <c r="DV127" s="872" t="s">
        <v>225</v>
      </c>
      <c r="DW127" s="872"/>
      <c r="DX127" s="872"/>
      <c r="DY127" s="872"/>
      <c r="DZ127" s="873"/>
    </row>
    <row r="128" spans="1:130" s="246" customFormat="1" ht="26.25" customHeight="1" thickBot="1" x14ac:dyDescent="0.2">
      <c r="A128" s="874" t="s">
        <v>487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488</v>
      </c>
      <c r="X128" s="876"/>
      <c r="Y128" s="876"/>
      <c r="Z128" s="877"/>
      <c r="AA128" s="878">
        <v>8582</v>
      </c>
      <c r="AB128" s="879"/>
      <c r="AC128" s="879"/>
      <c r="AD128" s="879"/>
      <c r="AE128" s="880"/>
      <c r="AF128" s="881">
        <v>7326</v>
      </c>
      <c r="AG128" s="879"/>
      <c r="AH128" s="879"/>
      <c r="AI128" s="879"/>
      <c r="AJ128" s="880"/>
      <c r="AK128" s="881">
        <v>4166</v>
      </c>
      <c r="AL128" s="879"/>
      <c r="AM128" s="879"/>
      <c r="AN128" s="879"/>
      <c r="AO128" s="880"/>
      <c r="AP128" s="882"/>
      <c r="AQ128" s="883"/>
      <c r="AR128" s="883"/>
      <c r="AS128" s="883"/>
      <c r="AT128" s="884"/>
      <c r="AU128" s="282"/>
      <c r="AV128" s="282"/>
      <c r="AW128" s="282"/>
      <c r="AX128" s="885" t="s">
        <v>489</v>
      </c>
      <c r="AY128" s="886"/>
      <c r="AZ128" s="886"/>
      <c r="BA128" s="886"/>
      <c r="BB128" s="886"/>
      <c r="BC128" s="886"/>
      <c r="BD128" s="886"/>
      <c r="BE128" s="887"/>
      <c r="BF128" s="864" t="s">
        <v>225</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490</v>
      </c>
      <c r="CQ128" s="806"/>
      <c r="CR128" s="806"/>
      <c r="CS128" s="806"/>
      <c r="CT128" s="806"/>
      <c r="CU128" s="806"/>
      <c r="CV128" s="806"/>
      <c r="CW128" s="806"/>
      <c r="CX128" s="806"/>
      <c r="CY128" s="806"/>
      <c r="CZ128" s="806"/>
      <c r="DA128" s="806"/>
      <c r="DB128" s="806"/>
      <c r="DC128" s="806"/>
      <c r="DD128" s="806"/>
      <c r="DE128" s="806"/>
      <c r="DF128" s="807"/>
      <c r="DG128" s="868" t="s">
        <v>225</v>
      </c>
      <c r="DH128" s="869"/>
      <c r="DI128" s="869"/>
      <c r="DJ128" s="869"/>
      <c r="DK128" s="869"/>
      <c r="DL128" s="869" t="s">
        <v>225</v>
      </c>
      <c r="DM128" s="869"/>
      <c r="DN128" s="869"/>
      <c r="DO128" s="869"/>
      <c r="DP128" s="869"/>
      <c r="DQ128" s="869" t="s">
        <v>491</v>
      </c>
      <c r="DR128" s="869"/>
      <c r="DS128" s="869"/>
      <c r="DT128" s="869"/>
      <c r="DU128" s="869"/>
      <c r="DV128" s="870" t="s">
        <v>225</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492</v>
      </c>
      <c r="X129" s="855"/>
      <c r="Y129" s="855"/>
      <c r="Z129" s="856"/>
      <c r="AA129" s="857">
        <v>1484527</v>
      </c>
      <c r="AB129" s="858"/>
      <c r="AC129" s="858"/>
      <c r="AD129" s="858"/>
      <c r="AE129" s="859"/>
      <c r="AF129" s="860">
        <v>1405037</v>
      </c>
      <c r="AG129" s="858"/>
      <c r="AH129" s="858"/>
      <c r="AI129" s="858"/>
      <c r="AJ129" s="859"/>
      <c r="AK129" s="860">
        <v>1364492</v>
      </c>
      <c r="AL129" s="858"/>
      <c r="AM129" s="858"/>
      <c r="AN129" s="858"/>
      <c r="AO129" s="859"/>
      <c r="AP129" s="861"/>
      <c r="AQ129" s="862"/>
      <c r="AR129" s="862"/>
      <c r="AS129" s="862"/>
      <c r="AT129" s="863"/>
      <c r="AU129" s="284"/>
      <c r="AV129" s="284"/>
      <c r="AW129" s="284"/>
      <c r="AX129" s="827" t="s">
        <v>493</v>
      </c>
      <c r="AY129" s="828"/>
      <c r="AZ129" s="828"/>
      <c r="BA129" s="828"/>
      <c r="BB129" s="828"/>
      <c r="BC129" s="828"/>
      <c r="BD129" s="828"/>
      <c r="BE129" s="829"/>
      <c r="BF129" s="847" t="s">
        <v>459</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495</v>
      </c>
      <c r="X130" s="855"/>
      <c r="Y130" s="855"/>
      <c r="Z130" s="856"/>
      <c r="AA130" s="857">
        <v>274653</v>
      </c>
      <c r="AB130" s="858"/>
      <c r="AC130" s="858"/>
      <c r="AD130" s="858"/>
      <c r="AE130" s="859"/>
      <c r="AF130" s="860">
        <v>249247</v>
      </c>
      <c r="AG130" s="858"/>
      <c r="AH130" s="858"/>
      <c r="AI130" s="858"/>
      <c r="AJ130" s="859"/>
      <c r="AK130" s="860">
        <v>242909</v>
      </c>
      <c r="AL130" s="858"/>
      <c r="AM130" s="858"/>
      <c r="AN130" s="858"/>
      <c r="AO130" s="859"/>
      <c r="AP130" s="861"/>
      <c r="AQ130" s="862"/>
      <c r="AR130" s="862"/>
      <c r="AS130" s="862"/>
      <c r="AT130" s="863"/>
      <c r="AU130" s="284"/>
      <c r="AV130" s="284"/>
      <c r="AW130" s="284"/>
      <c r="AX130" s="827" t="s">
        <v>496</v>
      </c>
      <c r="AY130" s="828"/>
      <c r="AZ130" s="828"/>
      <c r="BA130" s="828"/>
      <c r="BB130" s="828"/>
      <c r="BC130" s="828"/>
      <c r="BD130" s="828"/>
      <c r="BE130" s="829"/>
      <c r="BF130" s="830">
        <v>12.2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497</v>
      </c>
      <c r="X131" s="838"/>
      <c r="Y131" s="838"/>
      <c r="Z131" s="839"/>
      <c r="AA131" s="840">
        <v>1209874</v>
      </c>
      <c r="AB131" s="841"/>
      <c r="AC131" s="841"/>
      <c r="AD131" s="841"/>
      <c r="AE131" s="842"/>
      <c r="AF131" s="843">
        <v>1155790</v>
      </c>
      <c r="AG131" s="841"/>
      <c r="AH131" s="841"/>
      <c r="AI131" s="841"/>
      <c r="AJ131" s="842"/>
      <c r="AK131" s="843">
        <v>1121583</v>
      </c>
      <c r="AL131" s="841"/>
      <c r="AM131" s="841"/>
      <c r="AN131" s="841"/>
      <c r="AO131" s="842"/>
      <c r="AP131" s="844"/>
      <c r="AQ131" s="845"/>
      <c r="AR131" s="845"/>
      <c r="AS131" s="845"/>
      <c r="AT131" s="846"/>
      <c r="AU131" s="284"/>
      <c r="AV131" s="284"/>
      <c r="AW131" s="284"/>
      <c r="AX131" s="805" t="s">
        <v>498</v>
      </c>
      <c r="AY131" s="806"/>
      <c r="AZ131" s="806"/>
      <c r="BA131" s="806"/>
      <c r="BB131" s="806"/>
      <c r="BC131" s="806"/>
      <c r="BD131" s="806"/>
      <c r="BE131" s="807"/>
      <c r="BF131" s="808" t="s">
        <v>225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500</v>
      </c>
      <c r="W132" s="818"/>
      <c r="X132" s="818"/>
      <c r="Y132" s="818"/>
      <c r="Z132" s="819"/>
      <c r="AA132" s="820">
        <v>11.74494204</v>
      </c>
      <c r="AB132" s="821"/>
      <c r="AC132" s="821"/>
      <c r="AD132" s="821"/>
      <c r="AE132" s="822"/>
      <c r="AF132" s="823">
        <v>12.76624646</v>
      </c>
      <c r="AG132" s="821"/>
      <c r="AH132" s="821"/>
      <c r="AI132" s="821"/>
      <c r="AJ132" s="822"/>
      <c r="AK132" s="823">
        <v>12.29048586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501</v>
      </c>
      <c r="W133" s="797"/>
      <c r="X133" s="797"/>
      <c r="Y133" s="797"/>
      <c r="Z133" s="798"/>
      <c r="AA133" s="799">
        <v>13.7</v>
      </c>
      <c r="AB133" s="800"/>
      <c r="AC133" s="800"/>
      <c r="AD133" s="800"/>
      <c r="AE133" s="801"/>
      <c r="AF133" s="799">
        <v>12.7</v>
      </c>
      <c r="AG133" s="800"/>
      <c r="AH133" s="800"/>
      <c r="AI133" s="800"/>
      <c r="AJ133" s="801"/>
      <c r="AK133" s="799">
        <v>12.2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ISepR+pxYU6yGdggYB4T9RPrgTSZuYwJTCzQ+5f4zGiHLaiVJqt3+2etaRchEzPV0sGZ1iR8nt9Gtnq1l2OTw==" saltValue="3mCTyCwkN3u7ipSHBSW0D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HvM4iXCHNclYOaZ79oGOEBkiXATNaegurQ4SuivCMpHUQJBBKNN4r5C4MqRe327v3R2VdY3dObGJX/hFc1PiA==" saltValue="PqiCa6v0nGg5IDzKA1YF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X7+3mfma7wHIMSuCRvNVSP0BYK2AqDJ2Eyg23Be3TZP0ILvqmVlrbLcWHyVbt9IjGDr1yW3WZwVcKC3CL8anzw==" saltValue="c66wn/M8B1+9NzG4Aknwa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505</v>
      </c>
      <c r="AP7" s="303"/>
      <c r="AQ7" s="304" t="s">
        <v>506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507</v>
      </c>
      <c r="AQ8" s="310" t="s">
        <v>508</v>
      </c>
      <c r="AR8" s="311" t="s">
        <v>509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32" t="s">
        <v>510</v>
      </c>
      <c r="AL9" s="1233"/>
      <c r="AM9" s="1233"/>
      <c r="AN9" s="1234"/>
      <c r="AO9" s="312">
        <v>315035</v>
      </c>
      <c r="AP9" s="312">
        <v>164166</v>
      </c>
      <c r="AQ9" s="313">
        <v>190701</v>
      </c>
      <c r="AR9" s="314">
        <v>-13.9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32" t="s">
        <v>511</v>
      </c>
      <c r="AL10" s="1233"/>
      <c r="AM10" s="1233"/>
      <c r="AN10" s="1234"/>
      <c r="AO10" s="315">
        <v>33899</v>
      </c>
      <c r="AP10" s="315">
        <v>17665</v>
      </c>
      <c r="AQ10" s="316">
        <v>22807</v>
      </c>
      <c r="AR10" s="317">
        <v>-22.5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32" t="s">
        <v>512</v>
      </c>
      <c r="AL11" s="1233"/>
      <c r="AM11" s="1233"/>
      <c r="AN11" s="1234"/>
      <c r="AO11" s="315">
        <v>204512</v>
      </c>
      <c r="AP11" s="315">
        <v>106572</v>
      </c>
      <c r="AQ11" s="316">
        <v>29822</v>
      </c>
      <c r="AR11" s="317">
        <v>257.39999999999998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32" t="s">
        <v>513</v>
      </c>
      <c r="AL12" s="1233"/>
      <c r="AM12" s="1233"/>
      <c r="AN12" s="1234"/>
      <c r="AO12" s="315" t="s">
        <v>514</v>
      </c>
      <c r="AP12" s="315" t="s">
        <v>514</v>
      </c>
      <c r="AQ12" s="316">
        <v>3258</v>
      </c>
      <c r="AR12" s="317" t="s">
        <v>514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32" t="s">
        <v>515</v>
      </c>
      <c r="AL13" s="1233"/>
      <c r="AM13" s="1233"/>
      <c r="AN13" s="1234"/>
      <c r="AO13" s="315" t="s">
        <v>514</v>
      </c>
      <c r="AP13" s="315" t="s">
        <v>514</v>
      </c>
      <c r="AQ13" s="316">
        <v>24</v>
      </c>
      <c r="AR13" s="317" t="s">
        <v>514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32" t="s">
        <v>516</v>
      </c>
      <c r="AL14" s="1233"/>
      <c r="AM14" s="1233"/>
      <c r="AN14" s="1234"/>
      <c r="AO14" s="315">
        <v>32917</v>
      </c>
      <c r="AP14" s="315">
        <v>17153</v>
      </c>
      <c r="AQ14" s="316">
        <v>10094</v>
      </c>
      <c r="AR14" s="317">
        <v>69.900000000000006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32" t="s">
        <v>517</v>
      </c>
      <c r="AL15" s="1233"/>
      <c r="AM15" s="1233"/>
      <c r="AN15" s="1234"/>
      <c r="AO15" s="315">
        <v>8462</v>
      </c>
      <c r="AP15" s="315">
        <v>4410</v>
      </c>
      <c r="AQ15" s="316">
        <v>4017</v>
      </c>
      <c r="AR15" s="317">
        <v>9.8000000000000007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5" t="s">
        <v>518</v>
      </c>
      <c r="AL16" s="1236"/>
      <c r="AM16" s="1236"/>
      <c r="AN16" s="1237"/>
      <c r="AO16" s="315">
        <v>-39273</v>
      </c>
      <c r="AP16" s="315">
        <v>-20465</v>
      </c>
      <c r="AQ16" s="316">
        <v>-17771</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5" t="s">
        <v>186</v>
      </c>
      <c r="AL17" s="1236"/>
      <c r="AM17" s="1236"/>
      <c r="AN17" s="1237"/>
      <c r="AO17" s="315">
        <v>555552</v>
      </c>
      <c r="AP17" s="315">
        <v>289501</v>
      </c>
      <c r="AQ17" s="316">
        <v>242952</v>
      </c>
      <c r="AR17" s="317">
        <v>19.2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520</v>
      </c>
      <c r="AP20" s="323" t="s">
        <v>521</v>
      </c>
      <c r="AQ20" s="324" t="s">
        <v>522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9" t="s">
        <v>523</v>
      </c>
      <c r="AL21" s="1230"/>
      <c r="AM21" s="1230"/>
      <c r="AN21" s="1231"/>
      <c r="AO21" s="327">
        <v>19.28</v>
      </c>
      <c r="AP21" s="328">
        <v>21.84</v>
      </c>
      <c r="AQ21" s="329">
        <v>-2.56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9" t="s">
        <v>524</v>
      </c>
      <c r="AL22" s="1230"/>
      <c r="AM22" s="1230"/>
      <c r="AN22" s="1231"/>
      <c r="AO22" s="332">
        <v>93.5</v>
      </c>
      <c r="AP22" s="333">
        <v>95.6</v>
      </c>
      <c r="AQ22" s="334">
        <v>-2.1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505</v>
      </c>
      <c r="AP30" s="303"/>
      <c r="AQ30" s="304" t="s">
        <v>506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507</v>
      </c>
      <c r="AQ31" s="310" t="s">
        <v>508</v>
      </c>
      <c r="AR31" s="311" t="s">
        <v>509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528</v>
      </c>
      <c r="AL32" s="1221"/>
      <c r="AM32" s="1221"/>
      <c r="AN32" s="1222"/>
      <c r="AO32" s="342">
        <v>309737</v>
      </c>
      <c r="AP32" s="342">
        <v>161405</v>
      </c>
      <c r="AQ32" s="343">
        <v>136235</v>
      </c>
      <c r="AR32" s="344">
        <v>18.5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529</v>
      </c>
      <c r="AL33" s="1221"/>
      <c r="AM33" s="1221"/>
      <c r="AN33" s="1222"/>
      <c r="AO33" s="342" t="s">
        <v>514</v>
      </c>
      <c r="AP33" s="342" t="s">
        <v>514</v>
      </c>
      <c r="AQ33" s="343" t="s">
        <v>514</v>
      </c>
      <c r="AR33" s="344" t="s">
        <v>514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530</v>
      </c>
      <c r="AL34" s="1221"/>
      <c r="AM34" s="1221"/>
      <c r="AN34" s="1222"/>
      <c r="AO34" s="342" t="s">
        <v>514</v>
      </c>
      <c r="AP34" s="342" t="s">
        <v>514</v>
      </c>
      <c r="AQ34" s="343">
        <v>5</v>
      </c>
      <c r="AR34" s="344" t="s">
        <v>514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531</v>
      </c>
      <c r="AL35" s="1221"/>
      <c r="AM35" s="1221"/>
      <c r="AN35" s="1222"/>
      <c r="AO35" s="342">
        <v>32552</v>
      </c>
      <c r="AP35" s="342">
        <v>16963</v>
      </c>
      <c r="AQ35" s="343">
        <v>32688</v>
      </c>
      <c r="AR35" s="344">
        <v>-48.1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532</v>
      </c>
      <c r="AL36" s="1221"/>
      <c r="AM36" s="1221"/>
      <c r="AN36" s="1222"/>
      <c r="AO36" s="342">
        <v>42183</v>
      </c>
      <c r="AP36" s="342">
        <v>21982</v>
      </c>
      <c r="AQ36" s="343">
        <v>4188</v>
      </c>
      <c r="AR36" s="344">
        <v>424.9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533</v>
      </c>
      <c r="AL37" s="1221"/>
      <c r="AM37" s="1221"/>
      <c r="AN37" s="1222"/>
      <c r="AO37" s="342" t="s">
        <v>514</v>
      </c>
      <c r="AP37" s="342" t="s">
        <v>514</v>
      </c>
      <c r="AQ37" s="343">
        <v>1212</v>
      </c>
      <c r="AR37" s="344" t="s">
        <v>514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534</v>
      </c>
      <c r="AL38" s="1224"/>
      <c r="AM38" s="1224"/>
      <c r="AN38" s="1225"/>
      <c r="AO38" s="345">
        <v>451</v>
      </c>
      <c r="AP38" s="345">
        <v>235</v>
      </c>
      <c r="AQ38" s="346">
        <v>25</v>
      </c>
      <c r="AR38" s="334">
        <v>840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535</v>
      </c>
      <c r="AL39" s="1224"/>
      <c r="AM39" s="1224"/>
      <c r="AN39" s="1225"/>
      <c r="AO39" s="342">
        <v>-4166</v>
      </c>
      <c r="AP39" s="342">
        <v>-2171</v>
      </c>
      <c r="AQ39" s="343">
        <v>-7598</v>
      </c>
      <c r="AR39" s="344">
        <v>-71.400000000000006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536</v>
      </c>
      <c r="AL40" s="1221"/>
      <c r="AM40" s="1221"/>
      <c r="AN40" s="1222"/>
      <c r="AO40" s="342">
        <v>-242909</v>
      </c>
      <c r="AP40" s="342">
        <v>-126581</v>
      </c>
      <c r="AQ40" s="343">
        <v>-123844</v>
      </c>
      <c r="AR40" s="344">
        <v>2.2000000000000002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301</v>
      </c>
      <c r="AL41" s="1227"/>
      <c r="AM41" s="1227"/>
      <c r="AN41" s="1228"/>
      <c r="AO41" s="342">
        <v>137848</v>
      </c>
      <c r="AP41" s="342">
        <v>71833</v>
      </c>
      <c r="AQ41" s="343">
        <v>42911</v>
      </c>
      <c r="AR41" s="344">
        <v>67.400000000000006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3" t="s">
        <v>505</v>
      </c>
      <c r="AN49" s="1215" t="s">
        <v>540</v>
      </c>
      <c r="AO49" s="1216"/>
      <c r="AP49" s="1216"/>
      <c r="AQ49" s="1216"/>
      <c r="AR49" s="1217"/>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4"/>
      <c r="AN50" s="358" t="s">
        <v>541</v>
      </c>
      <c r="AO50" s="359" t="s">
        <v>542</v>
      </c>
      <c r="AP50" s="360" t="s">
        <v>543</v>
      </c>
      <c r="AQ50" s="361" t="s">
        <v>544</v>
      </c>
      <c r="AR50" s="362" t="s">
        <v>545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546</v>
      </c>
      <c r="AL51" s="355"/>
      <c r="AM51" s="363">
        <v>656690</v>
      </c>
      <c r="AN51" s="364">
        <v>304446</v>
      </c>
      <c r="AO51" s="365">
        <v>86.1</v>
      </c>
      <c r="AP51" s="366">
        <v>272886</v>
      </c>
      <c r="AQ51" s="367">
        <v>3.7</v>
      </c>
      <c r="AR51" s="368">
        <v>82.4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547</v>
      </c>
      <c r="AM52" s="371">
        <v>122652</v>
      </c>
      <c r="AN52" s="372">
        <v>56862</v>
      </c>
      <c r="AO52" s="373">
        <v>-17.399999999999999</v>
      </c>
      <c r="AP52" s="374">
        <v>125724</v>
      </c>
      <c r="AQ52" s="375">
        <v>21.9</v>
      </c>
      <c r="AR52" s="376">
        <v>-39.299999999999997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548</v>
      </c>
      <c r="AL53" s="355"/>
      <c r="AM53" s="363">
        <v>1200767</v>
      </c>
      <c r="AN53" s="364">
        <v>569354</v>
      </c>
      <c r="AO53" s="365">
        <v>87</v>
      </c>
      <c r="AP53" s="366">
        <v>245039</v>
      </c>
      <c r="AQ53" s="367">
        <v>-10.199999999999999</v>
      </c>
      <c r="AR53" s="368">
        <v>97.2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547</v>
      </c>
      <c r="AM54" s="371">
        <v>167608</v>
      </c>
      <c r="AN54" s="372">
        <v>79473</v>
      </c>
      <c r="AO54" s="373">
        <v>39.799999999999997</v>
      </c>
      <c r="AP54" s="374">
        <v>108922</v>
      </c>
      <c r="AQ54" s="375">
        <v>-13.4</v>
      </c>
      <c r="AR54" s="376">
        <v>53.2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549</v>
      </c>
      <c r="AL55" s="355"/>
      <c r="AM55" s="363">
        <v>163283</v>
      </c>
      <c r="AN55" s="364">
        <v>79689</v>
      </c>
      <c r="AO55" s="365">
        <v>-86</v>
      </c>
      <c r="AP55" s="366">
        <v>291945</v>
      </c>
      <c r="AQ55" s="367">
        <v>19.100000000000001</v>
      </c>
      <c r="AR55" s="368">
        <v>-105.1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547</v>
      </c>
      <c r="AM56" s="371">
        <v>60724</v>
      </c>
      <c r="AN56" s="372">
        <v>29636</v>
      </c>
      <c r="AO56" s="373">
        <v>-62.7</v>
      </c>
      <c r="AP56" s="374">
        <v>127651</v>
      </c>
      <c r="AQ56" s="375">
        <v>17.2</v>
      </c>
      <c r="AR56" s="376">
        <v>-79.900000000000006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550</v>
      </c>
      <c r="AL57" s="355"/>
      <c r="AM57" s="363">
        <v>215925</v>
      </c>
      <c r="AN57" s="364">
        <v>108943</v>
      </c>
      <c r="AO57" s="365">
        <v>36.700000000000003</v>
      </c>
      <c r="AP57" s="366">
        <v>291173</v>
      </c>
      <c r="AQ57" s="367">
        <v>-0.3</v>
      </c>
      <c r="AR57" s="368">
        <v>37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547</v>
      </c>
      <c r="AM58" s="371">
        <v>117280</v>
      </c>
      <c r="AN58" s="372">
        <v>59173</v>
      </c>
      <c r="AO58" s="373">
        <v>99.7</v>
      </c>
      <c r="AP58" s="374">
        <v>119071</v>
      </c>
      <c r="AQ58" s="375">
        <v>-6.7</v>
      </c>
      <c r="AR58" s="376">
        <v>106.4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551</v>
      </c>
      <c r="AL59" s="355"/>
      <c r="AM59" s="363">
        <v>402120</v>
      </c>
      <c r="AN59" s="364">
        <v>209547</v>
      </c>
      <c r="AO59" s="365">
        <v>92.3</v>
      </c>
      <c r="AP59" s="366">
        <v>271581</v>
      </c>
      <c r="AQ59" s="367">
        <v>-6.7</v>
      </c>
      <c r="AR59" s="368">
        <v>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547</v>
      </c>
      <c r="AM60" s="371">
        <v>316860</v>
      </c>
      <c r="AN60" s="372">
        <v>165117</v>
      </c>
      <c r="AO60" s="373">
        <v>179</v>
      </c>
      <c r="AP60" s="374">
        <v>117844</v>
      </c>
      <c r="AQ60" s="375">
        <v>-1</v>
      </c>
      <c r="AR60" s="376">
        <v>180</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552</v>
      </c>
      <c r="AL61" s="377"/>
      <c r="AM61" s="378">
        <v>527757</v>
      </c>
      <c r="AN61" s="379">
        <v>254396</v>
      </c>
      <c r="AO61" s="380">
        <v>43.2</v>
      </c>
      <c r="AP61" s="381">
        <v>274525</v>
      </c>
      <c r="AQ61" s="382">
        <v>1.1000000000000001</v>
      </c>
      <c r="AR61" s="368">
        <v>42.1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547</v>
      </c>
      <c r="AM62" s="371">
        <v>157025</v>
      </c>
      <c r="AN62" s="372">
        <v>78052</v>
      </c>
      <c r="AO62" s="373">
        <v>47.7</v>
      </c>
      <c r="AP62" s="374">
        <v>119842</v>
      </c>
      <c r="AQ62" s="375">
        <v>3.6</v>
      </c>
      <c r="AR62" s="376">
        <v>44.1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SPmKKp/8xWAWb80wMtjdMnjZo4ouO1xnpVyHIQn+Lt5EI1HcYA2PNT9qeST9aDc9qTyQtTyDqTZDFEyybXIWg==" saltValue="MUpFARyJIjAjdiFvAYH1f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yu1XxHl8/ITzPyyMY4TpKzk+hmX0iv/JILM9RNV+93Hf7nIpwEJ5rFufl2pabimM48tscvR2006m12cuVdVCw==" saltValue="xNzCkZSKGnhEITPPQA9yY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YO7x+LBoaPTTOFnPtlEa0cXTOQ+JRnpO6cuen5vqwQ/e8BcsjsWAYvDun6cLdnleXUd0nBl2PsTjBvQ7JbEug==" saltValue="b+umJplg+Yca78GmajU1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8" t="s">
        <v>3</v>
      </c>
      <c r="D47" s="1238"/>
      <c r="E47" s="1239"/>
      <c r="F47" s="11">
        <v>5.0599999999999996</v>
      </c>
      <c r="G47" s="12">
        <v>14.11</v>
      </c>
      <c r="H47" s="12">
        <v>29.76</v>
      </c>
      <c r="I47" s="12">
        <v>26.57</v>
      </c>
      <c r="J47" s="13">
        <v>29.34</v>
      </c>
    </row>
    <row r="48" spans="2:10" ht="57.75" customHeight="1" x14ac:dyDescent="0.15">
      <c r="B48" s="14"/>
      <c r="C48" s="1240" t="s">
        <v>4</v>
      </c>
      <c r="D48" s="1240"/>
      <c r="E48" s="1241"/>
      <c r="F48" s="15">
        <v>4.09</v>
      </c>
      <c r="G48" s="16">
        <v>6.21</v>
      </c>
      <c r="H48" s="16">
        <v>6.08</v>
      </c>
      <c r="I48" s="16">
        <v>4.91</v>
      </c>
      <c r="J48" s="17">
        <v>4.47</v>
      </c>
    </row>
    <row r="49" spans="2:10" ht="57.75" customHeight="1" thickBot="1" x14ac:dyDescent="0.2">
      <c r="B49" s="18"/>
      <c r="C49" s="1242" t="s">
        <v>5</v>
      </c>
      <c r="D49" s="1242"/>
      <c r="E49" s="1243"/>
      <c r="F49" s="19" t="s">
        <v>561</v>
      </c>
      <c r="G49" s="20">
        <v>9.8000000000000007</v>
      </c>
      <c r="H49" s="20">
        <v>11.93</v>
      </c>
      <c r="I49" s="20" t="s">
        <v>562</v>
      </c>
      <c r="J49" s="21" t="s">
        <v>563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XB/OlvBXp8yzArsxuLihz69KTpk2wRmSnqKIHBy5q7h/4qJVxX9VDbFWfX5eSbruih3KqSNWiFQdG4eg8HxolQ==" saltValue="JzIo2NO9SaIHKaEeymGw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2020-09-17T07:02:33Z</dcterms:modified>
</cp:coreProperties>
</file>