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207E0EBF-0887-4D26-B04D-26799CCBF45D}" xr6:coauthVersionLast="47" xr6:coauthVersionMax="47" xr10:uidLastSave="{00000000-0000-0000-0000-000000000000}"/>
  <bookViews>
    <workbookView xWindow="22590" yWindow="-2925" windowWidth="17235" windowHeight="1195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U34" i="10"/>
  <c r="U35" i="10" s="1"/>
  <c r="U36"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alcChain>
</file>

<file path=xl/sharedStrings.xml><?xml version="1.0" encoding="utf-8"?>
<sst xmlns="http://schemas.openxmlformats.org/spreadsheetml/2006/main" count="1139" uniqueCount="606">
  <si>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</si>
  <si>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</si>
  <si>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</si>
  <si>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</si>
  <si>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</si>
  <si>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</si>
  <si>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</si>
  <si>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</si>
  <si>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</si>
  <si>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</si>
  <si>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</si>
  <si>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</si>
  <si>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</si>
  <si>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</si>
  <si>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</si>
  <si>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</si>
  <si>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</si>
  <si>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</si>
  <si>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</si>
  <si>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</si>
  <si>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</si>
  <si>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</si>
  <si>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</si>
  <si>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</si>
  <si>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</si>
  <si>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</si>
  <si>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</si>
  <si>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</si>
  <si>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</si>
  <si>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</si>
  <si>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</si>
  <si>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</si>
  <si>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</si>
  <si>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</si>
  <si>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</si>
  <si>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</si>
  <si>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</si>
  <si>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</si>
  <si>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</si>
  <si>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</si>
  <si>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</si>
  <si>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</si>
  <si>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</si>
  <si>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</si>
  <si>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</si>
  <si>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</si>
  <si>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</si>
  <si>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</si>
  <si>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</si>
  <si>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</si>
  <si>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</si>
  <si>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</si>
  <si>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</si>
  <si>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</si>
  <si>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</si>
  <si>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</si>
  <si>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</si>
  <si>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</si>
  <si>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</si>
  <si>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</si>
  <si>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</si>
  <si>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</si>
  <si>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</si>
  <si>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</si>
  <si>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</si>
  <si>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</si>
  <si>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</si>
  <si>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</si>
  <si>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</si>
  <si>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</si>
  <si>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</si>
  <si>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</si>
  <si>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</si>
  <si>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</si>
  <si>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</si>
  <si>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</si>
  <si>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</si>
  <si>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</si>
  <si>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</si>
  <si>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</si>
  <si>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</si>
  <si>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</si>
  <si>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</si>
  <si>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</si>
  <si>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</si>
  <si>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</si>
  <si>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</si>
  <si>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</si>
  <si>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</si>
  <si>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</si>
  <si>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</si>
  <si>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</si>
  <si>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</si>
  <si>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</si>
  <si>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</si>
  <si>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</si>
  <si>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</si>
  <si>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</si>
  <si>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</si>
  <si>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</si>
  <si>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</si>
  <si>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</si>
  <si>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</si>
  <si>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</si>
  <si>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</si>
  <si>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</si>
  <si>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</si>
  <si>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</si>
  <si>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</si>
  <si>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</si>
  <si>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</si>
  <si>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</si>
  <si>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</si>
  <si>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</si>
  <si>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</si>
  <si>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</si>
  <si>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</si>
  <si>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</si>
  <si>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</si>
  <si>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</si>
  <si>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</si>
  <si>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</si>
  <si>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</si>
  <si>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</si>
  <si>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</si>
  <si>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</si>
  <si>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</si>
  <si>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</si>
  <si>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</si>
  <si>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</si>
  <si>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</si>
  <si>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</si>
  <si>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</si>
  <si>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</si>
  <si>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</si>
  <si>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</si>
  <si>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</si>
  <si>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</si>
  <si>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</si>
  <si>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</si>
  <si>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</si>
  <si>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</si>
  <si>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</si>
  <si>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</si>
  <si>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</si>
  <si>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</si>
  <si>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</si>
  <si>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</si>
  <si>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</si>
  <si>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</si>
  <si>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</si>
  <si>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</si>
  <si>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</si>
  <si>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</si>
  <si>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</si>
  <si>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</si>
  <si>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</si>
  <si>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</si>
  <si>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</si>
  <si>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</si>
  <si>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</si>
  <si>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</si>
  <si>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</si>
  <si>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</si>
  <si>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</si>
  <si>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</si>
  <si>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</si>
  <si>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</si>
  <si>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</si>
  <si>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</si>
  <si>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</si>
  <si>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</si>
  <si>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</si>
  <si>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</si>
  <si>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</si>
  <si>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</si>
  <si>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</si>
  <si>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</si>
  <si>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</si>
  <si>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</si>
  <si>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</si>
  <si>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</si>
  <si>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</si>
  <si>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</si>
  <si>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</si>
  <si>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</si>
  <si>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</si>
  <si>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</si>
  <si>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</si>
  <si>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</si>
  <si>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</si>
  <si>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</si>
  <si>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</si>
  <si>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</si>
  <si>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</si>
  <si>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</si>
  <si>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</si>
  <si>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</si>
  <si>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</si>
  <si>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</si>
  <si>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</si>
  <si>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</si>
  <si>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</si>
  <si>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</si>
  <si>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</si>
  <si>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</si>
  <si>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</si>
  <si>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</si>
  <si>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</si>
  <si>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</si>
  <si>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</si>
  <si>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</si>
  <si>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</si>
  <si>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</si>
  <si>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</si>
  <si>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</si>
  <si>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</si>
  <si>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</si>
  <si>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青森県東通村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</si>
  <si>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</si>
  <si>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</si>
  <si>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</si>
  <si>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</si>
  <si>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</si>
  <si>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</si>
  <si>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</si>
  <si>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</si>
  <si>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</si>
  <si>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</si>
  <si>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</si>
  <si>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</si>
  <si>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</si>
  <si>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</si>
  <si>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</si>
  <si>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</si>
  <si>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</si>
  <si>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</si>
  <si>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</si>
  <si>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</si>
  <si>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</si>
  <si>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</si>
  <si>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</si>
  <si>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</si>
  <si>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</si>
  <si>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</si>
  <si>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</si>
  <si>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</si>
  <si>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</si>
  <si>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</si>
  <si>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</si>
  <si>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</si>
  <si>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</si>
  <si>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</si>
  <si>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</si>
  <si>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</si>
  <si>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</si>
  <si>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</si>
  <si>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</si>
  <si>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</si>
  <si>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</si>
  <si>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</si>
  <si>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</si>
  <si>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</si>
  <si>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</si>
  <si>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</si>
  <si>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</si>
  <si>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</si>
  <si>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</si>
  <si>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</si>
  <si>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</si>
  <si>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</si>
  <si>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</si>
  <si>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</si>
  <si>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</si>
  <si>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</si>
  <si>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</si>
  <si>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</si>
  <si>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</si>
  <si>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</si>
  <si>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</si>
  <si>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</si>
  <si>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</si>
  <si>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</si>
  <si>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</si>
  <si>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</si>
  <si>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</si>
  <si>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</si>
  <si>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</si>
  <si>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</si>
  <si>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</si>
  <si>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</si>
  <si>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</si>
  <si>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</si>
  <si>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</si>
  <si>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</si>
  <si>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</si>
  <si>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</si>
  <si>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</si>
  <si>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</si>
  <si>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</si>
  <si>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</si>
  <si>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</si>
  <si>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</si>
  <si>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</si>
  <si>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</si>
  <si>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</si>
  <si>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</si>
  <si>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</si>
  <si>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</si>
  <si>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</si>
  <si>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</si>
  <si>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</si>
  <si>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</si>
  <si>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</si>
  <si>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</si>
  <si>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</si>
  <si>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</si>
  <si>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</si>
  <si>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</si>
  <si>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</si>
  <si>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</si>
  <si>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</si>
  <si>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</si>
  <si>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</si>
  <si>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</si>
  <si>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</si>
  <si>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</si>
  <si>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</si>
  <si>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</si>
  <si>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</si>
  <si>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</si>
  <si>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</si>
  <si>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</si>
  <si>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</si>
  <si>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</si>
  <si>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</si>
  <si>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</si>
  <si>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</si>
  <si>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</si>
  <si>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</si>
  <si>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</si>
  <si>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</si>
  <si>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</si>
  <si>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</si>
  <si>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</si>
  <si>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</si>
  <si>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</si>
  <si>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</si>
  <si>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</si>
  <si>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</si>
  <si>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</si>
  <si>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</si>
  <si>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</si>
  <si>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</si>
  <si>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</si>
  <si>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</si>
  <si>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</si>
  <si>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</si>
  <si>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</si>
  <si>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</si>
  <si>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</si>
  <si>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</si>
  <si>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</si>
  <si>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</si>
  <si>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</si>
  <si>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</si>
  <si>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</si>
  <si>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</si>
  <si>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</si>
  <si>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</si>
  <si>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</si>
  <si>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</si>
  <si>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青森県東通村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</si>
  <si>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</si>
  <si>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</si>
  <si>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</si>
  <si>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</si>
  <si>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</si>
  <si>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</si>
  <si>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</si>
  <si>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</si>
  <si>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</si>
  <si>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</si>
  <si>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</si>
  <si>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</si>
  <si>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</si>
  <si>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</si>
  <si>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</si>
  <si>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</si>
  <si>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</si>
  <si>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</si>
  <si>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</si>
  <si>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</si>
  <si>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</si>
  <si>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</si>
  <si>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</si>
  <si>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</si>
  <si>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</si>
  <si>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</si>
  <si>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</si>
  <si>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</si>
  <si>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</si>
  <si>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</si>
  <si>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</si>
  <si>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</si>
  <si>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</si>
  <si>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</si>
  <si>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</si>
  <si>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</si>
  <si>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</si>
  <si>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</si>
  <si>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</si>
  <si>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</si>
  <si>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</si>
  <si>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</si>
  <si>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</si>
  <si>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</si>
  <si>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</si>
  <si>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</si>
  <si>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</si>
  <si>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</si>
  <si>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</si>
  <si>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</si>
  <si>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</si>
  <si>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</si>
  <si>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</si>
  <si>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</si>
  <si>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</si>
  <si>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</si>
  <si>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</si>
  <si>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</si>
  <si>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</si>
  <si>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</si>
  <si>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</si>
  <si>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</si>
  <si>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</si>
  <si>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</si>
  <si>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</si>
  <si>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</si>
  <si>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</si>
  <si>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</si>
  <si>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</si>
  <si>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</si>
  <si>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</si>
  <si>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</si>
  <si>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</si>
  <si>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</si>
  <si>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</si>
  <si>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</si>
  <si>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</si>
  <si>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</si>
  <si>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</si>
  <si>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</si>
  <si>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</si>
  <si>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</si>
  <si>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</si>
  <si>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</si>
  <si>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</si>
  <si>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</si>
  <si>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</si>
  <si>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</si>
  <si>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</si>
  <si>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</si>
  <si>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</si>
  <si>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</si>
  <si>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</si>
  <si>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</si>
  <si>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</si>
  <si>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</si>
  <si>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</si>
  <si>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</si>
  <si>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</si>
  <si>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</si>
  <si>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</si>
  <si>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</si>
  <si>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</si>
  <si>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</si>
  <si>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</si>
  <si>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</si>
  <si>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</si>
  <si>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</si>
  <si>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</si>
  <si>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</si>
  <si>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</si>
  <si>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</si>
  <si>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</si>
  <si>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</si>
  <si>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</si>
  <si>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</si>
  <si>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</si>
  <si>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</si>
  <si>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</si>
  <si>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</si>
  <si>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</si>
  <si>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</si>
  <si>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</si>
  <si>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</si>
  <si>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</si>
  <si>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</si>
  <si>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</si>
  <si>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</si>
  <si>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</si>
  <si>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</si>
  <si>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</si>
  <si>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</si>
  <si>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</si>
  <si>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</si>
  <si>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</si>
  <si>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</si>
  <si>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</si>
  <si>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</si>
  <si>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</si>
  <si>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</si>
  <si>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</si>
  <si>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</si>
  <si>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</si>
  <si>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</si>
  <si>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</si>
  <si>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</si>
  <si>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</si>
  <si>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</si>
  <si>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</si>
  <si>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</si>
  <si>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</si>
  <si>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</si>
  <si>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</si>
  <si>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</si>
  <si>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</si>
  <si>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</si>
  <si>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</si>
  <si>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</si>
  <si>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</si>
  <si>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</si>
  <si>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</si>
  <si>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</si>
  <si>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</si>
  <si>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</si>
  <si>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</si>
  <si>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</si>
  <si>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</si>
  <si>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</si>
  <si>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</si>
  <si>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</si>
  <si>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</si>
  <si>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</si>
  <si>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</si>
  <si>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</si>
  <si>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</si>
  <si>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</si>
  <si>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</si>
  <si>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</si>
  <si>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</si>
  <si>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</si>
  <si>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</si>
  <si>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</si>
  <si>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</si>
  <si>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</si>
  <si>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</si>
  <si>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</si>
  <si>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</si>
  <si>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</si>
  <si>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</si>
  <si>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0.44</t>
  </si>
  <si>
    <t>水道事業会計</t>
  </si>
  <si>
    <t>一般会計</t>
  </si>
  <si>
    <t>国民健康保険特別会計</t>
  </si>
  <si>
    <t>介護保険特別会計</t>
  </si>
  <si>
    <t>後期高齢者医療特別会計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</si>
  <si>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</si>
  <si>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</si>
  <si>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</si>
  <si>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</si>
  <si>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</si>
  <si>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</si>
  <si>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</si>
  <si>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</si>
  <si>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</si>
  <si>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東通村産業振興公社</t>
  </si>
  <si>
    <t>-</t>
    <phoneticPr fontId="2"/>
  </si>
  <si>
    <t>漁業振興基金</t>
  </si>
  <si>
    <t>磯資源等倍増基金</t>
  </si>
  <si>
    <t>電源立地地域対策交付金事業基金</t>
  </si>
  <si>
    <t>企業版ふるさと納税寄附金基金</t>
  </si>
  <si>
    <t>津軽海峡地区漁業振興基金</t>
  </si>
  <si>
    <t>一部事務組合下北医療センター</t>
  </si>
  <si>
    <t>下北地域広域行政事務組合</t>
  </si>
  <si>
    <t>青森県後期高齢者広域連合（一般会計）</t>
  </si>
  <si>
    <t>青森県後期高齢者広域連合（特別会計）</t>
  </si>
  <si>
    <t>青森県市町村職員退職手当組合</t>
  </si>
  <si>
    <t>青森県市町村総合事務組合</t>
  </si>
  <si>
    <t>青森県交通災害共済組合</t>
  </si>
  <si>
    <t>-</t>
    <phoneticPr fontId="2"/>
  </si>
  <si>
    <t>-</t>
    <phoneticPr fontId="2"/>
  </si>
  <si>
    <t>-</t>
    <phoneticPr fontId="2"/>
  </si>
  <si>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</si>
  <si>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</si>
  <si>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</si>
  <si>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</si>
  <si>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</si>
  <si>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</si>
  <si>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</si>
  <si>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</si>
  <si>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</si>
  <si>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</si>
  <si>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r>
      <t>　</t>
    </r>
    <r>
      <rPr>
        <sz val="11"/>
        <rFont val="ＭＳ Ｐゴシック"/>
        <family val="3"/>
        <charset val="128"/>
      </rPr>
      <t>施設の集約化により、有形固定資産減価償却率は類似団体平均と比べて低い水準にあるが、比率は施設の減価償却が進むため上昇していく傾向にある。また、将来負担比率は地方債残高の減少と債務負担行為の解消によりゼロとなっており、類似団体平均と同等の水準であるが、当面は同水準のまま推移していく見込である。</t>
    </r>
    <phoneticPr fontId="5"/>
  </si>
  <si>
    <r>
      <t>　</t>
    </r>
    <r>
      <rPr>
        <sz val="11"/>
        <rFont val="ＭＳ Ｐゴシック"/>
        <family val="3"/>
        <charset val="128"/>
      </rPr>
      <t>地方債残高の減少と債務負担行為の設定抑制等により将来負担比率はゼロとなっているが、実質公債費比率は類似団体と比較して高い水準にある。これは公債費及び準公債費の支出が減少傾向にあるものの、標準財政規模も縮小を続けていることが要因となっている。実質公債費比率は3ヶ年平均により算出されるが、単年度における比率は平成28年度をピークに減少に転じており、今後も減少傾向となる見込みであるものの依然として高い水準にあることから、新発債の抑制などの対策を講じていく必要があ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</si>
</sst>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0" applyFont="1" applyBorder="1" applyAlignment="1" applyProtection="1">
      <alignment horizontal="left" vertical="center" shrinkToFit="1"/>
      <protection locked="0"/>
    </xf>
    <xf numFmtId="0" fontId="38" fillId="0" borderId="99" xfId="0" applyFont="1" applyBorder="1" applyAlignment="1" applyProtection="1">
      <alignment horizontal="left" vertical="center" shrinkToFit="1"/>
      <protection locked="0"/>
    </xf>
    <xf numFmtId="0" fontId="38" fillId="0" borderId="100" xfId="0"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0" applyFont="1" applyBorder="1" applyAlignment="1" applyProtection="1">
      <alignment horizontal="left" vertical="center" shrinkToFit="1"/>
      <protection locked="0"/>
    </xf>
    <xf numFmtId="0" fontId="38" fillId="0" borderId="113" xfId="0" applyFont="1" applyBorder="1" applyAlignment="1" applyProtection="1">
      <alignment horizontal="left" vertical="center" shrinkToFit="1"/>
      <protection locked="0"/>
    </xf>
    <xf numFmtId="0" fontId="38" fillId="0" borderId="114" xfId="0"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0" fontId="41" fillId="0" borderId="41"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74CE545-29FE-41ED-ADD7-BF231FDA3AC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0582-4D52-8C7C-CD4E15282B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278311</c:v>
                </c:pt>
                <c:pt idx="1">
                  <c:v>250360</c:v>
                </c:pt>
                <c:pt idx="2">
                  <c:v>255459</c:v>
                </c:pt>
                <c:pt idx="3">
                  <c:v>363276</c:v>
                </c:pt>
                <c:pt idx="4">
                  <c:v>384057</c:v>
                </c:pt>
              </c:numCache>
            </c:numRef>
          </c:val>
          <c:smooth val="0"/>
          <c:extLst>
            <c:ext xmlns:c16="http://schemas.microsoft.com/office/drawing/2014/chart" uri="{C3380CC4-5D6E-409C-BE32-E72D297353CC}">
              <c16:uniqueId val="{00000001-0582-4D52-8C7C-CD4E15282B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2.3199999999999998</c:v>
                </c:pt>
                <c:pt idx="1">
                  <c:v>4.17</c:v>
                </c:pt>
                <c:pt idx="2">
                  <c:v>5.4</c:v>
                </c:pt>
                <c:pt idx="3">
                  <c:v>8.11</c:v>
                </c:pt>
                <c:pt idx="4">
                  <c:v>4.8099999999999996</c:v>
                </c:pt>
              </c:numCache>
            </c:numRef>
          </c:val>
          <c:extLst>
            <c:ext xmlns:c16="http://schemas.microsoft.com/office/drawing/2014/chart" uri="{C3380CC4-5D6E-409C-BE32-E72D297353CC}">
              <c16:uniqueId val="{00000000-C193-42CE-820E-099A320079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1.56</c:v>
                </c:pt>
                <c:pt idx="1">
                  <c:v>3.7</c:v>
                </c:pt>
                <c:pt idx="2">
                  <c:v>7.88</c:v>
                </c:pt>
                <c:pt idx="3">
                  <c:v>13.95</c:v>
                </c:pt>
                <c:pt idx="4">
                  <c:v>30.49</c:v>
                </c:pt>
              </c:numCache>
            </c:numRef>
          </c:val>
          <c:extLst>
            <c:ext xmlns:c16="http://schemas.microsoft.com/office/drawing/2014/chart" uri="{C3380CC4-5D6E-409C-BE32-E72D297353CC}">
              <c16:uniqueId val="{00000001-C193-42CE-820E-099A320079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-0.44</c:v>
                </c:pt>
                <c:pt idx="1">
                  <c:v>1.8</c:v>
                </c:pt>
                <c:pt idx="2">
                  <c:v>1.1599999999999999</c:v>
                </c:pt>
                <c:pt idx="3">
                  <c:v>3.99</c:v>
                </c:pt>
                <c:pt idx="4">
                  <c:v>7.46</c:v>
                </c:pt>
              </c:numCache>
            </c:numRef>
          </c:val>
          <c:smooth val="0"/>
          <c:extLst>
            <c:ext xmlns:c16="http://schemas.microsoft.com/office/drawing/2014/chart" uri="{C3380CC4-5D6E-409C-BE32-E72D297353CC}">
              <c16:uniqueId val="{00000002-C193-42CE-820E-099A320079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09-4BC5-92D3-A350DCFDDE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09-4BC5-92D3-A350DCFDDE8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09-4BC5-92D3-A350DCFDDE8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309-4BC5-92D3-A350DCFDDE8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309-4BC5-92D3-A350DCFDDE8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0.02</c:v>
                </c:pt>
                <c:pt idx="6">
                  <c:v>#N/A</c:v>
                </c:pt>
                <c:pt idx="7">
                  <c:v>0.02</c:v>
                </c:pt>
                <c:pt idx="8">
                  <c:v>#N/A</c:v>
                </c:pt>
                <c:pt idx="9">
                  <c:v>0.06</c:v>
                </c:pt>
              </c:numCache>
            </c:numRef>
          </c:val>
          <c:extLst>
            <c:ext xmlns:c16="http://schemas.microsoft.com/office/drawing/2014/chart" uri="{C3380CC4-5D6E-409C-BE32-E72D297353CC}">
              <c16:uniqueId val="{00000005-3309-4BC5-92D3-A350DCFDDE8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0.81</c:v>
                </c:pt>
                <c:pt idx="2">
                  <c:v>#N/A</c:v>
                </c:pt>
                <c:pt idx="3">
                  <c:v>0.15</c:v>
                </c:pt>
                <c:pt idx="4">
                  <c:v>#N/A</c:v>
                </c:pt>
                <c:pt idx="5">
                  <c:v>0.03</c:v>
                </c:pt>
                <c:pt idx="6">
                  <c:v>#N/A</c:v>
                </c:pt>
                <c:pt idx="7">
                  <c:v>0.05</c:v>
                </c:pt>
                <c:pt idx="8">
                  <c:v>#N/A</c:v>
                </c:pt>
                <c:pt idx="9">
                  <c:v>0.24</c:v>
                </c:pt>
              </c:numCache>
            </c:numRef>
          </c:val>
          <c:extLst>
            <c:ext xmlns:c16="http://schemas.microsoft.com/office/drawing/2014/chart" uri="{C3380CC4-5D6E-409C-BE32-E72D297353CC}">
              <c16:uniqueId val="{00000006-3309-4BC5-92D3-A350DCFDDE8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1.43</c:v>
                </c:pt>
                <c:pt idx="2">
                  <c:v>#N/A</c:v>
                </c:pt>
                <c:pt idx="3">
                  <c:v>1.67</c:v>
                </c:pt>
                <c:pt idx="4">
                  <c:v>#N/A</c:v>
                </c:pt>
                <c:pt idx="5">
                  <c:v>1.1399999999999999</c:v>
                </c:pt>
                <c:pt idx="6">
                  <c:v>#N/A</c:v>
                </c:pt>
                <c:pt idx="7">
                  <c:v>0.75</c:v>
                </c:pt>
                <c:pt idx="8">
                  <c:v>#N/A</c:v>
                </c:pt>
                <c:pt idx="9">
                  <c:v>0.78</c:v>
                </c:pt>
              </c:numCache>
            </c:numRef>
          </c:val>
          <c:extLst>
            <c:ext xmlns:c16="http://schemas.microsoft.com/office/drawing/2014/chart" uri="{C3380CC4-5D6E-409C-BE32-E72D297353CC}">
              <c16:uniqueId val="{00000007-3309-4BC5-92D3-A350DCFDDE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2.31</c:v>
                </c:pt>
                <c:pt idx="2">
                  <c:v>#N/A</c:v>
                </c:pt>
                <c:pt idx="3">
                  <c:v>4.17</c:v>
                </c:pt>
                <c:pt idx="4">
                  <c:v>#N/A</c:v>
                </c:pt>
                <c:pt idx="5">
                  <c:v>5.4</c:v>
                </c:pt>
                <c:pt idx="6">
                  <c:v>#N/A</c:v>
                </c:pt>
                <c:pt idx="7">
                  <c:v>8.11</c:v>
                </c:pt>
                <c:pt idx="8">
                  <c:v>#N/A</c:v>
                </c:pt>
                <c:pt idx="9">
                  <c:v>4.8099999999999996</c:v>
                </c:pt>
              </c:numCache>
            </c:numRef>
          </c:val>
          <c:extLst>
            <c:ext xmlns:c16="http://schemas.microsoft.com/office/drawing/2014/chart" uri="{C3380CC4-5D6E-409C-BE32-E72D297353CC}">
              <c16:uniqueId val="{00000008-3309-4BC5-92D3-A350DCFDDE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2.4900000000000002</c:v>
                </c:pt>
                <c:pt idx="2">
                  <c:v>#N/A</c:v>
                </c:pt>
                <c:pt idx="3">
                  <c:v>2.99</c:v>
                </c:pt>
                <c:pt idx="4">
                  <c:v>#N/A</c:v>
                </c:pt>
                <c:pt idx="5">
                  <c:v>4.8600000000000003</c:v>
                </c:pt>
                <c:pt idx="6">
                  <c:v>#N/A</c:v>
                </c:pt>
                <c:pt idx="7">
                  <c:v>5.43</c:v>
                </c:pt>
                <c:pt idx="8">
                  <c:v>#N/A</c:v>
                </c:pt>
                <c:pt idx="9">
                  <c:v>5.24</c:v>
                </c:pt>
              </c:numCache>
            </c:numRef>
          </c:val>
          <c:extLst>
            <c:ext xmlns:c16="http://schemas.microsoft.com/office/drawing/2014/chart" uri="{C3380CC4-5D6E-409C-BE32-E72D297353CC}">
              <c16:uniqueId val="{00000009-3309-4BC5-92D3-A350DCFDDE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671</c:v>
                </c:pt>
                <c:pt idx="5">
                  <c:v>656</c:v>
                </c:pt>
                <c:pt idx="8">
                  <c:v>609</c:v>
                </c:pt>
                <c:pt idx="11">
                  <c:v>592</c:v>
                </c:pt>
                <c:pt idx="14">
                  <c:v>618</c:v>
                </c:pt>
              </c:numCache>
            </c:numRef>
          </c:val>
          <c:extLst>
            <c:ext xmlns:c16="http://schemas.microsoft.com/office/drawing/2014/chart" uri="{C3380CC4-5D6E-409C-BE32-E72D297353CC}">
              <c16:uniqueId val="{00000000-9723-4356-960C-CC49A8A660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1</c:v>
                </c:pt>
                <c:pt idx="12">
                  <c:v>3</c:v>
                </c:pt>
              </c:numCache>
            </c:numRef>
          </c:val>
          <c:extLst>
            <c:ext xmlns:c16="http://schemas.microsoft.com/office/drawing/2014/chart" uri="{C3380CC4-5D6E-409C-BE32-E72D297353CC}">
              <c16:uniqueId val="{00000001-9723-4356-960C-CC49A8A660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c:v>
                </c:pt>
                <c:pt idx="3">
                  <c:v>0</c:v>
                </c:pt>
                <c:pt idx="6">
                  <c:v>0</c:v>
                </c:pt>
                <c:pt idx="9">
                  <c:v>0</c:v>
                </c:pt>
                <c:pt idx="12">
                  <c:v>0</c:v>
                </c:pt>
              </c:numCache>
            </c:numRef>
          </c:val>
          <c:extLst>
            <c:ext xmlns:c16="http://schemas.microsoft.com/office/drawing/2014/chart" uri="{C3380CC4-5D6E-409C-BE32-E72D297353CC}">
              <c16:uniqueId val="{00000002-9723-4356-960C-CC49A8A660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80</c:v>
                </c:pt>
                <c:pt idx="3">
                  <c:v>51</c:v>
                </c:pt>
                <c:pt idx="6">
                  <c:v>50</c:v>
                </c:pt>
                <c:pt idx="9">
                  <c:v>47</c:v>
                </c:pt>
                <c:pt idx="12">
                  <c:v>35</c:v>
                </c:pt>
              </c:numCache>
            </c:numRef>
          </c:val>
          <c:extLst>
            <c:ext xmlns:c16="http://schemas.microsoft.com/office/drawing/2014/chart" uri="{C3380CC4-5D6E-409C-BE32-E72D297353CC}">
              <c16:uniqueId val="{00000003-9723-4356-960C-CC49A8A660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313</c:v>
                </c:pt>
                <c:pt idx="3">
                  <c:v>294</c:v>
                </c:pt>
                <c:pt idx="6">
                  <c:v>283</c:v>
                </c:pt>
                <c:pt idx="9">
                  <c:v>246</c:v>
                </c:pt>
                <c:pt idx="12">
                  <c:v>241</c:v>
                </c:pt>
              </c:numCache>
            </c:numRef>
          </c:val>
          <c:extLst>
            <c:ext xmlns:c16="http://schemas.microsoft.com/office/drawing/2014/chart" uri="{C3380CC4-5D6E-409C-BE32-E72D297353CC}">
              <c16:uniqueId val="{00000004-9723-4356-960C-CC49A8A660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23-4356-960C-CC49A8A660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23-4356-960C-CC49A8A660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883</c:v>
                </c:pt>
                <c:pt idx="3">
                  <c:v>831</c:v>
                </c:pt>
                <c:pt idx="6">
                  <c:v>769</c:v>
                </c:pt>
                <c:pt idx="9">
                  <c:v>752</c:v>
                </c:pt>
                <c:pt idx="12">
                  <c:v>736</c:v>
                </c:pt>
              </c:numCache>
            </c:numRef>
          </c:val>
          <c:extLst>
            <c:ext xmlns:c16="http://schemas.microsoft.com/office/drawing/2014/chart" uri="{C3380CC4-5D6E-409C-BE32-E72D297353CC}">
              <c16:uniqueId val="{00000007-9723-4356-960C-CC49A8A660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626</c:v>
                </c:pt>
                <c:pt idx="2">
                  <c:v>#N/A</c:v>
                </c:pt>
                <c:pt idx="3">
                  <c:v>#N/A</c:v>
                </c:pt>
                <c:pt idx="4">
                  <c:v>521</c:v>
                </c:pt>
                <c:pt idx="5">
                  <c:v>#N/A</c:v>
                </c:pt>
                <c:pt idx="6">
                  <c:v>#N/A</c:v>
                </c:pt>
                <c:pt idx="7">
                  <c:v>494</c:v>
                </c:pt>
                <c:pt idx="8">
                  <c:v>#N/A</c:v>
                </c:pt>
                <c:pt idx="9">
                  <c:v>#N/A</c:v>
                </c:pt>
                <c:pt idx="10">
                  <c:v>454</c:v>
                </c:pt>
                <c:pt idx="11">
                  <c:v>#N/A</c:v>
                </c:pt>
                <c:pt idx="12">
                  <c:v>#N/A</c:v>
                </c:pt>
                <c:pt idx="13">
                  <c:v>397</c:v>
                </c:pt>
                <c:pt idx="14">
                  <c:v>#N/A</c:v>
                </c:pt>
              </c:numCache>
            </c:numRef>
          </c:val>
          <c:smooth val="0"/>
          <c:extLst>
            <c:ext xmlns:c16="http://schemas.microsoft.com/office/drawing/2014/chart" uri="{C3380CC4-5D6E-409C-BE32-E72D297353CC}">
              <c16:uniqueId val="{00000008-9723-4356-960C-CC49A8A660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6715</c:v>
                </c:pt>
                <c:pt idx="5">
                  <c:v>6598</c:v>
                </c:pt>
                <c:pt idx="8">
                  <c:v>6421</c:v>
                </c:pt>
                <c:pt idx="11">
                  <c:v>6247</c:v>
                </c:pt>
                <c:pt idx="14">
                  <c:v>6047</c:v>
                </c:pt>
              </c:numCache>
            </c:numRef>
          </c:val>
          <c:extLst>
            <c:ext xmlns:c16="http://schemas.microsoft.com/office/drawing/2014/chart" uri="{C3380CC4-5D6E-409C-BE32-E72D297353CC}">
              <c16:uniqueId val="{00000000-F09E-4038-A666-9F2DEEE1DB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56</c:v>
                </c:pt>
                <c:pt idx="5">
                  <c:v>208</c:v>
                </c:pt>
                <c:pt idx="8">
                  <c:v>6</c:v>
                </c:pt>
                <c:pt idx="11">
                  <c:v>4</c:v>
                </c:pt>
                <c:pt idx="14">
                  <c:v>2</c:v>
                </c:pt>
              </c:numCache>
            </c:numRef>
          </c:val>
          <c:extLst>
            <c:ext xmlns:c16="http://schemas.microsoft.com/office/drawing/2014/chart" uri="{C3380CC4-5D6E-409C-BE32-E72D297353CC}">
              <c16:uniqueId val="{00000001-F09E-4038-A666-9F2DEEE1DB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6079</c:v>
                </c:pt>
                <c:pt idx="5">
                  <c:v>6531</c:v>
                </c:pt>
                <c:pt idx="8">
                  <c:v>6549</c:v>
                </c:pt>
                <c:pt idx="11">
                  <c:v>7547</c:v>
                </c:pt>
                <c:pt idx="14">
                  <c:v>7845</c:v>
                </c:pt>
              </c:numCache>
            </c:numRef>
          </c:val>
          <c:extLst>
            <c:ext xmlns:c16="http://schemas.microsoft.com/office/drawing/2014/chart" uri="{C3380CC4-5D6E-409C-BE32-E72D297353CC}">
              <c16:uniqueId val="{00000002-F09E-4038-A666-9F2DEEE1DB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9E-4038-A666-9F2DEEE1DB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9E-4038-A666-9F2DEEE1DB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9E-4038-A666-9F2DEEE1DB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847</c:v>
                </c:pt>
                <c:pt idx="3">
                  <c:v>787</c:v>
                </c:pt>
                <c:pt idx="6">
                  <c:v>764</c:v>
                </c:pt>
                <c:pt idx="9">
                  <c:v>711</c:v>
                </c:pt>
                <c:pt idx="12">
                  <c:v>720</c:v>
                </c:pt>
              </c:numCache>
            </c:numRef>
          </c:val>
          <c:extLst>
            <c:ext xmlns:c16="http://schemas.microsoft.com/office/drawing/2014/chart" uri="{C3380CC4-5D6E-409C-BE32-E72D297353CC}">
              <c16:uniqueId val="{00000006-F09E-4038-A666-9F2DEEE1DB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311</c:v>
                </c:pt>
                <c:pt idx="3">
                  <c:v>262</c:v>
                </c:pt>
                <c:pt idx="6">
                  <c:v>220</c:v>
                </c:pt>
                <c:pt idx="9">
                  <c:v>177</c:v>
                </c:pt>
                <c:pt idx="12">
                  <c:v>157</c:v>
                </c:pt>
              </c:numCache>
            </c:numRef>
          </c:val>
          <c:extLst>
            <c:ext xmlns:c16="http://schemas.microsoft.com/office/drawing/2014/chart" uri="{C3380CC4-5D6E-409C-BE32-E72D297353CC}">
              <c16:uniqueId val="{00000007-F09E-4038-A666-9F2DEEE1DB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3331</c:v>
                </c:pt>
                <c:pt idx="3">
                  <c:v>3185</c:v>
                </c:pt>
                <c:pt idx="6">
                  <c:v>3016</c:v>
                </c:pt>
                <c:pt idx="9">
                  <c:v>2784</c:v>
                </c:pt>
                <c:pt idx="12">
                  <c:v>2540</c:v>
                </c:pt>
              </c:numCache>
            </c:numRef>
          </c:val>
          <c:extLst>
            <c:ext xmlns:c16="http://schemas.microsoft.com/office/drawing/2014/chart" uri="{C3380CC4-5D6E-409C-BE32-E72D297353CC}">
              <c16:uniqueId val="{00000008-F09E-4038-A666-9F2DEEE1DB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416</c:v>
                </c:pt>
                <c:pt idx="3">
                  <c:v>384</c:v>
                </c:pt>
                <c:pt idx="6">
                  <c:v>0</c:v>
                </c:pt>
                <c:pt idx="9">
                  <c:v>0</c:v>
                </c:pt>
                <c:pt idx="12">
                  <c:v>0</c:v>
                </c:pt>
              </c:numCache>
            </c:numRef>
          </c:val>
          <c:extLst>
            <c:ext xmlns:c16="http://schemas.microsoft.com/office/drawing/2014/chart" uri="{C3380CC4-5D6E-409C-BE32-E72D297353CC}">
              <c16:uniqueId val="{00000009-F09E-4038-A666-9F2DEEE1DB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7509</c:v>
                </c:pt>
                <c:pt idx="3">
                  <c:v>7242</c:v>
                </c:pt>
                <c:pt idx="6">
                  <c:v>6966</c:v>
                </c:pt>
                <c:pt idx="9">
                  <c:v>6684</c:v>
                </c:pt>
                <c:pt idx="12">
                  <c:v>6475</c:v>
                </c:pt>
              </c:numCache>
            </c:numRef>
          </c:val>
          <c:extLst>
            <c:ext xmlns:c16="http://schemas.microsoft.com/office/drawing/2014/chart" uri="{C3380CC4-5D6E-409C-BE32-E72D297353CC}">
              <c16:uniqueId val="{0000000A-F09E-4038-A666-9F2DEEE1DB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09E-4038-A666-9F2DEEE1DB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276</c:v>
                </c:pt>
                <c:pt idx="1">
                  <c:v>501</c:v>
                </c:pt>
                <c:pt idx="2">
                  <c:v>1181</c:v>
                </c:pt>
              </c:numCache>
            </c:numRef>
          </c:val>
          <c:extLst>
            <c:ext xmlns:c16="http://schemas.microsoft.com/office/drawing/2014/chart" uri="{C3380CC4-5D6E-409C-BE32-E72D297353CC}">
              <c16:uniqueId val="{00000000-E963-42D7-8250-B09C07F05C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94</c:v>
                </c:pt>
              </c:numCache>
            </c:numRef>
          </c:val>
          <c:extLst>
            <c:ext xmlns:c16="http://schemas.microsoft.com/office/drawing/2014/chart" uri="{C3380CC4-5D6E-409C-BE32-E72D297353CC}">
              <c16:uniqueId val="{00000001-E963-42D7-8250-B09C07F05C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7765</c:v>
                </c:pt>
                <c:pt idx="1">
                  <c:v>8348</c:v>
                </c:pt>
                <c:pt idx="2">
                  <c:v>8034</c:v>
                </c:pt>
              </c:numCache>
            </c:numRef>
          </c:val>
          <c:extLst>
            <c:ext xmlns:c16="http://schemas.microsoft.com/office/drawing/2014/chart" uri="{C3380CC4-5D6E-409C-BE32-E72D297353CC}">
              <c16:uniqueId val="{00000002-E963-42D7-8250-B09C07F05C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{9EE4B700-44D7-4385-8BE3-B687A692B9F2}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E60-42D6-96DE-3E850AA297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{1E37586B-4A41-4962-B3F8-08B9034A3A5F}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60-42D6-96DE-3E850AA297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{2FE8DA9F-92E3-4670-BF6D-A6D4A5B325FA}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60-42D6-96DE-3E850AA297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{344EE647-E7C0-4EA5-A2B0-8029F7A3F1B4}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60-42D6-96DE-3E850AA297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{FC75CB08-0CF0-497E-956F-E32CAD00B3EC}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60-42D6-96DE-3E850AA297B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{CBE1CBAE-FD44-44F5-8AD5-6E9162FFD912}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E60-42D6-96DE-3E850AA297B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{92838E68-8708-4679-BE24-4E0302BF1CAE}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E60-42D6-96DE-3E850AA297B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{C41F3059-8714-4890-8B45-1CF3B210CB73}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E60-42D6-96DE-3E850AA297B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{7B4E8A89-69B9-478F-BE64-92195C6731A6}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E60-42D6-96DE-3E850AA297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44.1</c:v>
                </c:pt>
                <c:pt idx="8">
                  <c:v>45.8</c:v>
                </c:pt>
                <c:pt idx="16">
                  <c:v>47</c:v>
                </c:pt>
                <c:pt idx="24">
                  <c:v>48.9</c:v>
                </c:pt>
                <c:pt idx="32">
                  <c:v>48.8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E60-42D6-96DE-3E850AA297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{27B00CCA-32E7-4030-988A-D0D479F7C2F0}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E60-42D6-96DE-3E850AA297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{0A6A015A-69DA-403F-85F8-20F9F7DE4C08}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60-42D6-96DE-3E850AA297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{629BBE14-8AEC-4AE7-90DA-63C6EB61BDEE}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60-42D6-96DE-3E850AA297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{CD092591-B312-45F8-8751-FB9447EE598B}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60-42D6-96DE-3E850AA297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{61CB9FB0-2DC8-4C96-88B4-96BBDA8752CA}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60-42D6-96DE-3E850AA297B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{47185E31-ADCB-484D-B967-EE0589F47EC1}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E60-42D6-96DE-3E850AA297B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{63F8DFE4-5E58-409D-ABA6-388449E841AC}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E60-42D6-96DE-3E850AA297B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{BA9A2066-7995-4675-9BAE-12691A729745}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E60-42D6-96DE-3E850AA297B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{8225B621-6E4C-4091-955D-7859D2C806B7}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E60-42D6-96DE-3E850AA297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E60-42D6-96DE-3E850AA297B7}"/>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{32EBC82C-B6BC-40FD-968D-3CFA3BFE268B}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5DA-4E66-B6E7-82AADF93AD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{7BEE936C-3872-4C1C-863F-B3D13CDBB2FF}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DA-4E66-B6E7-82AADF93AD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{65C5840E-8110-487D-B442-8F1FF3769B20}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DA-4E66-B6E7-82AADF93AD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{48A6389E-415F-4DBF-A32D-84164A6BF64A}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DA-4E66-B6E7-82AADF93AD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{7BF60B14-ADD6-4E82-BFFD-43CD5C59A1DE}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DA-4E66-B6E7-82AADF93AD8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{28840980-4B0B-45B1-B7E2-74EF3A4A1959}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5DA-4E66-B6E7-82AADF93AD8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{9EE128A3-2ECF-48AA-AB55-B3875F1E048E}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5DA-4E66-B6E7-82AADF93AD8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{A8AC98AA-1025-4CBA-8194-1DBCB016860A}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5DA-4E66-B6E7-82AADF93AD8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{D89EA867-9AE2-4EF0-B352-8433A7A3BA36}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5DA-4E66-B6E7-82AADF93AD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21.8</c:v>
                </c:pt>
                <c:pt idx="8">
                  <c:v>20.3</c:v>
                </c:pt>
                <c:pt idx="16">
                  <c:v>18.5</c:v>
                </c:pt>
                <c:pt idx="24">
                  <c:v>16.5</c:v>
                </c:pt>
                <c:pt idx="32">
                  <c:v>14.6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5DA-4E66-B6E7-82AADF93AD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{0E32EC58-B0FB-486F-8E1A-3922F10696D0}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5DA-4E66-B6E7-82AADF93AD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{08542041-14D6-40DD-A8EB-8F6BC92EF306}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DA-4E66-B6E7-82AADF93AD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{CF91F33B-72CC-486A-8FAE-E568EA4205DF}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DA-4E66-B6E7-82AADF93AD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{82BABFBB-CFCD-4BF6-960E-CFEB76C8C892}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DA-4E66-B6E7-82AADF93AD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{660DAD35-5AEB-4ED4-8A74-C201F975874A}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DA-4E66-B6E7-82AADF93AD86}"/>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{B893D385-40EF-4D10-BA8C-B32C2F0CE9F6}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5DA-4E66-B6E7-82AADF93AD86}"/>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{39347FB1-A95F-46C7-B92D-AE1A278E8A7D}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5DA-4E66-B6E7-82AADF93AD86}"/>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{0C070CAF-132F-4DDE-944C-BAB73C9A1825}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5DA-4E66-B6E7-82AADF93AD86}"/>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{EE4D2833-D85B-4AF2-B9C6-E2F348FD6068}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5DA-4E66-B6E7-82AADF93AD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5DA-4E66-B6E7-82AADF93AD86}"/>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235FB31-1BAD-4AE8-8FBA-F0DECCF75D9C}"/>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AABE5BD-938B-427B-8843-CF16A6025B9F}"/>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spcBef>
              <a:spcPts val="0"/>
            </a:spcBef>
            <a:spcAft>
              <a:spcPts val="0"/>
            </a:spcAft>
          </a:pP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一般会計債及び水道事業債は減少傾向、下水道事業債は、資本費平準化債及び下水道事業債の発行により増加傾向にあり、全体としては少しずつ減少していく見込みである。</a:t>
          </a:r>
          <a:endParaRPr lang="ja-JP" altLang="ja-JP" sz="1200">
            <a:effectLst/>
          </a:endParaRPr>
        </a:p>
        <a:p>
          <a:pPr marL="0" indent="0">
            <a:spcBef>
              <a:spcPts val="0"/>
            </a:spcBef>
            <a:spcAft>
              <a:spcPts val="0"/>
            </a:spcAft>
          </a:pP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算入公債費については、一般会計債の臨時財政対策債及び過疎対策事業債が多くを占めているため、元利償還金に対する算入公債費は高い水準にあるが、償還終了と連動して算入公債費も減少していくため、実質公債費は少しずつ減少していく見込みである。</a:t>
          </a:r>
          <a:endParaRPr lang="ja-JP" altLang="ja-JP" sz="1200">
            <a:effectLst/>
          </a:endParaRPr>
        </a:p>
        <a:p>
          <a:pPr marL="0" indent="0">
            <a:spcBef>
              <a:spcPts val="0"/>
            </a:spcBef>
            <a:spcAft>
              <a:spcPts val="0"/>
            </a:spcAft>
          </a:pP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起債残高、元利償還金ともに減少傾向にあるが、依然として実質公債費比率は高い状況にあるため、地方債の新規発行や債務負担行為設定の抑制をしていく。</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現在、満期一括償還地方債を発行しておらず、また、発行も予定していない。</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地方債残高は確実に減少しており、今後も減少していく傾向にあることから、引き続き地方債及び債務負担行為設定の抑制に努めていく。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青森県東通村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indent="0">
            <a:spcBef>
              <a:spcPts val="0"/>
            </a:spcBef>
            <a:spcAft>
              <a:spcPts val="0"/>
            </a:spcAft>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企業版ふるさと納税寄附金基金を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4,390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万円を取崩した一方、財政調整基金の取り崩しをせずに決算剰余金等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7,980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万円を積立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indent="0">
            <a:spcBef>
              <a:spcPts val="0"/>
            </a:spcBef>
            <a:spcAft>
              <a:spcPts val="0"/>
            </a:spcAft>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したこと等から、全体では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5,700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万円の増となった。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indent="0">
            <a:spcBef>
              <a:spcPts val="0"/>
            </a:spcBef>
            <a:spcAft>
              <a:spcPts val="0"/>
            </a:spcAft>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・基金残高の約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割を占める漁業振興基金、磯資源等倍増基金、津軽海峡地区漁業振興基金は原発関連の基金であり、管理運営こそ村で</a:t>
          </a:r>
          <a:endParaRPr lang="ja-JP" altLang="ja-JP" sz="1300">
            <a:effectLst/>
          </a:endParaRPr>
        </a:p>
        <a:p>
          <a:pPr marL="0" indent="0">
            <a:spcBef>
              <a:spcPts val="0"/>
            </a:spcBef>
            <a:spcAft>
              <a:spcPts val="0"/>
            </a:spcAft>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行っているものの所有は各漁協という状況にある。</a:t>
          </a:r>
          <a:endParaRPr lang="ja-JP" altLang="ja-JP" sz="1300">
            <a:effectLst/>
          </a:endParaRPr>
        </a:p>
        <a:p>
          <a:pPr marL="0" indent="0">
            <a:spcBef>
              <a:spcPts val="0"/>
            </a:spcBef>
            <a:spcAft>
              <a:spcPts val="0"/>
            </a:spcAft>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・電源立地地域対策交付金事業基金は、翌年度の地域活性化事業等の財源として充当できるよう、毎年</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億円程度を積立していく。</a:t>
          </a:r>
          <a:endParaRPr lang="ja-JP" altLang="ja-JP" sz="1300">
            <a:effectLst/>
          </a:endParaRPr>
        </a:p>
        <a:p>
          <a:pPr marL="0" indent="0">
            <a:spcBef>
              <a:spcPts val="0"/>
            </a:spcBef>
            <a:spcAft>
              <a:spcPts val="0"/>
            </a:spcAft>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・基金残高が危機的な状況にあった財政調整基金は、当面の目標であった標準財政規模比</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％以上を維持しており、今後も不測の事態に</a:t>
          </a:r>
          <a:endParaRPr lang="ja-JP" altLang="ja-JP" sz="1300">
            <a:effectLst/>
          </a:endParaRPr>
        </a:p>
        <a:p>
          <a:pPr marL="0" indent="0">
            <a:spcBef>
              <a:spcPts val="0"/>
            </a:spcBef>
            <a:spcAft>
              <a:spcPts val="0"/>
            </a:spcAft>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備えるために、残高確保に努める。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indent="0">
            <a:spcBef>
              <a:spcPts val="0"/>
            </a:spcBef>
            <a:spcAft>
              <a:spcPts val="0"/>
            </a:spcAft>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・漁業振興基金：白糠・小田野沢漁協における漁業の振興を図るための事業。</a:t>
          </a:r>
          <a:endParaRPr lang="ja-JP" altLang="ja-JP" sz="1300">
            <a:effectLst/>
          </a:endParaRPr>
        </a:p>
        <a:p>
          <a:pPr marL="0" marR="0" indent="0" eaLnBrk="1" fontAlgn="auto" latinLnBrk="0" hangingPunct="1">
            <a:spcBef>
              <a:spcPts val="0"/>
            </a:spcBef>
            <a:spcAft>
              <a:spcPts val="0"/>
            </a:spcAft>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・磯資源等倍増基金：白糠・小田野沢・尻労・猿ヶ森漁協及び老部川内水面漁協における磯資源等倍増事業。</a:t>
          </a:r>
          <a:endParaRPr lang="ja-JP" altLang="ja-JP" sz="1300">
            <a:effectLst/>
          </a:endParaRPr>
        </a:p>
        <a:p>
          <a:pPr marL="0" indent="0">
            <a:spcBef>
              <a:spcPts val="0"/>
            </a:spcBef>
            <a:spcAft>
              <a:spcPts val="0"/>
            </a:spcAft>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・電源立地地域対策交付金事業基金：公共施設の整備、維持補修または維持運営、起業導入・産業活性化、地域福祉、地域活性化の</a:t>
          </a:r>
          <a:endParaRPr lang="ja-JP" altLang="ja-JP" sz="1300">
            <a:effectLst/>
          </a:endParaRPr>
        </a:p>
        <a:p>
          <a:pPr marL="0" indent="0">
            <a:spcBef>
              <a:spcPts val="0"/>
            </a:spcBef>
            <a:spcAft>
              <a:spcPts val="0"/>
            </a:spcAft>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ための事業。</a:t>
          </a:r>
          <a:endParaRPr lang="ja-JP" altLang="ja-JP" sz="1300">
            <a:effectLst/>
          </a:endParaRPr>
        </a:p>
        <a:p>
          <a:pPr marL="0" indent="0">
            <a:spcBef>
              <a:spcPts val="0"/>
            </a:spcBef>
            <a:spcAft>
              <a:spcPts val="0"/>
            </a:spcAft>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・津軽海峡地区漁業振興基金：石持・野牛・岩屋・尻屋地区における沿岸漁業の構造改善の促進、漁業の振興及び発展を図るための</a:t>
          </a:r>
          <a:endParaRPr lang="ja-JP" altLang="ja-JP" sz="1300">
            <a:effectLst/>
          </a:endParaRPr>
        </a:p>
        <a:p>
          <a:pPr marL="0" indent="0">
            <a:spcBef>
              <a:spcPts val="0"/>
            </a:spcBef>
            <a:spcAft>
              <a:spcPts val="0"/>
            </a:spcAft>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事業。</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indent="0">
            <a:spcBef>
              <a:spcPts val="0"/>
            </a:spcBef>
            <a:spcAft>
              <a:spcPts val="0"/>
            </a:spcAft>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津軽海峡地区漁業振興基金を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7,860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企業版ふるさと納税寄附金基金を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4,390</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取り崩し、各種事業等の財源としたことなどから、</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indent="0">
            <a:spcBef>
              <a:spcPts val="0"/>
            </a:spcBef>
            <a:spcAft>
              <a:spcPts val="0"/>
            </a:spcAft>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5,700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・電源立地地域対策交付金事業基金：翌年度における地域活性化事業等の財源として毎年</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億円程度を積立する。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・決算剰余金等を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7,980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万円積立したことによる増加。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eaLnBrk="1" fontAlgn="auto" latinLnBrk="0" hangingPunct="1">
            <a:spcBef>
              <a:spcPts val="0"/>
            </a:spcBef>
            <a:spcAft>
              <a:spcPts val="0"/>
            </a:spcAft>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減債基金と併せ、</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標準財政規模比</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％以上を維持していくことはもちろんのこと、今後も不測の事態に備えるために残高確保に努める。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地方交付税の算定方法改正による追加交付分（臨時財政対策債償還基金費）を積立したことから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9,100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財政調整基金と併せ、</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標準財政規模比</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％以上を維持していくことはもちろんのこと、今後も不測の事態に備えるために残高確保に努める</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93E5B94-76A2-4BF1-ACA3-305E44ACC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1BE0FA8-4F76-4023-8445-C04D531C61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1CC10E0-7FA9-44B2-9D21-CCF390B00C81}"/>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AF25ED7-2C96-4600-A9E3-6D913819F2A4}"/>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5516C0E-F4CF-40EF-9A2D-F7162CA3EB5B}"/>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691AD13-6007-48BD-8F81-DE146DF997FC}"/>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AB7F372-BBAA-4A4F-956C-3F9D969CE5A6}"/>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3A3102C-8ED0-4CD5-AB5F-CCEF61B06A01}"/>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86BE358-6806-4277-80B6-A0EA1404C45B}"/>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853E58C-380D-4DA9-B2F5-8EC8E0EF324A}"/>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1AB7C50-1B44-47A9-B0EC-DA7A1E8E1971}"/>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10BA017-DA71-44A4-A9E2-7E09CB67E783}"/>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076399D-993C-43B6-A940-9E464F475D5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B2B3D24-FF4B-4FAF-B118-41004A1ED16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141FD2C-01E6-469C-BECD-05FE4133E8E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FA7101C-BEE3-4446-85B4-E631C279D425}"/>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C8F9D9E-F818-4383-A02D-2B8C5090F14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27EAEBE-B687-426A-8991-C0800D3A182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1119612-B1B2-4F71-9CE2-E781C10A435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1414431-D2E9-4F90-A6A5-981FD9570C6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448D5E8-8521-4A34-89E4-C6161DAD4B6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A75459D-671C-4A73-9F2A-713F2EDE687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6,037
6,028
295.27
9,701,394
9,214,007
186,284
3,871,791
6,475,415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2098371-45A5-41EA-B456-0AC1291711B8}"/>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D8B3C58-8DB8-4F0A-A1FC-8EFD81FE201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77BB082-0778-48EE-AB08-18C1795A207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AF4AD35-F8A9-4473-872B-671690B24A1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3D54453-A186-4D2E-8AB1-63719477936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3D23C53-164B-49D0-BA4C-F3EAD2159BB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CAFC462-D9B0-4351-984A-014693F693E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0E24565-F8AD-4C77-BD87-6C152755B19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4C2970A-AFD7-4FC9-A50D-F1FA27D69D2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E9B02AE-6A48-4276-B513-F4CA6DB04D6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EDE3E46-D9FA-4161-9122-4984C8FD2553}"/>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52AB1D5-6832-4F39-9577-BE462186D65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9B4E124-04B3-4788-82E0-4F1A577712D4}"/>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3601345-42ED-4999-BB61-B118A2C8A2CC}"/>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A456F0E-9945-47DC-A7D9-441D9125A1D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8902794-DB50-4AEC-BD24-FC2E80CFB6B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C73DD56-8629-400E-B80E-0946D5D6926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EA16FBC-60A8-43FB-B078-08A648FDB023}"/>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01CD3EB-4BD1-440E-8C8F-2832986E786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42A6268-BBF4-40F5-B964-6BB57DF16327}"/>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B02B911-22AA-4F17-9B48-A24F88CE9264}"/>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FE6B9CA-06DD-469F-9892-68D94EA61E59}"/>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6BAFF14-280B-435D-9A17-324B25617AB4}"/>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DF97752-93E5-48F3-8AAD-1A4DAD94225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DD7C03F-588F-40E4-A9DA-3F121FEE3089}"/>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21CB9B8-2B42-431B-9C73-593A35BD0FA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9C85F7F-BE3E-4764-ADD0-95CEDC754A6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4859009-6760-4119-BD5E-846F1C5E0BC4}"/>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9D0FE7B-89C9-4CCC-A1B7-9A90739ED4E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163C08C-D61B-45C3-83EA-93BFCA973324}"/>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813FD66-F901-479C-B86D-B17B61BFEAE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BC414A5-CF8B-4FF8-8595-DA495CF5217E}"/>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76F9D46-9D89-47F7-A75D-FCEE5511CFC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FB2C6CD-4A6D-416C-87FA-4725383513B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2D3C579-F931-4701-BE28-A7049B3EB80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村では、保健・医療・福祉の包括ケアサービス充実のため、村内各地にあった診療所を統合、また、こ小中一貫教育に向けた児童施設、幼児施設、小学校、中学校の統合を行うなど、順次、施設の集約化を進めてきており、これらの取り組みから類似団体平均より低い水準となってい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7D4278A-057F-4782-B9E3-D176221E7A4F}"/>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87927FC-00A9-471A-AE0B-6003E2E0AF1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2C4637A-A1DE-4BBB-A44A-0C2A3CCF567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419220E6-CBF7-4215-BF65-E77278426661}"/>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10AF3A3B-E075-49F9-AEC3-2816D7007BEF}"/>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45E2F82C-0850-42F4-A3F5-EF49A5FF620F}"/>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B7341D7-CD1F-466A-9306-0D685F2122BE}"/>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6B235868-F101-4575-BA23-6D5FA10CBBAA}"/>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499BD09A-9B7A-40C5-A8F4-2242014C199E}"/>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B81211BD-AF22-4863-B88E-4B15855001EE}"/>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6C0187AA-FFFE-4EAA-9DA3-542C9A817C1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5BB57800-BC93-4E80-B272-057D4A1B527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81E8A77C-ACD8-4C94-9131-C7FE97292FA2}"/>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6F87B934-5830-4072-A9CD-A7291FE97514}"/>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927B4043-BBCD-4143-83FF-0F0B1F8EE768}"/>
            </a:ext>
          </a:extLst>
        </xdr:cNvPr>
        <xdr:cNvCxnSpPr/>
      </xdr:nvCxnSpPr>
      <xdr:spPr>
        <a:xfrm flipV="1">
          <a:off x="4760595" y="4747133"/>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37EDA66B-6831-4686-A49E-4C0E8AB4E5D8}"/>
            </a:ext>
          </a:extLst>
        </xdr:cNvPr>
        <xdr:cNvSpPr txBox="1"/>
      </xdr:nvSpPr>
      <xdr:spPr>
        <a:xfrm>
          <a:off x="4813300"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06DDA40F-68CC-41D4-A7E1-19E11378D5E6}"/>
            </a:ext>
          </a:extLst>
        </xdr:cNvPr>
        <xdr:cNvCxnSpPr/>
      </xdr:nvCxnSpPr>
      <xdr:spPr>
        <a:xfrm>
          <a:off x="4673600" y="5999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49F13409-652B-4E42-94B8-0E2F7D3B52D6}"/>
            </a:ext>
          </a:extLst>
        </xdr:cNvPr>
        <xdr:cNvSpPr txBox="1"/>
      </xdr:nvSpPr>
      <xdr:spPr>
        <a:xfrm>
          <a:off x="4813300" y="4522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13E74067-E9C3-45E5-B07B-6319C258CA00}"/>
            </a:ext>
          </a:extLst>
        </xdr:cNvPr>
        <xdr:cNvCxnSpPr/>
      </xdr:nvCxnSpPr>
      <xdr:spPr>
        <a:xfrm>
          <a:off x="4673600" y="474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a:extLst>
            <a:ext uri="{FF2B5EF4-FFF2-40B4-BE49-F238E27FC236}">
              <a16:creationId xmlns:a16="http://schemas.microsoft.com/office/drawing/2014/main" id="{B7D43950-272E-4145-A430-628405DC515A}"/>
            </a:ext>
          </a:extLst>
        </xdr:cNvPr>
        <xdr:cNvSpPr txBox="1"/>
      </xdr:nvSpPr>
      <xdr:spPr>
        <a:xfrm>
          <a:off x="4813300" y="5510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AF084EC4-76D3-4A86-A24D-CFE15CF9ADF0}"/>
            </a:ext>
          </a:extLst>
        </xdr:cNvPr>
        <xdr:cNvSpPr/>
      </xdr:nvSpPr>
      <xdr:spPr>
        <a:xfrm>
          <a:off x="4711700" y="553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92122DC5-CDDF-4CC0-9C46-BB0B3DC5D24A}"/>
            </a:ext>
          </a:extLst>
        </xdr:cNvPr>
        <xdr:cNvSpPr/>
      </xdr:nvSpPr>
      <xdr:spPr>
        <a:xfrm>
          <a:off x="40005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4DE33F3E-063C-4533-8F2E-AFDF290BED43}"/>
            </a:ext>
          </a:extLst>
        </xdr:cNvPr>
        <xdr:cNvSpPr/>
      </xdr:nvSpPr>
      <xdr:spPr>
        <a:xfrm>
          <a:off x="3238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648C6A50-C09A-45C9-B2D4-72ED7DF35419}"/>
            </a:ext>
          </a:extLst>
        </xdr:cNvPr>
        <xdr:cNvSpPr/>
      </xdr:nvSpPr>
      <xdr:spPr>
        <a:xfrm>
          <a:off x="2476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9792BA84-016F-4AC1-B0FD-79B06B026B87}"/>
            </a:ext>
          </a:extLst>
        </xdr:cNvPr>
        <xdr:cNvSpPr/>
      </xdr:nvSpPr>
      <xdr:spPr>
        <a:xfrm>
          <a:off x="1714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8570FAD-ECFB-4554-AFF5-73350412084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A3655EB-02B0-44BD-8165-16C989583F74}"/>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7440D69-2C88-4990-9566-5B6B944B696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EBE2AB8-4A8E-4C2C-822B-0E30839718C1}"/>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D9EF110-C5C9-4D66-BB12-6D034F4C6D0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40767</xdr:rowOff>
    </xdr:from>
    <xdr:to>
      <xdr:col>23</xdr:col>
      <xdr:colOff>136525</xdr:colOff>
      <xdr:row>30</xdr:row>
      <xdr:rowOff>142367</xdr:rowOff>
    </xdr:to>
    <xdr:sp macro="" textlink="">
      <xdr:nvSpPr>
        <xdr:cNvPr id="89" name="楕円 88">
          <a:extLst>
            <a:ext uri="{FF2B5EF4-FFF2-40B4-BE49-F238E27FC236}">
              <a16:creationId xmlns:a16="http://schemas.microsoft.com/office/drawing/2014/main" id="{B17BD58E-7F13-4A7E-B1F0-87E725AE1794}"/>
            </a:ext>
          </a:extLst>
        </xdr:cNvPr>
        <xdr:cNvSpPr/>
      </xdr:nvSpPr>
      <xdr:spPr>
        <a:xfrm>
          <a:off x="4711700" y="51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63644</xdr:rowOff>
    </xdr:from>
    <xdr:ext cx="405111" cy="259045"/>
    <xdr:sp macro="" textlink="">
      <xdr:nvSpPr>
        <xdr:cNvPr id="90" name="有形固定資産減価償却率該当値テキスト">
          <a:extLst>
            <a:ext uri="{FF2B5EF4-FFF2-40B4-BE49-F238E27FC236}">
              <a16:creationId xmlns:a16="http://schemas.microsoft.com/office/drawing/2014/main" id="{B34728FA-6F6E-4501-898D-B564FFD07701}"/>
            </a:ext>
          </a:extLst>
        </xdr:cNvPr>
        <xdr:cNvSpPr txBox="1"/>
      </xdr:nvSpPr>
      <xdr:spPr>
        <a:xfrm>
          <a:off x="4813300" y="5035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42926</xdr:rowOff>
    </xdr:from>
    <xdr:to>
      <xdr:col>19</xdr:col>
      <xdr:colOff>187325</xdr:colOff>
      <xdr:row>30</xdr:row>
      <xdr:rowOff>144526</xdr:rowOff>
    </xdr:to>
    <xdr:sp macro="" textlink="">
      <xdr:nvSpPr>
        <xdr:cNvPr id="91" name="楕円 90">
          <a:extLst>
            <a:ext uri="{FF2B5EF4-FFF2-40B4-BE49-F238E27FC236}">
              <a16:creationId xmlns:a16="http://schemas.microsoft.com/office/drawing/2014/main" id="{B1FEB02A-A844-4623-BF6E-D39F48EE8DC9}"/>
            </a:ext>
          </a:extLst>
        </xdr:cNvPr>
        <xdr:cNvSpPr/>
      </xdr:nvSpPr>
      <xdr:spPr>
        <a:xfrm>
          <a:off x="4000500" y="51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91567</xdr:rowOff>
    </xdr:from>
    <xdr:to>
      <xdr:col>23</xdr:col>
      <xdr:colOff>85725</xdr:colOff>
      <xdr:row>30</xdr:row>
      <xdr:rowOff>93726</xdr:rowOff>
    </xdr:to>
    <xdr:cxnSp macro="">
      <xdr:nvCxnSpPr>
        <xdr:cNvPr id="92" name="直線コネクタ 91">
          <a:extLst>
            <a:ext uri="{FF2B5EF4-FFF2-40B4-BE49-F238E27FC236}">
              <a16:creationId xmlns:a16="http://schemas.microsoft.com/office/drawing/2014/main" id="{2E3470BA-F185-451F-BC9C-679AB0D632C1}"/>
            </a:ext>
          </a:extLst>
        </xdr:cNvPr>
        <xdr:cNvCxnSpPr/>
      </xdr:nvCxnSpPr>
      <xdr:spPr>
        <a:xfrm flipV="1">
          <a:off x="4051300" y="5235067"/>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3" name="楕円 92">
          <a:extLst>
            <a:ext uri="{FF2B5EF4-FFF2-40B4-BE49-F238E27FC236}">
              <a16:creationId xmlns:a16="http://schemas.microsoft.com/office/drawing/2014/main" id="{727AB4EA-893C-4A6F-B4D8-16F2FFF2F715}"/>
            </a:ext>
          </a:extLst>
        </xdr:cNvPr>
        <xdr:cNvSpPr/>
      </xdr:nvSpPr>
      <xdr:spPr>
        <a:xfrm>
          <a:off x="32385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93726</xdr:rowOff>
    </xdr:to>
    <xdr:cxnSp macro="">
      <xdr:nvCxnSpPr>
        <xdr:cNvPr id="94" name="直線コネクタ 93">
          <a:extLst>
            <a:ext uri="{FF2B5EF4-FFF2-40B4-BE49-F238E27FC236}">
              <a16:creationId xmlns:a16="http://schemas.microsoft.com/office/drawing/2014/main" id="{ED271342-BDAB-40D9-94C6-93C133E48C70}"/>
            </a:ext>
          </a:extLst>
        </xdr:cNvPr>
        <xdr:cNvCxnSpPr/>
      </xdr:nvCxnSpPr>
      <xdr:spPr>
        <a:xfrm>
          <a:off x="3289300" y="5196205"/>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147447</xdr:rowOff>
    </xdr:from>
    <xdr:to>
      <xdr:col>11</xdr:col>
      <xdr:colOff>187325</xdr:colOff>
      <xdr:row>30</xdr:row>
      <xdr:rowOff>77597</xdr:rowOff>
    </xdr:to>
    <xdr:sp macro="" textlink="">
      <xdr:nvSpPr>
        <xdr:cNvPr id="95" name="楕円 94">
          <a:extLst>
            <a:ext uri="{FF2B5EF4-FFF2-40B4-BE49-F238E27FC236}">
              <a16:creationId xmlns:a16="http://schemas.microsoft.com/office/drawing/2014/main" id="{840D7CAF-E203-43F5-A2B0-14F95EB4DCEA}"/>
            </a:ext>
          </a:extLst>
        </xdr:cNvPr>
        <xdr:cNvSpPr/>
      </xdr:nvSpPr>
      <xdr:spPr>
        <a:xfrm>
          <a:off x="2476500" y="51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26797</xdr:rowOff>
    </xdr:from>
    <xdr:to>
      <xdr:col>15</xdr:col>
      <xdr:colOff>136525</xdr:colOff>
      <xdr:row>30</xdr:row>
      <xdr:rowOff>52705</xdr:rowOff>
    </xdr:to>
    <xdr:cxnSp macro="">
      <xdr:nvCxnSpPr>
        <xdr:cNvPr id="96" name="直線コネクタ 95">
          <a:extLst>
            <a:ext uri="{FF2B5EF4-FFF2-40B4-BE49-F238E27FC236}">
              <a16:creationId xmlns:a16="http://schemas.microsoft.com/office/drawing/2014/main" id="{29B6687B-FE10-41DE-A190-6CC68853C36B}"/>
            </a:ext>
          </a:extLst>
        </xdr:cNvPr>
        <xdr:cNvCxnSpPr/>
      </xdr:nvCxnSpPr>
      <xdr:spPr>
        <a:xfrm>
          <a:off x="2527300" y="5170297"/>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110744</xdr:rowOff>
    </xdr:from>
    <xdr:to>
      <xdr:col>7</xdr:col>
      <xdr:colOff>187325</xdr:colOff>
      <xdr:row>30</xdr:row>
      <xdr:rowOff>40894</xdr:rowOff>
    </xdr:to>
    <xdr:sp macro="" textlink="">
      <xdr:nvSpPr>
        <xdr:cNvPr id="97" name="楕円 96">
          <a:extLst>
            <a:ext uri="{FF2B5EF4-FFF2-40B4-BE49-F238E27FC236}">
              <a16:creationId xmlns:a16="http://schemas.microsoft.com/office/drawing/2014/main" id="{5FEB96FB-3DAF-4752-B719-292CAE58892C}"/>
            </a:ext>
          </a:extLst>
        </xdr:cNvPr>
        <xdr:cNvSpPr/>
      </xdr:nvSpPr>
      <xdr:spPr>
        <a:xfrm>
          <a:off x="1714500" y="50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161544</xdr:rowOff>
    </xdr:from>
    <xdr:to>
      <xdr:col>11</xdr:col>
      <xdr:colOff>136525</xdr:colOff>
      <xdr:row>30</xdr:row>
      <xdr:rowOff>26797</xdr:rowOff>
    </xdr:to>
    <xdr:cxnSp macro="">
      <xdr:nvCxnSpPr>
        <xdr:cNvPr id="98" name="直線コネクタ 97">
          <a:extLst>
            <a:ext uri="{FF2B5EF4-FFF2-40B4-BE49-F238E27FC236}">
              <a16:creationId xmlns:a16="http://schemas.microsoft.com/office/drawing/2014/main" id="{2AE40F76-0FAA-4B7F-BDBF-5A3AF3F18782}"/>
            </a:ext>
          </a:extLst>
        </xdr:cNvPr>
        <xdr:cNvCxnSpPr/>
      </xdr:nvCxnSpPr>
      <xdr:spPr>
        <a:xfrm>
          <a:off x="1765300" y="513359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a:extLst>
            <a:ext uri="{FF2B5EF4-FFF2-40B4-BE49-F238E27FC236}">
              <a16:creationId xmlns:a16="http://schemas.microsoft.com/office/drawing/2014/main" id="{1E86E5CD-9A68-478A-85C7-5234058E33A3}"/>
            </a:ext>
          </a:extLst>
        </xdr:cNvPr>
        <xdr:cNvSpPr txBox="1"/>
      </xdr:nvSpPr>
      <xdr:spPr>
        <a:xfrm>
          <a:off x="3836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a:extLst>
            <a:ext uri="{FF2B5EF4-FFF2-40B4-BE49-F238E27FC236}">
              <a16:creationId xmlns:a16="http://schemas.microsoft.com/office/drawing/2014/main" id="{77DD9890-BB24-465C-90A4-F581370D4446}"/>
            </a:ext>
          </a:extLst>
        </xdr:cNvPr>
        <xdr:cNvSpPr txBox="1"/>
      </xdr:nvSpPr>
      <xdr:spPr>
        <a:xfrm>
          <a:off x="3086744" y="555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a:extLst>
            <a:ext uri="{FF2B5EF4-FFF2-40B4-BE49-F238E27FC236}">
              <a16:creationId xmlns:a16="http://schemas.microsoft.com/office/drawing/2014/main" id="{EE689370-B667-4882-957C-448722A931B1}"/>
            </a:ext>
          </a:extLst>
        </xdr:cNvPr>
        <xdr:cNvSpPr txBox="1"/>
      </xdr:nvSpPr>
      <xdr:spPr>
        <a:xfrm>
          <a:off x="2324744"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a:extLst>
            <a:ext uri="{FF2B5EF4-FFF2-40B4-BE49-F238E27FC236}">
              <a16:creationId xmlns:a16="http://schemas.microsoft.com/office/drawing/2014/main" id="{16298DDC-506F-4C8B-8CDD-0E5D7290E268}"/>
            </a:ext>
          </a:extLst>
        </xdr:cNvPr>
        <xdr:cNvSpPr txBox="1"/>
      </xdr:nvSpPr>
      <xdr:spPr>
        <a:xfrm>
          <a:off x="1562744" y="547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161053</xdr:rowOff>
    </xdr:from>
    <xdr:ext cx="405111" cy="259045"/>
    <xdr:sp macro="" textlink="">
      <xdr:nvSpPr>
        <xdr:cNvPr id="103" name="n_1mainValue有形固定資産減価償却率">
          <a:extLst>
            <a:ext uri="{FF2B5EF4-FFF2-40B4-BE49-F238E27FC236}">
              <a16:creationId xmlns:a16="http://schemas.microsoft.com/office/drawing/2014/main" id="{5378679A-4D0E-4E21-B1AF-8DE62D37C6FE}"/>
            </a:ext>
          </a:extLst>
        </xdr:cNvPr>
        <xdr:cNvSpPr txBox="1"/>
      </xdr:nvSpPr>
      <xdr:spPr>
        <a:xfrm>
          <a:off x="3836044" y="496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4" name="n_2mainValue有形固定資産減価償却率">
          <a:extLst>
            <a:ext uri="{FF2B5EF4-FFF2-40B4-BE49-F238E27FC236}">
              <a16:creationId xmlns:a16="http://schemas.microsoft.com/office/drawing/2014/main" id="{BFFDD735-24BF-4305-B37D-726C3FA85744}"/>
            </a:ext>
          </a:extLst>
        </xdr:cNvPr>
        <xdr:cNvSpPr txBox="1"/>
      </xdr:nvSpPr>
      <xdr:spPr>
        <a:xfrm>
          <a:off x="3086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94124</xdr:rowOff>
    </xdr:from>
    <xdr:ext cx="405111" cy="259045"/>
    <xdr:sp macro="" textlink="">
      <xdr:nvSpPr>
        <xdr:cNvPr id="105" name="n_3mainValue有形固定資産減価償却率">
          <a:extLst>
            <a:ext uri="{FF2B5EF4-FFF2-40B4-BE49-F238E27FC236}">
              <a16:creationId xmlns:a16="http://schemas.microsoft.com/office/drawing/2014/main" id="{F42F95CD-E534-42CC-B736-D21751788E8B}"/>
            </a:ext>
          </a:extLst>
        </xdr:cNvPr>
        <xdr:cNvSpPr txBox="1"/>
      </xdr:nvSpPr>
      <xdr:spPr>
        <a:xfrm>
          <a:off x="2324744" y="4894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57421</xdr:rowOff>
    </xdr:from>
    <xdr:ext cx="405111" cy="259045"/>
    <xdr:sp macro="" textlink="">
      <xdr:nvSpPr>
        <xdr:cNvPr id="106" name="n_4mainValue有形固定資産減価償却率">
          <a:extLst>
            <a:ext uri="{FF2B5EF4-FFF2-40B4-BE49-F238E27FC236}">
              <a16:creationId xmlns:a16="http://schemas.microsoft.com/office/drawing/2014/main" id="{55DC3AFF-89FE-4A54-B7C6-476BDFBA43D6}"/>
            </a:ext>
          </a:extLst>
        </xdr:cNvPr>
        <xdr:cNvSpPr txBox="1"/>
      </xdr:nvSpPr>
      <xdr:spPr>
        <a:xfrm>
          <a:off x="1562744" y="485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EBEFF048-D4F6-4213-A4B6-80868E21006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A16C581-BA21-4AD5-A4C6-FD958FB550F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E5613CD6-D6F2-4D4C-9E11-D1A730C7D42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7A368A6C-7B61-4A7B-A579-D76AB543AC57}"/>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12C9EEFE-995B-42F7-88FB-7E8C77A7A30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7EEF8458-62B4-45A0-8DE1-3572D11C9AF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40BAE4F2-C5A3-4B51-AD54-3C4B546CB1C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34B861B2-367B-4AA1-B024-C14FA0D3834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100FA83-5324-4B73-95A9-D866FEEDACC7}"/>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EF361030-7487-42C6-942F-B9E20ADCA446}"/>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FDC0805-6213-4BF1-907C-14A99E34004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9D119AD-0146-4E28-A2AB-618E7243387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935A4F53-28DE-4FA5-BB22-A688D29057A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債務償還比率は類似団体平均を下回っている。将来負担比率は類似団体平均と同等の水準であるが、基金残高が平均よりも多額であることから、債務償還比率が平均を下回ったものと考えられる。</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E4C1D9C1-329F-4E4D-A03F-905D1CEB171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C5E8A06A-4D07-4AB1-BC7F-206E88CC041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E684ACB6-4F54-4658-8F5C-508622D0F5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430B3648-4B55-4851-81D3-D71C0555D385}"/>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C5592922-2381-4212-BF98-59339B28AB84}"/>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C4417EF7-91A2-4DE2-9CDF-D219F35D7728}"/>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AFBA77E9-CD31-4AAA-A61F-53B55283440C}"/>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3A1402CF-C613-4E75-BB12-D7E9BD671EDA}"/>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523225B7-2D3F-491C-ADED-7974D1BB73E2}"/>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541A6A98-2289-4BAC-AEAD-65921EAE2375}"/>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77B41E69-62B4-4F23-BC42-001D8BAE4B6C}"/>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614446FF-FFCC-4E2E-8A1C-FBA8CC38B431}"/>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A1DA0E41-7CC4-4E61-B5D0-A70317257DAC}"/>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57276217-9645-4A1F-8B22-1DA91BFE0C31}"/>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4CB05ABD-A7CC-4C63-B7CE-64D6031A0E69}"/>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80DB13A1-A639-4199-8259-4BA18B5C759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E13042FF-9403-4F50-99C3-DE987060A587}"/>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E9C67E8E-330B-4A71-AFFE-637E74CC2879}"/>
            </a:ext>
          </a:extLst>
        </xdr:cNvPr>
        <xdr:cNvCxnSpPr/>
      </xdr:nvCxnSpPr>
      <xdr:spPr>
        <a:xfrm flipV="1">
          <a:off x="14793595" y="4489903"/>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3ECABF2A-D33F-4F36-A7C7-13E636A98641}"/>
            </a:ext>
          </a:extLst>
        </xdr:cNvPr>
        <xdr:cNvSpPr txBox="1"/>
      </xdr:nvSpPr>
      <xdr:spPr>
        <a:xfrm>
          <a:off x="14846300" y="588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E34B0466-5677-4629-B304-7D623EF02DF6}"/>
            </a:ext>
          </a:extLst>
        </xdr:cNvPr>
        <xdr:cNvCxnSpPr/>
      </xdr:nvCxnSpPr>
      <xdr:spPr>
        <a:xfrm>
          <a:off x="14706600" y="5880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E830AEB8-251C-4D2E-9348-78B545241991}"/>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10D452AE-FD5E-40B4-B600-7115CC22CAED}"/>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4CBE0041-648A-4EE4-AC42-C2AF0025CB81}"/>
            </a:ext>
          </a:extLst>
        </xdr:cNvPr>
        <xdr:cNvSpPr txBox="1"/>
      </xdr:nvSpPr>
      <xdr:spPr>
        <a:xfrm>
          <a:off x="14846300" y="4916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93F899CC-9262-4480-9D76-A9AE11A33662}"/>
            </a:ext>
          </a:extLst>
        </xdr:cNvPr>
        <xdr:cNvSpPr/>
      </xdr:nvSpPr>
      <xdr:spPr>
        <a:xfrm>
          <a:off x="14744700" y="49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53E1B7C8-054C-46AF-B0A2-94BDFC66A1BD}"/>
            </a:ext>
          </a:extLst>
        </xdr:cNvPr>
        <xdr:cNvSpPr/>
      </xdr:nvSpPr>
      <xdr:spPr>
        <a:xfrm>
          <a:off x="14033500" y="505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8D2A0C8D-7206-4B1E-B57E-2D5BF49A0973}"/>
            </a:ext>
          </a:extLst>
        </xdr:cNvPr>
        <xdr:cNvSpPr/>
      </xdr:nvSpPr>
      <xdr:spPr>
        <a:xfrm>
          <a:off x="13271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709BBFFE-DCE6-45BB-86FD-0AAC861F27F3}"/>
            </a:ext>
          </a:extLst>
        </xdr:cNvPr>
        <xdr:cNvSpPr/>
      </xdr:nvSpPr>
      <xdr:spPr>
        <a:xfrm>
          <a:off x="12509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C4C39621-D0C9-42FE-B60B-1E3B42844139}"/>
            </a:ext>
          </a:extLst>
        </xdr:cNvPr>
        <xdr:cNvSpPr/>
      </xdr:nvSpPr>
      <xdr:spPr>
        <a:xfrm>
          <a:off x="11747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5940E57-E5B8-433C-92DB-E9320D8F955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C7BAC61-1DE4-4968-9447-51C393BDE4D8}"/>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73FC791-3693-43FD-8714-939E6EC62F0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F6FF998-5848-4A1F-9B10-C5B1742F2056}"/>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0D560FD-B776-4697-81AF-B5207B54F3FC}"/>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141941</xdr:rowOff>
    </xdr:from>
    <xdr:to>
      <xdr:col>76</xdr:col>
      <xdr:colOff>73025</xdr:colOff>
      <xdr:row>27</xdr:row>
      <xdr:rowOff>72091</xdr:rowOff>
    </xdr:to>
    <xdr:sp macro="" textlink="">
      <xdr:nvSpPr>
        <xdr:cNvPr id="153" name="楕円 152">
          <a:extLst>
            <a:ext uri="{FF2B5EF4-FFF2-40B4-BE49-F238E27FC236}">
              <a16:creationId xmlns:a16="http://schemas.microsoft.com/office/drawing/2014/main" id="{54C9306E-78A9-415F-9D46-9A501FE29C73}"/>
            </a:ext>
          </a:extLst>
        </xdr:cNvPr>
        <xdr:cNvSpPr/>
      </xdr:nvSpPr>
      <xdr:spPr>
        <a:xfrm>
          <a:off x="14744700" y="45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164818</xdr:rowOff>
    </xdr:from>
    <xdr:ext cx="469744" cy="259045"/>
    <xdr:sp macro="" textlink="">
      <xdr:nvSpPr>
        <xdr:cNvPr id="154" name="債務償還比率該当値テキスト">
          <a:extLst>
            <a:ext uri="{FF2B5EF4-FFF2-40B4-BE49-F238E27FC236}">
              <a16:creationId xmlns:a16="http://schemas.microsoft.com/office/drawing/2014/main" id="{D70BCF79-F79B-4C31-AD24-8C137FF3B368}"/>
            </a:ext>
          </a:extLst>
        </xdr:cNvPr>
        <xdr:cNvSpPr txBox="1"/>
      </xdr:nvSpPr>
      <xdr:spPr>
        <a:xfrm>
          <a:off x="14846300" y="445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71964</xdr:rowOff>
    </xdr:from>
    <xdr:to>
      <xdr:col>72</xdr:col>
      <xdr:colOff>123825</xdr:colOff>
      <xdr:row>28</xdr:row>
      <xdr:rowOff>2114</xdr:rowOff>
    </xdr:to>
    <xdr:sp macro="" textlink="">
      <xdr:nvSpPr>
        <xdr:cNvPr id="155" name="楕円 154">
          <a:extLst>
            <a:ext uri="{FF2B5EF4-FFF2-40B4-BE49-F238E27FC236}">
              <a16:creationId xmlns:a16="http://schemas.microsoft.com/office/drawing/2014/main" id="{C5DCEED4-B023-4761-82BF-131CCC5D2177}"/>
            </a:ext>
          </a:extLst>
        </xdr:cNvPr>
        <xdr:cNvSpPr/>
      </xdr:nvSpPr>
      <xdr:spPr>
        <a:xfrm>
          <a:off x="14033500" y="470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21291</xdr:rowOff>
    </xdr:from>
    <xdr:to>
      <xdr:col>76</xdr:col>
      <xdr:colOff>22225</xdr:colOff>
      <xdr:row>27</xdr:row>
      <xdr:rowOff>122764</xdr:rowOff>
    </xdr:to>
    <xdr:cxnSp macro="">
      <xdr:nvCxnSpPr>
        <xdr:cNvPr id="156" name="直線コネクタ 155">
          <a:extLst>
            <a:ext uri="{FF2B5EF4-FFF2-40B4-BE49-F238E27FC236}">
              <a16:creationId xmlns:a16="http://schemas.microsoft.com/office/drawing/2014/main" id="{3DAE8808-27D5-423A-BAB1-11A9CBE4AFBB}"/>
            </a:ext>
          </a:extLst>
        </xdr:cNvPr>
        <xdr:cNvCxnSpPr/>
      </xdr:nvCxnSpPr>
      <xdr:spPr>
        <a:xfrm flipV="1">
          <a:off x="14084300" y="4650441"/>
          <a:ext cx="7112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124124</xdr:rowOff>
    </xdr:from>
    <xdr:to>
      <xdr:col>68</xdr:col>
      <xdr:colOff>123825</xdr:colOff>
      <xdr:row>29</xdr:row>
      <xdr:rowOff>54274</xdr:rowOff>
    </xdr:to>
    <xdr:sp macro="" textlink="">
      <xdr:nvSpPr>
        <xdr:cNvPr id="157" name="楕円 156">
          <a:extLst>
            <a:ext uri="{FF2B5EF4-FFF2-40B4-BE49-F238E27FC236}">
              <a16:creationId xmlns:a16="http://schemas.microsoft.com/office/drawing/2014/main" id="{D78FFD60-7F6B-47D2-B1CF-B6CE57D601C5}"/>
            </a:ext>
          </a:extLst>
        </xdr:cNvPr>
        <xdr:cNvSpPr/>
      </xdr:nvSpPr>
      <xdr:spPr>
        <a:xfrm>
          <a:off x="13271500" y="49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122764</xdr:rowOff>
    </xdr:from>
    <xdr:to>
      <xdr:col>72</xdr:col>
      <xdr:colOff>73025</xdr:colOff>
      <xdr:row>29</xdr:row>
      <xdr:rowOff>3474</xdr:rowOff>
    </xdr:to>
    <xdr:cxnSp macro="">
      <xdr:nvCxnSpPr>
        <xdr:cNvPr id="158" name="直線コネクタ 157">
          <a:extLst>
            <a:ext uri="{FF2B5EF4-FFF2-40B4-BE49-F238E27FC236}">
              <a16:creationId xmlns:a16="http://schemas.microsoft.com/office/drawing/2014/main" id="{5085805A-CF83-43D2-AC91-D00595DBFD08}"/>
            </a:ext>
          </a:extLst>
        </xdr:cNvPr>
        <xdr:cNvCxnSpPr/>
      </xdr:nvCxnSpPr>
      <xdr:spPr>
        <a:xfrm flipV="1">
          <a:off x="13322300" y="4751914"/>
          <a:ext cx="762000" cy="2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84954</xdr:rowOff>
    </xdr:from>
    <xdr:to>
      <xdr:col>64</xdr:col>
      <xdr:colOff>123825</xdr:colOff>
      <xdr:row>29</xdr:row>
      <xdr:rowOff>15104</xdr:rowOff>
    </xdr:to>
    <xdr:sp macro="" textlink="">
      <xdr:nvSpPr>
        <xdr:cNvPr id="159" name="楕円 158">
          <a:extLst>
            <a:ext uri="{FF2B5EF4-FFF2-40B4-BE49-F238E27FC236}">
              <a16:creationId xmlns:a16="http://schemas.microsoft.com/office/drawing/2014/main" id="{3426692E-8093-4FDE-B19F-8B093CB77D89}"/>
            </a:ext>
          </a:extLst>
        </xdr:cNvPr>
        <xdr:cNvSpPr/>
      </xdr:nvSpPr>
      <xdr:spPr>
        <a:xfrm>
          <a:off x="12509500" y="48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135754</xdr:rowOff>
    </xdr:from>
    <xdr:to>
      <xdr:col>68</xdr:col>
      <xdr:colOff>73025</xdr:colOff>
      <xdr:row>29</xdr:row>
      <xdr:rowOff>3474</xdr:rowOff>
    </xdr:to>
    <xdr:cxnSp macro="">
      <xdr:nvCxnSpPr>
        <xdr:cNvPr id="160" name="直線コネクタ 159">
          <a:extLst>
            <a:ext uri="{FF2B5EF4-FFF2-40B4-BE49-F238E27FC236}">
              <a16:creationId xmlns:a16="http://schemas.microsoft.com/office/drawing/2014/main" id="{5855CE18-CBD3-47D0-81DB-B2B62BA2AB04}"/>
            </a:ext>
          </a:extLst>
        </xdr:cNvPr>
        <xdr:cNvCxnSpPr/>
      </xdr:nvCxnSpPr>
      <xdr:spPr>
        <a:xfrm>
          <a:off x="12560300" y="4936354"/>
          <a:ext cx="762000" cy="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156664</xdr:rowOff>
    </xdr:from>
    <xdr:to>
      <xdr:col>60</xdr:col>
      <xdr:colOff>123825</xdr:colOff>
      <xdr:row>29</xdr:row>
      <xdr:rowOff>86814</xdr:rowOff>
    </xdr:to>
    <xdr:sp macro="" textlink="">
      <xdr:nvSpPr>
        <xdr:cNvPr id="161" name="楕円 160">
          <a:extLst>
            <a:ext uri="{FF2B5EF4-FFF2-40B4-BE49-F238E27FC236}">
              <a16:creationId xmlns:a16="http://schemas.microsoft.com/office/drawing/2014/main" id="{8E69124C-B667-412B-90D0-C180C3D4E295}"/>
            </a:ext>
          </a:extLst>
        </xdr:cNvPr>
        <xdr:cNvSpPr/>
      </xdr:nvSpPr>
      <xdr:spPr>
        <a:xfrm>
          <a:off x="11747500" y="49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135754</xdr:rowOff>
    </xdr:from>
    <xdr:to>
      <xdr:col>64</xdr:col>
      <xdr:colOff>73025</xdr:colOff>
      <xdr:row>29</xdr:row>
      <xdr:rowOff>36014</xdr:rowOff>
    </xdr:to>
    <xdr:cxnSp macro="">
      <xdr:nvCxnSpPr>
        <xdr:cNvPr id="162" name="直線コネクタ 161">
          <a:extLst>
            <a:ext uri="{FF2B5EF4-FFF2-40B4-BE49-F238E27FC236}">
              <a16:creationId xmlns:a16="http://schemas.microsoft.com/office/drawing/2014/main" id="{E2C663AE-BFC3-4D95-BA2C-C569CFB64A57}"/>
            </a:ext>
          </a:extLst>
        </xdr:cNvPr>
        <xdr:cNvCxnSpPr/>
      </xdr:nvCxnSpPr>
      <xdr:spPr>
        <a:xfrm flipV="1">
          <a:off x="11798300" y="4936354"/>
          <a:ext cx="762000" cy="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a:extLst>
            <a:ext uri="{FF2B5EF4-FFF2-40B4-BE49-F238E27FC236}">
              <a16:creationId xmlns:a16="http://schemas.microsoft.com/office/drawing/2014/main" id="{BB1D9029-8E6F-4680-915E-053944873557}"/>
            </a:ext>
          </a:extLst>
        </xdr:cNvPr>
        <xdr:cNvSpPr txBox="1"/>
      </xdr:nvSpPr>
      <xdr:spPr>
        <a:xfrm>
          <a:off x="13836727" y="515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a:extLst>
            <a:ext uri="{FF2B5EF4-FFF2-40B4-BE49-F238E27FC236}">
              <a16:creationId xmlns:a16="http://schemas.microsoft.com/office/drawing/2014/main" id="{C705A8C4-E432-44A7-8DC1-31654F5CF0D1}"/>
            </a:ext>
          </a:extLst>
        </xdr:cNvPr>
        <xdr:cNvSpPr txBox="1"/>
      </xdr:nvSpPr>
      <xdr:spPr>
        <a:xfrm>
          <a:off x="13087427" y="515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a:extLst>
            <a:ext uri="{FF2B5EF4-FFF2-40B4-BE49-F238E27FC236}">
              <a16:creationId xmlns:a16="http://schemas.microsoft.com/office/drawing/2014/main" id="{BE3EBCBA-1A40-4A62-A19A-CE26558A9B1C}"/>
            </a:ext>
          </a:extLst>
        </xdr:cNvPr>
        <xdr:cNvSpPr txBox="1"/>
      </xdr:nvSpPr>
      <xdr:spPr>
        <a:xfrm>
          <a:off x="12325427" y="51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a:extLst>
            <a:ext uri="{FF2B5EF4-FFF2-40B4-BE49-F238E27FC236}">
              <a16:creationId xmlns:a16="http://schemas.microsoft.com/office/drawing/2014/main" id="{A902E100-531A-442B-8E46-6BB6EDA0AE8A}"/>
            </a:ext>
          </a:extLst>
        </xdr:cNvPr>
        <xdr:cNvSpPr txBox="1"/>
      </xdr:nvSpPr>
      <xdr:spPr>
        <a:xfrm>
          <a:off x="11563427" y="5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18641</xdr:rowOff>
    </xdr:from>
    <xdr:ext cx="469744" cy="259045"/>
    <xdr:sp macro="" textlink="">
      <xdr:nvSpPr>
        <xdr:cNvPr id="167" name="n_1mainValue債務償還比率">
          <a:extLst>
            <a:ext uri="{FF2B5EF4-FFF2-40B4-BE49-F238E27FC236}">
              <a16:creationId xmlns:a16="http://schemas.microsoft.com/office/drawing/2014/main" id="{72A1A3C8-1533-486E-8DBF-8D6607672DD4}"/>
            </a:ext>
          </a:extLst>
        </xdr:cNvPr>
        <xdr:cNvSpPr txBox="1"/>
      </xdr:nvSpPr>
      <xdr:spPr>
        <a:xfrm>
          <a:off x="13836727" y="447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70801</xdr:rowOff>
    </xdr:from>
    <xdr:ext cx="469744" cy="259045"/>
    <xdr:sp macro="" textlink="">
      <xdr:nvSpPr>
        <xdr:cNvPr id="168" name="n_2mainValue債務償還比率">
          <a:extLst>
            <a:ext uri="{FF2B5EF4-FFF2-40B4-BE49-F238E27FC236}">
              <a16:creationId xmlns:a16="http://schemas.microsoft.com/office/drawing/2014/main" id="{8597D0EF-D622-4CD2-910B-0C8658936FFC}"/>
            </a:ext>
          </a:extLst>
        </xdr:cNvPr>
        <xdr:cNvSpPr txBox="1"/>
      </xdr:nvSpPr>
      <xdr:spPr>
        <a:xfrm>
          <a:off x="13087427" y="469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31631</xdr:rowOff>
    </xdr:from>
    <xdr:ext cx="469744" cy="259045"/>
    <xdr:sp macro="" textlink="">
      <xdr:nvSpPr>
        <xdr:cNvPr id="169" name="n_3mainValue債務償還比率">
          <a:extLst>
            <a:ext uri="{FF2B5EF4-FFF2-40B4-BE49-F238E27FC236}">
              <a16:creationId xmlns:a16="http://schemas.microsoft.com/office/drawing/2014/main" id="{62982CF2-2A1C-41B4-BEF7-19039F597A51}"/>
            </a:ext>
          </a:extLst>
        </xdr:cNvPr>
        <xdr:cNvSpPr txBox="1"/>
      </xdr:nvSpPr>
      <xdr:spPr>
        <a:xfrm>
          <a:off x="12325427" y="466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103341</xdr:rowOff>
    </xdr:from>
    <xdr:ext cx="469744" cy="259045"/>
    <xdr:sp macro="" textlink="">
      <xdr:nvSpPr>
        <xdr:cNvPr id="170" name="n_4mainValue債務償還比率">
          <a:extLst>
            <a:ext uri="{FF2B5EF4-FFF2-40B4-BE49-F238E27FC236}">
              <a16:creationId xmlns:a16="http://schemas.microsoft.com/office/drawing/2014/main" id="{C9BF23FA-E2FB-4363-9E31-F021C113CB15}"/>
            </a:ext>
          </a:extLst>
        </xdr:cNvPr>
        <xdr:cNvSpPr txBox="1"/>
      </xdr:nvSpPr>
      <xdr:spPr>
        <a:xfrm>
          <a:off x="11563427" y="47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CD078026-DB51-48A6-875C-4661F5C5F24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BBFA632E-FEE5-46A5-83FF-9A13F1ED898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724163AA-8406-4C6A-8924-E9CEB6A3E35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E6F85AC4-8404-48D8-B4BA-16DB8B222C2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F7632487-41AC-434F-AE43-A7FDE66C084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84E52055-C4E5-49A0-AFC2-F3932320DD8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5B0372-1262-408C-A749-B8F2354FD3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6DDED3B-6008-4555-BA1E-FC2E249EFE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23DB72-6B86-429C-A38F-20497F167B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8F04A9-89B8-44B0-B8C9-619E0055BD9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841F35E-1F8B-4329-A9A5-00B87378D06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785B04-9E4B-478F-9D06-8D37D4A400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B0B447B-88DF-43FF-939F-052E40A74DC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7A6430-D8EB-41CB-BC3C-F1F727BE50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96AD3B-7BF6-4249-B470-3C90C39BC0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D5A9B8-7E30-4700-900E-F4CC32CC3F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6,037
6,028
295.27
9,701,394
9,214,007
186,284
3,871,791
6,475,415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102B55-8CFE-49CC-8910-2B4C6B1935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DBAF31-4D5D-44C6-B133-77AF690F92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19DA5A-72DF-40DF-BEA6-D9A72573CE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AE2C4E-FF78-4191-9CE5-389CFB8332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6259A4-2592-405F-9C72-C90A514B705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D638A67-44FF-45A2-9D86-FC892B76095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F8E8108-140A-48C8-B25D-FD78F3BF7E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349D55D-F71B-477A-B566-7C7CCA9EED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FC2D27-06C1-4138-8E35-DCE9AC4E131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8AD7F5-6A36-4352-960C-3D5A4CB0FB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6F8588-679F-49E8-9EB2-93CAE4A4E4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15D50D8-38B2-4C05-8F35-408176AEF9C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DE31E1-1372-4DDE-A211-D587C8DD18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69E451C-3E39-49A8-8F60-C615126397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0C5769-C03C-4E25-A489-7E8895E728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4BD489C-62D4-44FF-93B1-DE4C9F1C24E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D2CB94-89C9-4921-A1AC-9BBD7126A08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D508D2-9D2B-4D25-AFC0-94C4661218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F6B1D3-D5AF-4644-A20D-33106CEAE9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C01D462-A9D3-4D62-A98C-52B2E8C4E23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A30486-CF27-4B14-828C-60ABB3240D3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E1D28C9-8EF4-4B22-ADAB-976DF9E5DAC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2A246D-10E2-4C6B-A688-AC6D6CE3E8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8EF54C2-C8D7-4081-ADBB-6F5F6BC5163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6005DF1-1494-4AE7-BA07-1853D9057D6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07DD363-57FB-4DA6-A066-4AA026B975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1E0D6D-BDC4-43FC-AB3A-23E3C7D1F77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273BC2D-5579-4C93-8344-E47AF4FCD6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7129503-2164-4AB2-943F-C5468920C3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9605AF2-D8F3-4894-B5F6-30AF44856D7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1A28964-39D3-4D26-920D-3DF9272373F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82ECAEA-C0CC-4A3E-AF6F-257B659EF34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1ACC3A3-530F-48FC-BBD1-3D95AB4F1C9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4BD4580-A3D8-435A-8095-7B168C1F25E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9BECAB0-FDED-4913-9497-883AE966CD5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E4A095B-5D8E-4E98-8357-8BCFC09E83D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24F4CD4-44FC-454B-89F0-A628803C76B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C7E4C8B-D790-4140-9521-136DD33D972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AEC2B11-AB88-4823-BFFD-C9B8287CC71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3D456DA-C9A0-4F3E-89E6-E118A489A2B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E28AC17-F882-4FC3-A91B-F79364D3236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643E862-D190-4CAF-BA1C-C6C42A12F35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D9E1711-7A00-4D35-97EF-552880E8495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8B897F3-E3A6-4DF0-A22C-B24910E0CD3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AB9B2EB-C673-4437-8EB6-6EDAAAC893A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44A4DD7-4A87-497D-A8E2-4B03653BF6D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3865B49C-D638-4FF7-87BA-8E9B2C3F25EB}"/>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9CD135FC-DB19-4199-A6C4-7C4B0F806F26}"/>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7CF8F32A-C2D5-4924-8525-84D09F5967BC}"/>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1BFC4588-6639-4512-BD77-883364C8588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48A408C4-38D8-4D74-8F8C-72CC844FF8A3}"/>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F9B3C97C-2331-48A7-ABCC-2ADF23239B59}"/>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90D244A6-119D-4FB8-9C94-2F829F960106}"/>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E20A087E-C194-4083-B953-7630FD71BDEC}"/>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A9CF4D5B-B887-442D-9558-D7C57BC42754}"/>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6EA3520A-8151-4D10-8B27-08D0DCBBE52D}"/>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B69E8124-1235-4486-ADA2-023A88C7256F}"/>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AC38E76-2D75-4F6E-AC0A-3AC0F434E6A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C6C407C-B7F5-45FE-97B0-0592A713B25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A20EF72-C578-431B-933C-9A55FA9E96E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2F0B406-2CC5-44DC-BECB-8C4E6D1F32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FF034EE-F674-4CD8-892F-077F64E1C67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74" name="楕円 73">
          <a:extLst>
            <a:ext uri="{FF2B5EF4-FFF2-40B4-BE49-F238E27FC236}">
              <a16:creationId xmlns:a16="http://schemas.microsoft.com/office/drawing/2014/main" id="{20451D2B-84EA-40F3-A9D6-0A10ABE146BD}"/>
            </a:ext>
          </a:extLst>
        </xdr:cNvPr>
        <xdr:cNvSpPr/>
      </xdr:nvSpPr>
      <xdr:spPr>
        <a:xfrm>
          <a:off x="4584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69504</xdr:rowOff>
    </xdr:from>
    <xdr:ext cx="405111" cy="259045"/>
    <xdr:sp macro="" textlink="">
      <xdr:nvSpPr>
        <xdr:cNvPr id="75" name="【道路】&#10;有形固定資産減価償却率該当値テキスト">
          <a:extLst>
            <a:ext uri="{FF2B5EF4-FFF2-40B4-BE49-F238E27FC236}">
              <a16:creationId xmlns:a16="http://schemas.microsoft.com/office/drawing/2014/main" id="{7EC964C9-8601-4734-9CC7-DCC22B18130C}"/>
            </a:ext>
          </a:extLst>
        </xdr:cNvPr>
        <xdr:cNvSpPr txBox="1"/>
      </xdr:nvSpPr>
      <xdr:spPr>
        <a:xfrm>
          <a:off x="4673600" y="624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6" name="楕円 75">
          <a:extLst>
            <a:ext uri="{FF2B5EF4-FFF2-40B4-BE49-F238E27FC236}">
              <a16:creationId xmlns:a16="http://schemas.microsoft.com/office/drawing/2014/main" id="{F58E2028-6917-4D71-B15C-C465251B5E73}"/>
            </a:ext>
          </a:extLst>
        </xdr:cNvPr>
        <xdr:cNvSpPr/>
      </xdr:nvSpPr>
      <xdr:spPr>
        <a:xfrm>
          <a:off x="3746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97427</xdr:rowOff>
    </xdr:to>
    <xdr:cxnSp macro="">
      <xdr:nvCxnSpPr>
        <xdr:cNvPr id="77" name="直線コネクタ 76">
          <a:extLst>
            <a:ext uri="{FF2B5EF4-FFF2-40B4-BE49-F238E27FC236}">
              <a16:creationId xmlns:a16="http://schemas.microsoft.com/office/drawing/2014/main" id="{6EED4FD5-9C9C-46B8-951C-6428FB8EC5EC}"/>
            </a:ext>
          </a:extLst>
        </xdr:cNvPr>
        <xdr:cNvCxnSpPr/>
      </xdr:nvCxnSpPr>
      <xdr:spPr>
        <a:xfrm>
          <a:off x="3797300" y="6441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18869</xdr:rowOff>
    </xdr:from>
    <xdr:to>
      <xdr:col>15</xdr:col>
      <xdr:colOff>101600</xdr:colOff>
      <xdr:row>37</xdr:row>
      <xdr:rowOff>120469</xdr:rowOff>
    </xdr:to>
    <xdr:sp macro="" textlink="">
      <xdr:nvSpPr>
        <xdr:cNvPr id="78" name="楕円 77">
          <a:extLst>
            <a:ext uri="{FF2B5EF4-FFF2-40B4-BE49-F238E27FC236}">
              <a16:creationId xmlns:a16="http://schemas.microsoft.com/office/drawing/2014/main" id="{51453B50-57EB-4ECC-9D77-8B43F3F445F0}"/>
            </a:ext>
          </a:extLst>
        </xdr:cNvPr>
        <xdr:cNvSpPr/>
      </xdr:nvSpPr>
      <xdr:spPr>
        <a:xfrm>
          <a:off x="2857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69669</xdr:rowOff>
    </xdr:from>
    <xdr:to>
      <xdr:col>19</xdr:col>
      <xdr:colOff>177800</xdr:colOff>
      <xdr:row>37</xdr:row>
      <xdr:rowOff>97427</xdr:rowOff>
    </xdr:to>
    <xdr:cxnSp macro="">
      <xdr:nvCxnSpPr>
        <xdr:cNvPr id="79" name="直線コネクタ 78">
          <a:extLst>
            <a:ext uri="{FF2B5EF4-FFF2-40B4-BE49-F238E27FC236}">
              <a16:creationId xmlns:a16="http://schemas.microsoft.com/office/drawing/2014/main" id="{211ADAD5-4416-4853-8901-02BD013FA01D}"/>
            </a:ext>
          </a:extLst>
        </xdr:cNvPr>
        <xdr:cNvCxnSpPr/>
      </xdr:nvCxnSpPr>
      <xdr:spPr>
        <a:xfrm>
          <a:off x="2908300" y="641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80" name="楕円 79">
          <a:extLst>
            <a:ext uri="{FF2B5EF4-FFF2-40B4-BE49-F238E27FC236}">
              <a16:creationId xmlns:a16="http://schemas.microsoft.com/office/drawing/2014/main" id="{63FF4357-8865-4C04-845D-50478F444FCB}"/>
            </a:ext>
          </a:extLst>
        </xdr:cNvPr>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69669</xdr:rowOff>
    </xdr:to>
    <xdr:cxnSp macro="">
      <xdr:nvCxnSpPr>
        <xdr:cNvPr id="81" name="直線コネクタ 80">
          <a:extLst>
            <a:ext uri="{FF2B5EF4-FFF2-40B4-BE49-F238E27FC236}">
              <a16:creationId xmlns:a16="http://schemas.microsoft.com/office/drawing/2014/main" id="{3FDA92DD-6AE6-4DB3-82AA-FB4F37E10167}"/>
            </a:ext>
          </a:extLst>
        </xdr:cNvPr>
        <xdr:cNvCxnSpPr/>
      </xdr:nvCxnSpPr>
      <xdr:spPr>
        <a:xfrm>
          <a:off x="2019300" y="63855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134801</xdr:rowOff>
    </xdr:from>
    <xdr:to>
      <xdr:col>6</xdr:col>
      <xdr:colOff>38100</xdr:colOff>
      <xdr:row>37</xdr:row>
      <xdr:rowOff>64951</xdr:rowOff>
    </xdr:to>
    <xdr:sp macro="" textlink="">
      <xdr:nvSpPr>
        <xdr:cNvPr id="82" name="楕円 81">
          <a:extLst>
            <a:ext uri="{FF2B5EF4-FFF2-40B4-BE49-F238E27FC236}">
              <a16:creationId xmlns:a16="http://schemas.microsoft.com/office/drawing/2014/main" id="{EB8B8D06-AF35-4358-BA9F-D0D51322F102}"/>
            </a:ext>
          </a:extLst>
        </xdr:cNvPr>
        <xdr:cNvSpPr/>
      </xdr:nvSpPr>
      <xdr:spPr>
        <a:xfrm>
          <a:off x="1079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xdr:rowOff>
    </xdr:from>
    <xdr:to>
      <xdr:col>10</xdr:col>
      <xdr:colOff>114300</xdr:colOff>
      <xdr:row>37</xdr:row>
      <xdr:rowOff>41910</xdr:rowOff>
    </xdr:to>
    <xdr:cxnSp macro="">
      <xdr:nvCxnSpPr>
        <xdr:cNvPr id="83" name="直線コネクタ 82">
          <a:extLst>
            <a:ext uri="{FF2B5EF4-FFF2-40B4-BE49-F238E27FC236}">
              <a16:creationId xmlns:a16="http://schemas.microsoft.com/office/drawing/2014/main" id="{14E15BB5-31E2-4B5C-A5D5-408900A8A06F}"/>
            </a:ext>
          </a:extLst>
        </xdr:cNvPr>
        <xdr:cNvCxnSpPr/>
      </xdr:nvCxnSpPr>
      <xdr:spPr>
        <a:xfrm>
          <a:off x="1130300" y="63578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F1BA2BA5-1B42-42A0-8A28-F460D15B68DF}"/>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3453160F-13FD-4A62-8BDA-284C448439CC}"/>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D7F03F46-D037-4F0F-B554-450F885AACD5}"/>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A6347769-214B-434B-BDB4-CCF8257631A4}"/>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164754</xdr:rowOff>
    </xdr:from>
    <xdr:ext cx="405111" cy="259045"/>
    <xdr:sp macro="" textlink="">
      <xdr:nvSpPr>
        <xdr:cNvPr id="88" name="n_1mainValue【道路】&#10;有形固定資産減価償却率">
          <a:extLst>
            <a:ext uri="{FF2B5EF4-FFF2-40B4-BE49-F238E27FC236}">
              <a16:creationId xmlns:a16="http://schemas.microsoft.com/office/drawing/2014/main" id="{F640599B-C53F-40FA-B522-0A6530967BE7}"/>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136996</xdr:rowOff>
    </xdr:from>
    <xdr:ext cx="405111" cy="259045"/>
    <xdr:sp macro="" textlink="">
      <xdr:nvSpPr>
        <xdr:cNvPr id="89" name="n_2mainValue【道路】&#10;有形固定資産減価償却率">
          <a:extLst>
            <a:ext uri="{FF2B5EF4-FFF2-40B4-BE49-F238E27FC236}">
              <a16:creationId xmlns:a16="http://schemas.microsoft.com/office/drawing/2014/main" id="{094C9898-9516-4790-949A-5865A5F3AF97}"/>
            </a:ext>
          </a:extLst>
        </xdr:cNvPr>
        <xdr:cNvSpPr txBox="1"/>
      </xdr:nvSpPr>
      <xdr:spPr>
        <a:xfrm>
          <a:off x="2705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90" name="n_3mainValue【道路】&#10;有形固定資産減価償却率">
          <a:extLst>
            <a:ext uri="{FF2B5EF4-FFF2-40B4-BE49-F238E27FC236}">
              <a16:creationId xmlns:a16="http://schemas.microsoft.com/office/drawing/2014/main" id="{54C720DB-5C69-4409-8B21-0B1856988DFB}"/>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91" name="n_4mainValue【道路】&#10;有形固定資産減価償却率">
          <a:extLst>
            <a:ext uri="{FF2B5EF4-FFF2-40B4-BE49-F238E27FC236}">
              <a16:creationId xmlns:a16="http://schemas.microsoft.com/office/drawing/2014/main" id="{6679280B-0D3A-4B8D-8753-29A21F8CEC66}"/>
            </a:ext>
          </a:extLst>
        </xdr:cNvPr>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001ED4D-5F96-4657-984B-983564BC71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65B9D3C-2DC6-446C-A3C0-FFAEA1B315C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4F56D8F-D8BD-41CB-91F4-AA93EA9E78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EA49E4C-CF83-438A-8B87-7F6E34B2087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40096F1-5510-4124-BBA8-A46B431DF10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01C0874-B913-4DFD-90EB-0B2DF76D1C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CF11D22-E327-419D-B273-42E3484CC6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AE77CD5-9998-4234-933D-2469E982DC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FC7370B-BD78-466B-B284-3119D77DDCD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87AD30C-5197-4618-9DEF-10625E12754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856F3385-BDD3-438C-8BBE-9F793D52F16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AF7435E-9E9B-4DED-87C6-14065FF2FEB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468F786-8AEA-4A90-B5C1-85280FF3A55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2417617B-096A-4ABE-B388-CEE83DFBB29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69DFC95-A00E-49C7-9075-169EA4115EB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B687C92-C6DB-41C9-ABFF-8DE5B719227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A278814-25C8-46C2-B979-D8F36633286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46328279-DA3D-444E-ACBF-CAAB7337A0B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FE77D71-4C3B-4F0E-AE44-97A77F5AFE1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2B6C7C4B-DB10-4A2A-98A6-E16031925E4F}"/>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31BC7C4-ACAE-442D-AC88-31342AA5C5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5C486F5A-8C71-4783-B4B3-149D66C9F4E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F21E237-C25E-49FF-8C83-4F8BCCBE7FD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156B41EC-1403-465E-818B-A8CC6D9BC41B}"/>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3C9697D0-4F3E-4F40-8D0E-28811FAEAFE1}"/>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3D18438F-0778-4A46-89DF-ACE822277787}"/>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72F85407-63E5-4FB9-BAE4-A62196ED4CD2}"/>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1346A078-24C2-4E2F-B6B7-0512856D4AC6}"/>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0687A72C-2463-4D78-8448-A201312C6CE4}"/>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8FC3BE4B-6F02-40DA-8CE2-D2F859FD703B}"/>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BE3E7F-AEFC-4345-8A7C-9F5376BC01EA}"/>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BE795DA0-1412-4AF2-AA02-F89A9BF66DC8}"/>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1A72CAC3-583B-4B52-B27A-18BBD2D52C04}"/>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5033E931-8ED7-404B-8EC3-738A1740878F}"/>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A6B1E86-A527-4942-8338-8E7B6552B9F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8FEBD1A-0E9D-43C0-97E9-B498E69B007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D7D14CE-5081-4622-AE14-1ED6B581D1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1C6FD73-C12A-4329-B4A8-B7B03A50638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A2D9F00-F2A5-4B23-B325-ED1ACC4EDBC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133457</xdr:rowOff>
    </xdr:from>
    <xdr:to>
      <xdr:col>55</xdr:col>
      <xdr:colOff>50800</xdr:colOff>
      <xdr:row>42</xdr:row>
      <xdr:rowOff>63607</xdr:rowOff>
    </xdr:to>
    <xdr:sp macro="" textlink="">
      <xdr:nvSpPr>
        <xdr:cNvPr id="131" name="楕円 130">
          <a:extLst>
            <a:ext uri="{FF2B5EF4-FFF2-40B4-BE49-F238E27FC236}">
              <a16:creationId xmlns:a16="http://schemas.microsoft.com/office/drawing/2014/main" id="{52E59A16-FD03-4587-B46F-258088763780}"/>
            </a:ext>
          </a:extLst>
        </xdr:cNvPr>
        <xdr:cNvSpPr/>
      </xdr:nvSpPr>
      <xdr:spPr>
        <a:xfrm>
          <a:off x="10426700" y="71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48384</xdr:rowOff>
    </xdr:from>
    <xdr:ext cx="534377" cy="259045"/>
    <xdr:sp macro="" textlink="">
      <xdr:nvSpPr>
        <xdr:cNvPr id="132" name="【道路】&#10;一人当たり延長該当値テキスト">
          <a:extLst>
            <a:ext uri="{FF2B5EF4-FFF2-40B4-BE49-F238E27FC236}">
              <a16:creationId xmlns:a16="http://schemas.microsoft.com/office/drawing/2014/main" id="{8ADE1C5A-6872-4991-B933-79BA4A9B993B}"/>
            </a:ext>
          </a:extLst>
        </xdr:cNvPr>
        <xdr:cNvSpPr txBox="1"/>
      </xdr:nvSpPr>
      <xdr:spPr>
        <a:xfrm>
          <a:off x="10515600" y="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133183</xdr:rowOff>
    </xdr:from>
    <xdr:to>
      <xdr:col>50</xdr:col>
      <xdr:colOff>165100</xdr:colOff>
      <xdr:row>42</xdr:row>
      <xdr:rowOff>63333</xdr:rowOff>
    </xdr:to>
    <xdr:sp macro="" textlink="">
      <xdr:nvSpPr>
        <xdr:cNvPr id="133" name="楕円 132">
          <a:extLst>
            <a:ext uri="{FF2B5EF4-FFF2-40B4-BE49-F238E27FC236}">
              <a16:creationId xmlns:a16="http://schemas.microsoft.com/office/drawing/2014/main" id="{A790B2E3-827C-4BDF-BBBD-711B12D2D58D}"/>
            </a:ext>
          </a:extLst>
        </xdr:cNvPr>
        <xdr:cNvSpPr/>
      </xdr:nvSpPr>
      <xdr:spPr>
        <a:xfrm>
          <a:off x="9588500" y="71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12533</xdr:rowOff>
    </xdr:from>
    <xdr:to>
      <xdr:col>55</xdr:col>
      <xdr:colOff>0</xdr:colOff>
      <xdr:row>42</xdr:row>
      <xdr:rowOff>12807</xdr:rowOff>
    </xdr:to>
    <xdr:cxnSp macro="">
      <xdr:nvCxnSpPr>
        <xdr:cNvPr id="134" name="直線コネクタ 133">
          <a:extLst>
            <a:ext uri="{FF2B5EF4-FFF2-40B4-BE49-F238E27FC236}">
              <a16:creationId xmlns:a16="http://schemas.microsoft.com/office/drawing/2014/main" id="{AAB01D00-1282-4526-94BA-3EED49EAF189}"/>
            </a:ext>
          </a:extLst>
        </xdr:cNvPr>
        <xdr:cNvCxnSpPr/>
      </xdr:nvCxnSpPr>
      <xdr:spPr>
        <a:xfrm>
          <a:off x="9639300" y="7213433"/>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133899</xdr:rowOff>
    </xdr:from>
    <xdr:to>
      <xdr:col>46</xdr:col>
      <xdr:colOff>38100</xdr:colOff>
      <xdr:row>42</xdr:row>
      <xdr:rowOff>64049</xdr:rowOff>
    </xdr:to>
    <xdr:sp macro="" textlink="">
      <xdr:nvSpPr>
        <xdr:cNvPr id="135" name="楕円 134">
          <a:extLst>
            <a:ext uri="{FF2B5EF4-FFF2-40B4-BE49-F238E27FC236}">
              <a16:creationId xmlns:a16="http://schemas.microsoft.com/office/drawing/2014/main" id="{C94423BC-4F99-4413-8376-C4BC54A9D0B0}"/>
            </a:ext>
          </a:extLst>
        </xdr:cNvPr>
        <xdr:cNvSpPr/>
      </xdr:nvSpPr>
      <xdr:spPr>
        <a:xfrm>
          <a:off x="8699500" y="716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12533</xdr:rowOff>
    </xdr:from>
    <xdr:to>
      <xdr:col>50</xdr:col>
      <xdr:colOff>114300</xdr:colOff>
      <xdr:row>42</xdr:row>
      <xdr:rowOff>13249</xdr:rowOff>
    </xdr:to>
    <xdr:cxnSp macro="">
      <xdr:nvCxnSpPr>
        <xdr:cNvPr id="136" name="直線コネクタ 135">
          <a:extLst>
            <a:ext uri="{FF2B5EF4-FFF2-40B4-BE49-F238E27FC236}">
              <a16:creationId xmlns:a16="http://schemas.microsoft.com/office/drawing/2014/main" id="{F1EC9D55-0187-4860-B073-C058A0BDFD45}"/>
            </a:ext>
          </a:extLst>
        </xdr:cNvPr>
        <xdr:cNvCxnSpPr/>
      </xdr:nvCxnSpPr>
      <xdr:spPr>
        <a:xfrm flipV="1">
          <a:off x="8750300" y="7213433"/>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134482</xdr:rowOff>
    </xdr:from>
    <xdr:to>
      <xdr:col>41</xdr:col>
      <xdr:colOff>101600</xdr:colOff>
      <xdr:row>42</xdr:row>
      <xdr:rowOff>64632</xdr:rowOff>
    </xdr:to>
    <xdr:sp macro="" textlink="">
      <xdr:nvSpPr>
        <xdr:cNvPr id="137" name="楕円 136">
          <a:extLst>
            <a:ext uri="{FF2B5EF4-FFF2-40B4-BE49-F238E27FC236}">
              <a16:creationId xmlns:a16="http://schemas.microsoft.com/office/drawing/2014/main" id="{8789B300-F1F2-4608-9495-81FF9253A792}"/>
            </a:ext>
          </a:extLst>
        </xdr:cNvPr>
        <xdr:cNvSpPr/>
      </xdr:nvSpPr>
      <xdr:spPr>
        <a:xfrm>
          <a:off x="7810500" y="71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13249</xdr:rowOff>
    </xdr:from>
    <xdr:to>
      <xdr:col>45</xdr:col>
      <xdr:colOff>177800</xdr:colOff>
      <xdr:row>42</xdr:row>
      <xdr:rowOff>13832</xdr:rowOff>
    </xdr:to>
    <xdr:cxnSp macro="">
      <xdr:nvCxnSpPr>
        <xdr:cNvPr id="138" name="直線コネクタ 137">
          <a:extLst>
            <a:ext uri="{FF2B5EF4-FFF2-40B4-BE49-F238E27FC236}">
              <a16:creationId xmlns:a16="http://schemas.microsoft.com/office/drawing/2014/main" id="{5811B50D-B1B8-4E30-A52D-27427FFB9B39}"/>
            </a:ext>
          </a:extLst>
        </xdr:cNvPr>
        <xdr:cNvCxnSpPr/>
      </xdr:nvCxnSpPr>
      <xdr:spPr>
        <a:xfrm flipV="1">
          <a:off x="7861300" y="7214149"/>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134918</xdr:rowOff>
    </xdr:from>
    <xdr:to>
      <xdr:col>36</xdr:col>
      <xdr:colOff>165100</xdr:colOff>
      <xdr:row>42</xdr:row>
      <xdr:rowOff>65068</xdr:rowOff>
    </xdr:to>
    <xdr:sp macro="" textlink="">
      <xdr:nvSpPr>
        <xdr:cNvPr id="139" name="楕円 138">
          <a:extLst>
            <a:ext uri="{FF2B5EF4-FFF2-40B4-BE49-F238E27FC236}">
              <a16:creationId xmlns:a16="http://schemas.microsoft.com/office/drawing/2014/main" id="{5CA548B0-FCF9-497B-BBF3-481F94A38859}"/>
            </a:ext>
          </a:extLst>
        </xdr:cNvPr>
        <xdr:cNvSpPr/>
      </xdr:nvSpPr>
      <xdr:spPr>
        <a:xfrm>
          <a:off x="6921500" y="716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13832</xdr:rowOff>
    </xdr:from>
    <xdr:to>
      <xdr:col>41</xdr:col>
      <xdr:colOff>50800</xdr:colOff>
      <xdr:row>42</xdr:row>
      <xdr:rowOff>14268</xdr:rowOff>
    </xdr:to>
    <xdr:cxnSp macro="">
      <xdr:nvCxnSpPr>
        <xdr:cNvPr id="140" name="直線コネクタ 139">
          <a:extLst>
            <a:ext uri="{FF2B5EF4-FFF2-40B4-BE49-F238E27FC236}">
              <a16:creationId xmlns:a16="http://schemas.microsoft.com/office/drawing/2014/main" id="{286391ED-9776-4AEC-B725-326A097C6DE2}"/>
            </a:ext>
          </a:extLst>
        </xdr:cNvPr>
        <xdr:cNvCxnSpPr/>
      </xdr:nvCxnSpPr>
      <xdr:spPr>
        <a:xfrm flipV="1">
          <a:off x="6972300" y="7214732"/>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3D4BB079-5FF2-4B1F-AAFD-37968813F083}"/>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19BD2CB4-398A-4578-B2EA-C201DAEAE40E}"/>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9D14369B-EBC9-4DAD-99AD-CE3019BD2F37}"/>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2CDC4505-E545-4ADB-8E6B-3CBD01D89DD6}"/>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54460</xdr:rowOff>
    </xdr:from>
    <xdr:ext cx="534377" cy="259045"/>
    <xdr:sp macro="" textlink="">
      <xdr:nvSpPr>
        <xdr:cNvPr id="145" name="n_1mainValue【道路】&#10;一人当たり延長">
          <a:extLst>
            <a:ext uri="{FF2B5EF4-FFF2-40B4-BE49-F238E27FC236}">
              <a16:creationId xmlns:a16="http://schemas.microsoft.com/office/drawing/2014/main" id="{D7BCF70F-EE54-4634-9F21-D15845D357CF}"/>
            </a:ext>
          </a:extLst>
        </xdr:cNvPr>
        <xdr:cNvSpPr txBox="1"/>
      </xdr:nvSpPr>
      <xdr:spPr>
        <a:xfrm>
          <a:off x="9359411" y="725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55176</xdr:rowOff>
    </xdr:from>
    <xdr:ext cx="534377" cy="259045"/>
    <xdr:sp macro="" textlink="">
      <xdr:nvSpPr>
        <xdr:cNvPr id="146" name="n_2mainValue【道路】&#10;一人当たり延長">
          <a:extLst>
            <a:ext uri="{FF2B5EF4-FFF2-40B4-BE49-F238E27FC236}">
              <a16:creationId xmlns:a16="http://schemas.microsoft.com/office/drawing/2014/main" id="{13C63E7B-065F-41CD-A982-31C3A9A8799F}"/>
            </a:ext>
          </a:extLst>
        </xdr:cNvPr>
        <xdr:cNvSpPr txBox="1"/>
      </xdr:nvSpPr>
      <xdr:spPr>
        <a:xfrm>
          <a:off x="8483111" y="72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55759</xdr:rowOff>
    </xdr:from>
    <xdr:ext cx="534377" cy="259045"/>
    <xdr:sp macro="" textlink="">
      <xdr:nvSpPr>
        <xdr:cNvPr id="147" name="n_3mainValue【道路】&#10;一人当たり延長">
          <a:extLst>
            <a:ext uri="{FF2B5EF4-FFF2-40B4-BE49-F238E27FC236}">
              <a16:creationId xmlns:a16="http://schemas.microsoft.com/office/drawing/2014/main" id="{DC42C56F-4115-4A33-8E6B-5ACF6F72E45C}"/>
            </a:ext>
          </a:extLst>
        </xdr:cNvPr>
        <xdr:cNvSpPr txBox="1"/>
      </xdr:nvSpPr>
      <xdr:spPr>
        <a:xfrm>
          <a:off x="7594111" y="725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56195</xdr:rowOff>
    </xdr:from>
    <xdr:ext cx="534377" cy="259045"/>
    <xdr:sp macro="" textlink="">
      <xdr:nvSpPr>
        <xdr:cNvPr id="148" name="n_4mainValue【道路】&#10;一人当たり延長">
          <a:extLst>
            <a:ext uri="{FF2B5EF4-FFF2-40B4-BE49-F238E27FC236}">
              <a16:creationId xmlns:a16="http://schemas.microsoft.com/office/drawing/2014/main" id="{7F61FAAA-58CF-48CC-B4EA-FABFDC0E0BC6}"/>
            </a:ext>
          </a:extLst>
        </xdr:cNvPr>
        <xdr:cNvSpPr txBox="1"/>
      </xdr:nvSpPr>
      <xdr:spPr>
        <a:xfrm>
          <a:off x="6705111" y="725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A3A8AB6-8D77-4770-BDFC-6182076EFF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E2DD176-1A34-4B34-8EAF-2E465720CC4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EF19FA4-A6C4-4119-8FB9-33E8DCA5E4C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9CEAF1C-81C7-4A08-88A6-B19C2ABDD74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E94C0EA-8466-41EB-9294-6904B5E015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DEFD78F-4A1C-482A-BA50-A1D28C4343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D68CE5D-A570-451C-9045-0D06724276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BBB0D11-B2F0-481E-ADCB-6B2B6A80C42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720C3AA-0655-431C-996F-848C5BD368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F32B78B-C362-453A-B891-8838D86DD6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0E88958-A633-4310-9D62-8BC338911D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D93878F-BFA3-415B-8E17-DE1D175BCE9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395724E-C6CB-4D08-850A-E8B1F409B91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E820250-9DA4-4869-9320-C2931877DB1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5C7A5DA-2A99-4283-BAD9-407AA245203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A317B06-5195-4A9C-8ADB-1B2E2E355A7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D0D2DEA-EF42-4389-A4EE-710DC0625E1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1E0538A-CF0A-49AB-B5C8-159723604D7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86CE352-030E-4474-9BAE-2A4720E7AEF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9BB3775-AA1B-48A9-8327-891D64D2686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C0DBBC6-BF82-4C50-AA04-726979ADBE6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3090E23-E261-4671-98DF-EF94F1B1D41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AA0C541-A756-40CA-BC14-B8BFE2F755D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1DFC596-A11F-44C4-89B5-2EDE7D86CBB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0F7C43E-76E3-4316-9C08-29A931DD57A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D07DF216-AA05-43C8-B751-284DAEA33C72}"/>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411A076-CA27-4209-8C02-BF3901A2B61A}"/>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D013197-4830-4064-8CF9-F36FA6E2833D}"/>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C507BAF-0562-4D30-981F-AA7F17DD7049}"/>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A9F39868-5115-45E7-AD6E-2EE553905945}"/>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F7CE47A-FE8A-4598-8C04-5EF2D9F56022}"/>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CBC924B8-0B76-4E6B-8E86-4D5F92B60F08}"/>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6F38E040-663F-4E26-AC39-D41300A37B92}"/>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4BBD0A4B-1BB1-4CAE-9E16-30DF79DD4A18}"/>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AF4C3516-4379-4A6A-AD77-F581C7451B4F}"/>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C7AE466A-4527-42F0-8BD2-FE888E4091D3}"/>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D0530C1-318E-467E-9899-3034755A4C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6C441FC-FFC8-41C5-AAAF-C5AE8F3BB81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551D11A-3FD9-4980-9F6F-719D348CBAF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3BF8DAB-C55E-47D2-948F-E75E668D73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4753E2C-C5C2-400E-AC11-5BE25A78F50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150041</xdr:rowOff>
    </xdr:from>
    <xdr:to>
      <xdr:col>24</xdr:col>
      <xdr:colOff>114300</xdr:colOff>
      <xdr:row>60</xdr:row>
      <xdr:rowOff>80191</xdr:rowOff>
    </xdr:to>
    <xdr:sp macro="" textlink="">
      <xdr:nvSpPr>
        <xdr:cNvPr id="190" name="楕円 189">
          <a:extLst>
            <a:ext uri="{FF2B5EF4-FFF2-40B4-BE49-F238E27FC236}">
              <a16:creationId xmlns:a16="http://schemas.microsoft.com/office/drawing/2014/main" id="{7AEC15B4-966D-4C4B-9B27-C62FB12A3FDE}"/>
            </a:ext>
          </a:extLst>
        </xdr:cNvPr>
        <xdr:cNvSpPr/>
      </xdr:nvSpPr>
      <xdr:spPr>
        <a:xfrm>
          <a:off x="45847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302822E-1753-46E9-8DE2-6E075CE76848}"/>
            </a:ext>
          </a:extLst>
        </xdr:cNvPr>
        <xdr:cNvSpPr txBox="1"/>
      </xdr:nvSpPr>
      <xdr:spPr>
        <a:xfrm>
          <a:off x="4673600" y="1011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92" name="楕円 191">
          <a:extLst>
            <a:ext uri="{FF2B5EF4-FFF2-40B4-BE49-F238E27FC236}">
              <a16:creationId xmlns:a16="http://schemas.microsoft.com/office/drawing/2014/main" id="{465ABB76-8D5C-46B2-B699-E671CA5103A5}"/>
            </a:ext>
          </a:extLst>
        </xdr:cNvPr>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29391</xdr:rowOff>
    </xdr:to>
    <xdr:cxnSp macro="">
      <xdr:nvCxnSpPr>
        <xdr:cNvPr id="193" name="直線コネクタ 192">
          <a:extLst>
            <a:ext uri="{FF2B5EF4-FFF2-40B4-BE49-F238E27FC236}">
              <a16:creationId xmlns:a16="http://schemas.microsoft.com/office/drawing/2014/main" id="{4D79CC1E-7A5E-4D7E-9975-AE3EFAF95899}"/>
            </a:ext>
          </a:extLst>
        </xdr:cNvPr>
        <xdr:cNvCxnSpPr/>
      </xdr:nvCxnSpPr>
      <xdr:spPr>
        <a:xfrm>
          <a:off x="3797300" y="1029843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104322</xdr:rowOff>
    </xdr:from>
    <xdr:to>
      <xdr:col>15</xdr:col>
      <xdr:colOff>101600</xdr:colOff>
      <xdr:row>60</xdr:row>
      <xdr:rowOff>34472</xdr:rowOff>
    </xdr:to>
    <xdr:sp macro="" textlink="">
      <xdr:nvSpPr>
        <xdr:cNvPr id="194" name="楕円 193">
          <a:extLst>
            <a:ext uri="{FF2B5EF4-FFF2-40B4-BE49-F238E27FC236}">
              <a16:creationId xmlns:a16="http://schemas.microsoft.com/office/drawing/2014/main" id="{C9C6DA6A-D425-4720-9155-9F800FD038AF}"/>
            </a:ext>
          </a:extLst>
        </xdr:cNvPr>
        <xdr:cNvSpPr/>
      </xdr:nvSpPr>
      <xdr:spPr>
        <a:xfrm>
          <a:off x="2857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60</xdr:row>
      <xdr:rowOff>11430</xdr:rowOff>
    </xdr:to>
    <xdr:cxnSp macro="">
      <xdr:nvCxnSpPr>
        <xdr:cNvPr id="195" name="直線コネクタ 194">
          <a:extLst>
            <a:ext uri="{FF2B5EF4-FFF2-40B4-BE49-F238E27FC236}">
              <a16:creationId xmlns:a16="http://schemas.microsoft.com/office/drawing/2014/main" id="{979DE0A3-E54E-48B6-802E-C5376E319887}"/>
            </a:ext>
          </a:extLst>
        </xdr:cNvPr>
        <xdr:cNvCxnSpPr/>
      </xdr:nvCxnSpPr>
      <xdr:spPr>
        <a:xfrm>
          <a:off x="2908300" y="102706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76563</xdr:rowOff>
    </xdr:from>
    <xdr:to>
      <xdr:col>10</xdr:col>
      <xdr:colOff>165100</xdr:colOff>
      <xdr:row>60</xdr:row>
      <xdr:rowOff>6713</xdr:rowOff>
    </xdr:to>
    <xdr:sp macro="" textlink="">
      <xdr:nvSpPr>
        <xdr:cNvPr id="196" name="楕円 195">
          <a:extLst>
            <a:ext uri="{FF2B5EF4-FFF2-40B4-BE49-F238E27FC236}">
              <a16:creationId xmlns:a16="http://schemas.microsoft.com/office/drawing/2014/main" id="{97C9BFC2-A071-4947-8AAA-43AFF3D5E3A0}"/>
            </a:ext>
          </a:extLst>
        </xdr:cNvPr>
        <xdr:cNvSpPr/>
      </xdr:nvSpPr>
      <xdr:spPr>
        <a:xfrm>
          <a:off x="1968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127363</xdr:rowOff>
    </xdr:from>
    <xdr:to>
      <xdr:col>15</xdr:col>
      <xdr:colOff>50800</xdr:colOff>
      <xdr:row>59</xdr:row>
      <xdr:rowOff>155122</xdr:rowOff>
    </xdr:to>
    <xdr:cxnSp macro="">
      <xdr:nvCxnSpPr>
        <xdr:cNvPr id="197" name="直線コネクタ 196">
          <a:extLst>
            <a:ext uri="{FF2B5EF4-FFF2-40B4-BE49-F238E27FC236}">
              <a16:creationId xmlns:a16="http://schemas.microsoft.com/office/drawing/2014/main" id="{A54D45BE-F8D9-4032-9156-8924371F9066}"/>
            </a:ext>
          </a:extLst>
        </xdr:cNvPr>
        <xdr:cNvCxnSpPr/>
      </xdr:nvCxnSpPr>
      <xdr:spPr>
        <a:xfrm>
          <a:off x="2019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48804</xdr:rowOff>
    </xdr:from>
    <xdr:to>
      <xdr:col>6</xdr:col>
      <xdr:colOff>38100</xdr:colOff>
      <xdr:row>59</xdr:row>
      <xdr:rowOff>150404</xdr:rowOff>
    </xdr:to>
    <xdr:sp macro="" textlink="">
      <xdr:nvSpPr>
        <xdr:cNvPr id="198" name="楕円 197">
          <a:extLst>
            <a:ext uri="{FF2B5EF4-FFF2-40B4-BE49-F238E27FC236}">
              <a16:creationId xmlns:a16="http://schemas.microsoft.com/office/drawing/2014/main" id="{0C99BB70-F774-493B-98F9-03AB9BEAF24D}"/>
            </a:ext>
          </a:extLst>
        </xdr:cNvPr>
        <xdr:cNvSpPr/>
      </xdr:nvSpPr>
      <xdr:spPr>
        <a:xfrm>
          <a:off x="1079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99604</xdr:rowOff>
    </xdr:from>
    <xdr:to>
      <xdr:col>10</xdr:col>
      <xdr:colOff>114300</xdr:colOff>
      <xdr:row>59</xdr:row>
      <xdr:rowOff>127363</xdr:rowOff>
    </xdr:to>
    <xdr:cxnSp macro="">
      <xdr:nvCxnSpPr>
        <xdr:cNvPr id="199" name="直線コネクタ 198">
          <a:extLst>
            <a:ext uri="{FF2B5EF4-FFF2-40B4-BE49-F238E27FC236}">
              <a16:creationId xmlns:a16="http://schemas.microsoft.com/office/drawing/2014/main" id="{000B0F79-9793-46C0-A1C4-A2D8207DAD76}"/>
            </a:ext>
          </a:extLst>
        </xdr:cNvPr>
        <xdr:cNvCxnSpPr/>
      </xdr:nvCxnSpPr>
      <xdr:spPr>
        <a:xfrm>
          <a:off x="1130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EA695E1-96DD-4C16-A4BE-60294029B6E6}"/>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8C22DCB-FDE3-43D6-9CAE-940FF5E545E7}"/>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EDFAFE4E-72BF-4ABA-A1BF-3A671DB4BFCA}"/>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6E8BB9B-6EE5-446F-8213-42F3FB0A3E75}"/>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5902CAB-9937-4BBF-94DC-018F3A8AFE10}"/>
            </a:ext>
          </a:extLst>
        </xdr:cNvPr>
        <xdr:cNvSpPr txBox="1"/>
      </xdr:nvSpPr>
      <xdr:spPr>
        <a:xfrm>
          <a:off x="358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50999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7F9AFD06-6967-4FBD-A9C2-AD954DC2B133}"/>
            </a:ext>
          </a:extLst>
        </xdr:cNvPr>
        <xdr:cNvSpPr txBox="1"/>
      </xdr:nvSpPr>
      <xdr:spPr>
        <a:xfrm>
          <a:off x="2705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6ED6CC1B-2686-4DB1-B705-60FE0D80CFB6}"/>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166931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1D32EEA-D251-48D7-AE77-67A21EB03FEC}"/>
            </a:ext>
          </a:extLst>
        </xdr:cNvPr>
        <xdr:cNvSpPr txBox="1"/>
      </xdr:nvSpPr>
      <xdr:spPr>
        <a:xfrm>
          <a:off x="927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4BFA09A-78A2-4846-A819-C8794826CB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2B32C41-D734-417C-B996-C650C43394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304F41D-3073-47FC-AFAF-A42A40F7CBC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DDAC42B-4369-42CD-81FB-3D0F431C1C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7972DD1-8F8F-4ADC-9B39-AE21CB7E8D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C99F9E3-06AB-40DF-B628-12D9E970380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9D30D21-3726-45C7-B44D-110E347183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73D87DD-7F6D-43A0-9157-9666867F5F7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EA9838E-07EC-4A69-9DF5-93F9672AA8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6776D4B-54D6-431D-B4F2-F1F30567F0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8C4E21AE-5D5A-4439-87B5-BCB881C4ACC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68532A59-8A3C-4B13-ACCE-A18194D3082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5D9D6B90-19F9-468D-8D8C-525CC30EFED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2BC20658-15C4-408F-913B-F8EBFF947B1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38462731-972C-4F2E-B48A-7378B3DA49D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58FA8392-8926-4A1A-AB23-9E98C2AA456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1821C585-666D-4BAE-9D56-E46D433617D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97C33E76-FCA4-4DD6-B2CA-68D535A1B3E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C37CD81-4816-44AC-9F54-0FD4147C0E9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EAC41987-B02B-479A-AD63-4340A8B5699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AB2ACE63-278E-404B-8E33-994A61C7AB7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180F7453-CA1E-4713-B964-11467E299102}"/>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33A7AE9D-E774-4146-9104-86DCBC63B994}"/>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9E798B1F-3880-473E-B722-7B785D01D912}"/>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BDAED6C6-0F5F-4396-8EF1-EDBE23CFFEE4}"/>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3C6FE6AD-AE85-4839-A3FB-EE92F2125D7E}"/>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592112CD-95ED-46D3-85E3-D86C2FA70599}"/>
            </a:ext>
          </a:extLst>
        </xdr:cNvPr>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8EFE7F2E-9BB3-4900-AC2D-B2117031ED27}"/>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8A4AFA74-B191-4EAD-99EF-79913E4A5DA6}"/>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889CD9B9-5174-44C2-BE17-2982ECC8AD01}"/>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B7B65F1A-7843-4B2B-9819-A966FF35F36E}"/>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E13FBC0E-7E7B-4914-993A-678AEA29CA2B}"/>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43E5CE7-BD9F-4D75-8DC5-89958207ACE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D47EF7D-80A9-4580-8AE4-8807B31E83F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EBAF448-7379-49CC-B50D-133B06F9999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59A56B7-E53F-4715-934D-2D14564753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AFD0D77-A1E9-40D4-861C-F931EBD1EE5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141452</xdr:rowOff>
    </xdr:from>
    <xdr:to>
      <xdr:col>55</xdr:col>
      <xdr:colOff>50800</xdr:colOff>
      <xdr:row>61</xdr:row>
      <xdr:rowOff>71602</xdr:rowOff>
    </xdr:to>
    <xdr:sp macro="" textlink="">
      <xdr:nvSpPr>
        <xdr:cNvPr id="245" name="楕円 244">
          <a:extLst>
            <a:ext uri="{FF2B5EF4-FFF2-40B4-BE49-F238E27FC236}">
              <a16:creationId xmlns:a16="http://schemas.microsoft.com/office/drawing/2014/main" id="{AA9C6E3A-D0EF-44E0-8BB1-13E7B0E629C5}"/>
            </a:ext>
          </a:extLst>
        </xdr:cNvPr>
        <xdr:cNvSpPr/>
      </xdr:nvSpPr>
      <xdr:spPr>
        <a:xfrm>
          <a:off x="10426700" y="10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164329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144F6288-F3A1-40A3-B041-A360857039CF}"/>
            </a:ext>
          </a:extLst>
        </xdr:cNvPr>
        <xdr:cNvSpPr txBox="1"/>
      </xdr:nvSpPr>
      <xdr:spPr>
        <a:xfrm>
          <a:off x="10515600" y="10279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152560</xdr:rowOff>
    </xdr:from>
    <xdr:to>
      <xdr:col>50</xdr:col>
      <xdr:colOff>165100</xdr:colOff>
      <xdr:row>61</xdr:row>
      <xdr:rowOff>82710</xdr:rowOff>
    </xdr:to>
    <xdr:sp macro="" textlink="">
      <xdr:nvSpPr>
        <xdr:cNvPr id="247" name="楕円 246">
          <a:extLst>
            <a:ext uri="{FF2B5EF4-FFF2-40B4-BE49-F238E27FC236}">
              <a16:creationId xmlns:a16="http://schemas.microsoft.com/office/drawing/2014/main" id="{76C0C313-05A3-4804-A455-166A2770B91B}"/>
            </a:ext>
          </a:extLst>
        </xdr:cNvPr>
        <xdr:cNvSpPr/>
      </xdr:nvSpPr>
      <xdr:spPr>
        <a:xfrm>
          <a:off x="9588500" y="10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20802</xdr:rowOff>
    </xdr:from>
    <xdr:to>
      <xdr:col>55</xdr:col>
      <xdr:colOff>0</xdr:colOff>
      <xdr:row>61</xdr:row>
      <xdr:rowOff>31910</xdr:rowOff>
    </xdr:to>
    <xdr:cxnSp macro="">
      <xdr:nvCxnSpPr>
        <xdr:cNvPr id="248" name="直線コネクタ 247">
          <a:extLst>
            <a:ext uri="{FF2B5EF4-FFF2-40B4-BE49-F238E27FC236}">
              <a16:creationId xmlns:a16="http://schemas.microsoft.com/office/drawing/2014/main" id="{AC9FF69E-28ED-4106-83FD-85B904521089}"/>
            </a:ext>
          </a:extLst>
        </xdr:cNvPr>
        <xdr:cNvCxnSpPr/>
      </xdr:nvCxnSpPr>
      <xdr:spPr>
        <a:xfrm flipV="1">
          <a:off x="9639300" y="10479252"/>
          <a:ext cx="838200" cy="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166050</xdr:rowOff>
    </xdr:from>
    <xdr:to>
      <xdr:col>46</xdr:col>
      <xdr:colOff>38100</xdr:colOff>
      <xdr:row>61</xdr:row>
      <xdr:rowOff>96200</xdr:rowOff>
    </xdr:to>
    <xdr:sp macro="" textlink="">
      <xdr:nvSpPr>
        <xdr:cNvPr id="249" name="楕円 248">
          <a:extLst>
            <a:ext uri="{FF2B5EF4-FFF2-40B4-BE49-F238E27FC236}">
              <a16:creationId xmlns:a16="http://schemas.microsoft.com/office/drawing/2014/main" id="{059D8488-1F34-4E2C-9A09-B7DDFF4C39E4}"/>
            </a:ext>
          </a:extLst>
        </xdr:cNvPr>
        <xdr:cNvSpPr/>
      </xdr:nvSpPr>
      <xdr:spPr>
        <a:xfrm>
          <a:off x="8699500" y="104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31910</xdr:rowOff>
    </xdr:from>
    <xdr:to>
      <xdr:col>50</xdr:col>
      <xdr:colOff>114300</xdr:colOff>
      <xdr:row>61</xdr:row>
      <xdr:rowOff>45400</xdr:rowOff>
    </xdr:to>
    <xdr:cxnSp macro="">
      <xdr:nvCxnSpPr>
        <xdr:cNvPr id="250" name="直線コネクタ 249">
          <a:extLst>
            <a:ext uri="{FF2B5EF4-FFF2-40B4-BE49-F238E27FC236}">
              <a16:creationId xmlns:a16="http://schemas.microsoft.com/office/drawing/2014/main" id="{A1A46AA0-6388-43BA-A9DF-DE06F038BB1F}"/>
            </a:ext>
          </a:extLst>
        </xdr:cNvPr>
        <xdr:cNvCxnSpPr/>
      </xdr:nvCxnSpPr>
      <xdr:spPr>
        <a:xfrm flipV="1">
          <a:off x="8750300" y="10490360"/>
          <a:ext cx="889000" cy="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5596</xdr:rowOff>
    </xdr:from>
    <xdr:to>
      <xdr:col>41</xdr:col>
      <xdr:colOff>101600</xdr:colOff>
      <xdr:row>61</xdr:row>
      <xdr:rowOff>107196</xdr:rowOff>
    </xdr:to>
    <xdr:sp macro="" textlink="">
      <xdr:nvSpPr>
        <xdr:cNvPr id="251" name="楕円 250">
          <a:extLst>
            <a:ext uri="{FF2B5EF4-FFF2-40B4-BE49-F238E27FC236}">
              <a16:creationId xmlns:a16="http://schemas.microsoft.com/office/drawing/2014/main" id="{E5224E5E-9CCE-45BC-9AAD-96AA06CF9F2D}"/>
            </a:ext>
          </a:extLst>
        </xdr:cNvPr>
        <xdr:cNvSpPr/>
      </xdr:nvSpPr>
      <xdr:spPr>
        <a:xfrm>
          <a:off x="7810500" y="104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45400</xdr:rowOff>
    </xdr:from>
    <xdr:to>
      <xdr:col>45</xdr:col>
      <xdr:colOff>177800</xdr:colOff>
      <xdr:row>61</xdr:row>
      <xdr:rowOff>56396</xdr:rowOff>
    </xdr:to>
    <xdr:cxnSp macro="">
      <xdr:nvCxnSpPr>
        <xdr:cNvPr id="252" name="直線コネクタ 251">
          <a:extLst>
            <a:ext uri="{FF2B5EF4-FFF2-40B4-BE49-F238E27FC236}">
              <a16:creationId xmlns:a16="http://schemas.microsoft.com/office/drawing/2014/main" id="{43DAA708-81C8-4443-B9EE-17C4A843FE5E}"/>
            </a:ext>
          </a:extLst>
        </xdr:cNvPr>
        <xdr:cNvCxnSpPr/>
      </xdr:nvCxnSpPr>
      <xdr:spPr>
        <a:xfrm flipV="1">
          <a:off x="7861300" y="10503850"/>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13852</xdr:rowOff>
    </xdr:from>
    <xdr:to>
      <xdr:col>36</xdr:col>
      <xdr:colOff>165100</xdr:colOff>
      <xdr:row>61</xdr:row>
      <xdr:rowOff>115452</xdr:rowOff>
    </xdr:to>
    <xdr:sp macro="" textlink="">
      <xdr:nvSpPr>
        <xdr:cNvPr id="253" name="楕円 252">
          <a:extLst>
            <a:ext uri="{FF2B5EF4-FFF2-40B4-BE49-F238E27FC236}">
              <a16:creationId xmlns:a16="http://schemas.microsoft.com/office/drawing/2014/main" id="{1D1B2FBC-AC4B-4F83-A585-203E83811EAE}"/>
            </a:ext>
          </a:extLst>
        </xdr:cNvPr>
        <xdr:cNvSpPr/>
      </xdr:nvSpPr>
      <xdr:spPr>
        <a:xfrm>
          <a:off x="6921500" y="104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56396</xdr:rowOff>
    </xdr:from>
    <xdr:to>
      <xdr:col>41</xdr:col>
      <xdr:colOff>50800</xdr:colOff>
      <xdr:row>61</xdr:row>
      <xdr:rowOff>64652</xdr:rowOff>
    </xdr:to>
    <xdr:cxnSp macro="">
      <xdr:nvCxnSpPr>
        <xdr:cNvPr id="254" name="直線コネクタ 253">
          <a:extLst>
            <a:ext uri="{FF2B5EF4-FFF2-40B4-BE49-F238E27FC236}">
              <a16:creationId xmlns:a16="http://schemas.microsoft.com/office/drawing/2014/main" id="{4C54C74A-5D11-4DC2-9893-02399D3246FE}"/>
            </a:ext>
          </a:extLst>
        </xdr:cNvPr>
        <xdr:cNvCxnSpPr/>
      </xdr:nvCxnSpPr>
      <xdr:spPr>
        <a:xfrm flipV="1">
          <a:off x="6972300" y="10514846"/>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375DDFF2-18F3-477F-987B-D5AEDF222F77}"/>
            </a:ext>
          </a:extLst>
        </xdr:cNvPr>
        <xdr:cNvSpPr txBox="1"/>
      </xdr:nvSpPr>
      <xdr:spPr>
        <a:xfrm>
          <a:off x="9327095" y="106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124553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CDF67FB2-638A-4C7B-9FCF-35F2364D39F4}"/>
            </a:ext>
          </a:extLst>
        </xdr:cNvPr>
        <xdr:cNvSpPr txBox="1"/>
      </xdr:nvSpPr>
      <xdr:spPr>
        <a:xfrm>
          <a:off x="8450795" y="105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134521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4FC80E88-4FF4-4BDF-877B-15AFFE69AF17}"/>
            </a:ext>
          </a:extLst>
        </xdr:cNvPr>
        <xdr:cNvSpPr txBox="1"/>
      </xdr:nvSpPr>
      <xdr:spPr>
        <a:xfrm>
          <a:off x="7561795" y="105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44636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3CEE668A-D308-4F69-8536-289798F4DA92}"/>
            </a:ext>
          </a:extLst>
        </xdr:cNvPr>
        <xdr:cNvSpPr txBox="1"/>
      </xdr:nvSpPr>
      <xdr:spPr>
        <a:xfrm>
          <a:off x="6672795" y="10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99237</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6BE49CE9-37BF-4349-9FBC-1644C2515E8A}"/>
            </a:ext>
          </a:extLst>
        </xdr:cNvPr>
        <xdr:cNvSpPr txBox="1"/>
      </xdr:nvSpPr>
      <xdr:spPr>
        <a:xfrm>
          <a:off x="9281505" y="10214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112727</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8F0D3300-72A0-4C87-9989-F3CC352A589E}"/>
            </a:ext>
          </a:extLst>
        </xdr:cNvPr>
        <xdr:cNvSpPr txBox="1"/>
      </xdr:nvSpPr>
      <xdr:spPr>
        <a:xfrm>
          <a:off x="8405205" y="102282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123723</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41FAEFF0-C230-4815-8E78-661BD10518CB}"/>
            </a:ext>
          </a:extLst>
        </xdr:cNvPr>
        <xdr:cNvSpPr txBox="1"/>
      </xdr:nvSpPr>
      <xdr:spPr>
        <a:xfrm>
          <a:off x="7516205" y="102392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131979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D0623DDB-8879-4C50-BFD9-7D6C2715FE25}"/>
            </a:ext>
          </a:extLst>
        </xdr:cNvPr>
        <xdr:cNvSpPr txBox="1"/>
      </xdr:nvSpPr>
      <xdr:spPr>
        <a:xfrm>
          <a:off x="6672795" y="1024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A816618-3850-495E-A8A6-E99F3C2A190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D041E9F6-9B35-4045-A259-39FDFF01D3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1B7958B-0A78-4222-9C9F-FED7A18E18A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A29D9D2-95F5-49B3-AD08-DD8C4894EE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4DBDE93-3461-4935-86AB-5D5102A9F5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C6A350B-7146-4377-900B-D802364FEB4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77B3A65-6477-4004-B072-3CB8003D525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D2F16359-3297-48A1-B34E-CB7D17B44FC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11AEB945-ED45-4C96-B2E8-155E1D7BD8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727A11B-46E3-44A6-86BB-2C60F0FA71D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18CE515C-1F9B-4D6A-B8B8-5154BBDE9A1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93D5336-EEDE-4A52-BB2D-D2D385B4388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19BB995F-012A-497B-BBD6-7FA8D491B8B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2C464157-318A-4624-906F-1D852EB8E69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4B1AC4F5-13D8-4B7A-8C42-5FB679AD043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51414560-9070-40A5-8265-C6724ED905C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467DFAAA-022A-4C69-82B6-C9828A717A1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6CCD3563-5DDF-4FE0-B732-3CEE2372D1D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A1DF5622-DE68-4BC6-B6B7-BBFACA0F4F1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C3ADDFD4-8F9C-4F9D-A321-2284F8C9BAF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5023D238-4D5B-4E71-8E0F-37E2B817D50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35095051-6C40-435B-8735-AC63B2AF55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3DBA6600-76D5-4F5F-8B2D-7E5754264DD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650C2311-EAEC-40B9-9A34-39D75F13AAC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5F864A99-2558-4726-A7DF-353BD5EC3DAF}"/>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E4CCB969-7640-4DC5-B167-35879CF8174A}"/>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FA83C420-EA58-43AA-8FB0-23EB6FFFBB6B}"/>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391B837F-4F2A-402F-BDD9-856699C9D237}"/>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7A35C945-4766-4BF7-979A-6887E8BFCCB9}"/>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20CE12B2-C789-438B-A137-ADE38F6CA5DB}"/>
            </a:ext>
          </a:extLst>
        </xdr:cNvPr>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8B9D28EF-95A8-40EC-B379-A53FB3694775}"/>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8E3DD5B8-B19F-4732-A5FD-DA380AED3AEB}"/>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3DC1CB63-E311-4E10-85AC-951FB18956E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A3D0DEA7-913F-4ECA-BF56-7109C3FCB7A3}"/>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15944012-8051-44B1-BA30-ECD51B2A51CA}"/>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4A4BCF-94BC-4411-97F9-7549B39899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2390C6C-F097-439F-9FEF-D5E6CFD11B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606826B-4C35-4BC0-8B18-7FA5A9CB97D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322ACAF-4F8B-48ED-973C-A4C8BB981F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DE19030-7185-472A-8394-FE3A8229A40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137795</xdr:rowOff>
    </xdr:from>
    <xdr:to>
      <xdr:col>24</xdr:col>
      <xdr:colOff>114300</xdr:colOff>
      <xdr:row>79</xdr:row>
      <xdr:rowOff>67945</xdr:rowOff>
    </xdr:to>
    <xdr:sp macro="" textlink="">
      <xdr:nvSpPr>
        <xdr:cNvPr id="303" name="楕円 302">
          <a:extLst>
            <a:ext uri="{FF2B5EF4-FFF2-40B4-BE49-F238E27FC236}">
              <a16:creationId xmlns:a16="http://schemas.microsoft.com/office/drawing/2014/main" id="{62603AA2-4FD2-4DB9-88CE-81080011791E}"/>
            </a:ext>
          </a:extLst>
        </xdr:cNvPr>
        <xdr:cNvSpPr/>
      </xdr:nvSpPr>
      <xdr:spPr>
        <a:xfrm>
          <a:off x="45847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160672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B6AC87AC-E3CE-4F41-844F-EDAE701FFB88}"/>
            </a:ext>
          </a:extLst>
        </xdr:cNvPr>
        <xdr:cNvSpPr txBox="1"/>
      </xdr:nvSpPr>
      <xdr:spPr>
        <a:xfrm>
          <a:off x="4673600"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101600</xdr:rowOff>
    </xdr:from>
    <xdr:to>
      <xdr:col>20</xdr:col>
      <xdr:colOff>38100</xdr:colOff>
      <xdr:row>79</xdr:row>
      <xdr:rowOff>31750</xdr:rowOff>
    </xdr:to>
    <xdr:sp macro="" textlink="">
      <xdr:nvSpPr>
        <xdr:cNvPr id="305" name="楕円 304">
          <a:extLst>
            <a:ext uri="{FF2B5EF4-FFF2-40B4-BE49-F238E27FC236}">
              <a16:creationId xmlns:a16="http://schemas.microsoft.com/office/drawing/2014/main" id="{C322A2F7-9E5A-47F2-89EA-04ACD6012A68}"/>
            </a:ext>
          </a:extLst>
        </xdr:cNvPr>
        <xdr:cNvSpPr/>
      </xdr:nvSpPr>
      <xdr:spPr>
        <a:xfrm>
          <a:off x="3746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152400</xdr:rowOff>
    </xdr:from>
    <xdr:to>
      <xdr:col>24</xdr:col>
      <xdr:colOff>63500</xdr:colOff>
      <xdr:row>79</xdr:row>
      <xdr:rowOff>17145</xdr:rowOff>
    </xdr:to>
    <xdr:cxnSp macro="">
      <xdr:nvCxnSpPr>
        <xdr:cNvPr id="306" name="直線コネクタ 305">
          <a:extLst>
            <a:ext uri="{FF2B5EF4-FFF2-40B4-BE49-F238E27FC236}">
              <a16:creationId xmlns:a16="http://schemas.microsoft.com/office/drawing/2014/main" id="{CE09178C-753E-4446-86F6-C311663C91AE}"/>
            </a:ext>
          </a:extLst>
        </xdr:cNvPr>
        <xdr:cNvCxnSpPr/>
      </xdr:nvCxnSpPr>
      <xdr:spPr>
        <a:xfrm>
          <a:off x="3797300" y="135255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53975</xdr:rowOff>
    </xdr:from>
    <xdr:to>
      <xdr:col>15</xdr:col>
      <xdr:colOff>101600</xdr:colOff>
      <xdr:row>78</xdr:row>
      <xdr:rowOff>155575</xdr:rowOff>
    </xdr:to>
    <xdr:sp macro="" textlink="">
      <xdr:nvSpPr>
        <xdr:cNvPr id="307" name="楕円 306">
          <a:extLst>
            <a:ext uri="{FF2B5EF4-FFF2-40B4-BE49-F238E27FC236}">
              <a16:creationId xmlns:a16="http://schemas.microsoft.com/office/drawing/2014/main" id="{EAC3F925-5C61-49D8-A3B0-1E770A4E1E94}"/>
            </a:ext>
          </a:extLst>
        </xdr:cNvPr>
        <xdr:cNvSpPr/>
      </xdr:nvSpPr>
      <xdr:spPr>
        <a:xfrm>
          <a:off x="2857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104775</xdr:rowOff>
    </xdr:from>
    <xdr:to>
      <xdr:col>19</xdr:col>
      <xdr:colOff>177800</xdr:colOff>
      <xdr:row>78</xdr:row>
      <xdr:rowOff>152400</xdr:rowOff>
    </xdr:to>
    <xdr:cxnSp macro="">
      <xdr:nvCxnSpPr>
        <xdr:cNvPr id="308" name="直線コネクタ 307">
          <a:extLst>
            <a:ext uri="{FF2B5EF4-FFF2-40B4-BE49-F238E27FC236}">
              <a16:creationId xmlns:a16="http://schemas.microsoft.com/office/drawing/2014/main" id="{5F01CEBF-24D5-4915-ABA2-40CBDADB4A62}"/>
            </a:ext>
          </a:extLst>
        </xdr:cNvPr>
        <xdr:cNvCxnSpPr/>
      </xdr:nvCxnSpPr>
      <xdr:spPr>
        <a:xfrm>
          <a:off x="2908300" y="134778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97789</xdr:rowOff>
    </xdr:from>
    <xdr:to>
      <xdr:col>10</xdr:col>
      <xdr:colOff>165100</xdr:colOff>
      <xdr:row>80</xdr:row>
      <xdr:rowOff>27939</xdr:rowOff>
    </xdr:to>
    <xdr:sp macro="" textlink="">
      <xdr:nvSpPr>
        <xdr:cNvPr id="309" name="楕円 308">
          <a:extLst>
            <a:ext uri="{FF2B5EF4-FFF2-40B4-BE49-F238E27FC236}">
              <a16:creationId xmlns:a16="http://schemas.microsoft.com/office/drawing/2014/main" id="{5F7D0CD1-4DB6-4801-8D7E-4A1650C8C843}"/>
            </a:ext>
          </a:extLst>
        </xdr:cNvPr>
        <xdr:cNvSpPr/>
      </xdr:nvSpPr>
      <xdr:spPr>
        <a:xfrm>
          <a:off x="1968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104775</xdr:rowOff>
    </xdr:from>
    <xdr:to>
      <xdr:col>15</xdr:col>
      <xdr:colOff>50800</xdr:colOff>
      <xdr:row>79</xdr:row>
      <xdr:rowOff>148589</xdr:rowOff>
    </xdr:to>
    <xdr:cxnSp macro="">
      <xdr:nvCxnSpPr>
        <xdr:cNvPr id="310" name="直線コネクタ 309">
          <a:extLst>
            <a:ext uri="{FF2B5EF4-FFF2-40B4-BE49-F238E27FC236}">
              <a16:creationId xmlns:a16="http://schemas.microsoft.com/office/drawing/2014/main" id="{83D5FA90-9B11-4F86-921C-9E6D7897EBB1}"/>
            </a:ext>
          </a:extLst>
        </xdr:cNvPr>
        <xdr:cNvCxnSpPr/>
      </xdr:nvCxnSpPr>
      <xdr:spPr>
        <a:xfrm flipV="1">
          <a:off x="2019300" y="13477875"/>
          <a:ext cx="889000" cy="2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48261</xdr:rowOff>
    </xdr:from>
    <xdr:to>
      <xdr:col>6</xdr:col>
      <xdr:colOff>38100</xdr:colOff>
      <xdr:row>79</xdr:row>
      <xdr:rowOff>149861</xdr:rowOff>
    </xdr:to>
    <xdr:sp macro="" textlink="">
      <xdr:nvSpPr>
        <xdr:cNvPr id="311" name="楕円 310">
          <a:extLst>
            <a:ext uri="{FF2B5EF4-FFF2-40B4-BE49-F238E27FC236}">
              <a16:creationId xmlns:a16="http://schemas.microsoft.com/office/drawing/2014/main" id="{DE7B363E-B570-40E5-B6FD-91A5B5214065}"/>
            </a:ext>
          </a:extLst>
        </xdr:cNvPr>
        <xdr:cNvSpPr/>
      </xdr:nvSpPr>
      <xdr:spPr>
        <a:xfrm>
          <a:off x="1079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99061</xdr:rowOff>
    </xdr:from>
    <xdr:to>
      <xdr:col>10</xdr:col>
      <xdr:colOff>114300</xdr:colOff>
      <xdr:row>79</xdr:row>
      <xdr:rowOff>148589</xdr:rowOff>
    </xdr:to>
    <xdr:cxnSp macro="">
      <xdr:nvCxnSpPr>
        <xdr:cNvPr id="312" name="直線コネクタ 311">
          <a:extLst>
            <a:ext uri="{FF2B5EF4-FFF2-40B4-BE49-F238E27FC236}">
              <a16:creationId xmlns:a16="http://schemas.microsoft.com/office/drawing/2014/main" id="{841EB681-AFB3-4C4A-A83A-0278189580C8}"/>
            </a:ext>
          </a:extLst>
        </xdr:cNvPr>
        <xdr:cNvCxnSpPr/>
      </xdr:nvCxnSpPr>
      <xdr:spPr>
        <a:xfrm>
          <a:off x="1130300" y="13643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a:extLst>
            <a:ext uri="{FF2B5EF4-FFF2-40B4-BE49-F238E27FC236}">
              <a16:creationId xmlns:a16="http://schemas.microsoft.com/office/drawing/2014/main" id="{76AF9AC0-B3B8-4685-BB09-F17B6FA08408}"/>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0F5C3722-A4F6-4A2A-AFF6-0F9B21F2CEE6}"/>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BB69FC43-32AF-458C-A692-B4D6BA1B8A3D}"/>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5F54B079-9C47-494B-9C5D-E9EDCEAC9BE8}"/>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48277</xdr:rowOff>
    </xdr:from>
    <xdr:ext cx="405111" cy="259045"/>
    <xdr:sp macro="" textlink="">
      <xdr:nvSpPr>
        <xdr:cNvPr id="317" name="n_1mainValue【公営住宅】&#10;有形固定資産減価償却率">
          <a:extLst>
            <a:ext uri="{FF2B5EF4-FFF2-40B4-BE49-F238E27FC236}">
              <a16:creationId xmlns:a16="http://schemas.microsoft.com/office/drawing/2014/main" id="{E9769FD4-31B3-4E72-A086-E31F56CCB22C}"/>
            </a:ext>
          </a:extLst>
        </xdr:cNvPr>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652</xdr:rowOff>
    </xdr:from>
    <xdr:ext cx="405111" cy="259045"/>
    <xdr:sp macro="" textlink="">
      <xdr:nvSpPr>
        <xdr:cNvPr id="318" name="n_2mainValue【公営住宅】&#10;有形固定資産減価償却率">
          <a:extLst>
            <a:ext uri="{FF2B5EF4-FFF2-40B4-BE49-F238E27FC236}">
              <a16:creationId xmlns:a16="http://schemas.microsoft.com/office/drawing/2014/main" id="{BE12C869-90B8-4541-AE45-AA9D84C57F96}"/>
            </a:ext>
          </a:extLst>
        </xdr:cNvPr>
        <xdr:cNvSpPr txBox="1"/>
      </xdr:nvSpPr>
      <xdr:spPr>
        <a:xfrm>
          <a:off x="27057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44466</xdr:rowOff>
    </xdr:from>
    <xdr:ext cx="405111" cy="259045"/>
    <xdr:sp macro="" textlink="">
      <xdr:nvSpPr>
        <xdr:cNvPr id="319" name="n_3mainValue【公営住宅】&#10;有形固定資産減価償却率">
          <a:extLst>
            <a:ext uri="{FF2B5EF4-FFF2-40B4-BE49-F238E27FC236}">
              <a16:creationId xmlns:a16="http://schemas.microsoft.com/office/drawing/2014/main" id="{ED9ED1EC-0238-4CB9-B208-A7F2321656F6}"/>
            </a:ext>
          </a:extLst>
        </xdr:cNvPr>
        <xdr:cNvSpPr txBox="1"/>
      </xdr:nvSpPr>
      <xdr:spPr>
        <a:xfrm>
          <a:off x="1816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166388</xdr:rowOff>
    </xdr:from>
    <xdr:ext cx="405111" cy="259045"/>
    <xdr:sp macro="" textlink="">
      <xdr:nvSpPr>
        <xdr:cNvPr id="320" name="n_4mainValue【公営住宅】&#10;有形固定資産減価償却率">
          <a:extLst>
            <a:ext uri="{FF2B5EF4-FFF2-40B4-BE49-F238E27FC236}">
              <a16:creationId xmlns:a16="http://schemas.microsoft.com/office/drawing/2014/main" id="{61E6FFF5-FA9E-4F5A-9E2B-F948BDE4AEB0}"/>
            </a:ext>
          </a:extLst>
        </xdr:cNvPr>
        <xdr:cNvSpPr txBox="1"/>
      </xdr:nvSpPr>
      <xdr:spPr>
        <a:xfrm>
          <a:off x="927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2064CC9-AD90-466E-93B7-E3FED52CD0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651E5A6-5E49-4A35-90A4-4BC5BE1CA3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912963A1-5857-484F-A997-BE736B69F34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CDFD1BE-8AEB-4313-9AA1-06129A731CC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B46D45C6-7EB8-44BC-A6AE-2D2A778B74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352200B2-6B4F-4672-9635-AB09DA4251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62727ED-3518-43B8-BDB7-B724C6C487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A94B996-4843-4B17-B24D-A8D429174BC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E85AEE0F-1ACB-4FD7-A57C-429761D22D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FEE1AF59-FA84-40E7-B430-A217AFDF5CA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DA3781E4-CE83-49C5-A618-D4E233DBC0E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7CE78BFD-88EC-42CD-94B0-978B6FE214E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437D30F0-FC6F-44B3-8109-D43EFB68C8B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2C7590D1-0DB0-4EBC-BE06-E0E7A2C6A2B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5599A39C-E2EE-4C6F-A41A-A7A4BBE58EF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1DF391DA-B345-41A9-AC5B-E8CE74A08C9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57108730-50EB-4FFE-B4A9-BB8B205275F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1E20D70-DF15-488D-8F73-9C511197159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D6D50D30-2A6F-4EFB-8C35-7A837929ED1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3DA32573-92D6-43C6-9A1A-561FDB1637B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228C00D6-3E7E-4C79-9810-BBA0FB075B6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CA53982F-9CF0-41CF-AEA7-BD1F6F1A36F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A679178E-D25E-460D-84E3-A3E1BFAABA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3B0517C6-92F2-4C2A-92E7-8A42384A63B5}"/>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3821EB0D-EFD9-4F44-92E1-02964C867CE9}"/>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1C89C6D4-1B8E-48CD-B766-4586AD4A0A65}"/>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A9060A12-BAFF-4AB3-8EBE-9D91305733C3}"/>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9D5B63D1-BF7B-4144-8493-518C7ED38E5A}"/>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C6D36C2F-B2C3-4511-9B15-083FE490B599}"/>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DB51CD45-E405-48A8-882D-055A677832E8}"/>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260D48B8-9508-42C8-B041-15581C568444}"/>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7A7BCDA1-1E1B-4A8D-ABAF-C17EADF443D5}"/>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FFDAAEE2-9F28-4592-A97F-29CC8E30B37E}"/>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06539FB0-1AFB-4A2C-B741-042E731560FA}"/>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F7327F2-8A8B-4F73-A703-55D11DA0EA7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CAFDF02-556D-453B-ACA3-672092E2EAD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E5495CB-1DF6-4AFC-9FF8-D957C9FD6C3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9B965C5-DBA4-4ED8-95D1-B24D454C84B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5178B9E-C127-4735-8973-F7E537A468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128727</xdr:rowOff>
    </xdr:from>
    <xdr:to>
      <xdr:col>55</xdr:col>
      <xdr:colOff>50800</xdr:colOff>
      <xdr:row>86</xdr:row>
      <xdr:rowOff>58877</xdr:rowOff>
    </xdr:to>
    <xdr:sp macro="" textlink="">
      <xdr:nvSpPr>
        <xdr:cNvPr id="360" name="楕円 359">
          <a:extLst>
            <a:ext uri="{FF2B5EF4-FFF2-40B4-BE49-F238E27FC236}">
              <a16:creationId xmlns:a16="http://schemas.microsoft.com/office/drawing/2014/main" id="{DF460D52-D59F-49AB-A06A-573FF41CA772}"/>
            </a:ext>
          </a:extLst>
        </xdr:cNvPr>
        <xdr:cNvSpPr/>
      </xdr:nvSpPr>
      <xdr:spPr>
        <a:xfrm>
          <a:off x="10426700" y="1470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43654</xdr:rowOff>
    </xdr:from>
    <xdr:ext cx="469744" cy="259045"/>
    <xdr:sp macro="" textlink="">
      <xdr:nvSpPr>
        <xdr:cNvPr id="361" name="【公営住宅】&#10;一人当たり面積該当値テキスト">
          <a:extLst>
            <a:ext uri="{FF2B5EF4-FFF2-40B4-BE49-F238E27FC236}">
              <a16:creationId xmlns:a16="http://schemas.microsoft.com/office/drawing/2014/main" id="{2F1D280B-266B-4A81-B4ED-4C8F833DC0B2}"/>
            </a:ext>
          </a:extLst>
        </xdr:cNvPr>
        <xdr:cNvSpPr txBox="1"/>
      </xdr:nvSpPr>
      <xdr:spPr>
        <a:xfrm>
          <a:off x="10515600" y="1461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130708</xdr:rowOff>
    </xdr:from>
    <xdr:to>
      <xdr:col>50</xdr:col>
      <xdr:colOff>165100</xdr:colOff>
      <xdr:row>86</xdr:row>
      <xdr:rowOff>60858</xdr:rowOff>
    </xdr:to>
    <xdr:sp macro="" textlink="">
      <xdr:nvSpPr>
        <xdr:cNvPr id="362" name="楕円 361">
          <a:extLst>
            <a:ext uri="{FF2B5EF4-FFF2-40B4-BE49-F238E27FC236}">
              <a16:creationId xmlns:a16="http://schemas.microsoft.com/office/drawing/2014/main" id="{DCF01723-C2A3-4421-8A13-CEB33733EA04}"/>
            </a:ext>
          </a:extLst>
        </xdr:cNvPr>
        <xdr:cNvSpPr/>
      </xdr:nvSpPr>
      <xdr:spPr>
        <a:xfrm>
          <a:off x="9588500" y="1470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8077</xdr:rowOff>
    </xdr:from>
    <xdr:to>
      <xdr:col>55</xdr:col>
      <xdr:colOff>0</xdr:colOff>
      <xdr:row>86</xdr:row>
      <xdr:rowOff>10058</xdr:rowOff>
    </xdr:to>
    <xdr:cxnSp macro="">
      <xdr:nvCxnSpPr>
        <xdr:cNvPr id="363" name="直線コネクタ 362">
          <a:extLst>
            <a:ext uri="{FF2B5EF4-FFF2-40B4-BE49-F238E27FC236}">
              <a16:creationId xmlns:a16="http://schemas.microsoft.com/office/drawing/2014/main" id="{8E827AB0-8352-4EF4-88AE-81DD3CE56C9D}"/>
            </a:ext>
          </a:extLst>
        </xdr:cNvPr>
        <xdr:cNvCxnSpPr/>
      </xdr:nvCxnSpPr>
      <xdr:spPr>
        <a:xfrm flipV="1">
          <a:off x="9639300" y="14752777"/>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133680</xdr:rowOff>
    </xdr:from>
    <xdr:to>
      <xdr:col>46</xdr:col>
      <xdr:colOff>38100</xdr:colOff>
      <xdr:row>86</xdr:row>
      <xdr:rowOff>63830</xdr:rowOff>
    </xdr:to>
    <xdr:sp macro="" textlink="">
      <xdr:nvSpPr>
        <xdr:cNvPr id="364" name="楕円 363">
          <a:extLst>
            <a:ext uri="{FF2B5EF4-FFF2-40B4-BE49-F238E27FC236}">
              <a16:creationId xmlns:a16="http://schemas.microsoft.com/office/drawing/2014/main" id="{D953CD5A-CC15-4B2C-B378-4D8804AC9647}"/>
            </a:ext>
          </a:extLst>
        </xdr:cNvPr>
        <xdr:cNvSpPr/>
      </xdr:nvSpPr>
      <xdr:spPr>
        <a:xfrm>
          <a:off x="8699500" y="147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10058</xdr:rowOff>
    </xdr:from>
    <xdr:to>
      <xdr:col>50</xdr:col>
      <xdr:colOff>114300</xdr:colOff>
      <xdr:row>86</xdr:row>
      <xdr:rowOff>13030</xdr:rowOff>
    </xdr:to>
    <xdr:cxnSp macro="">
      <xdr:nvCxnSpPr>
        <xdr:cNvPr id="365" name="直線コネクタ 364">
          <a:extLst>
            <a:ext uri="{FF2B5EF4-FFF2-40B4-BE49-F238E27FC236}">
              <a16:creationId xmlns:a16="http://schemas.microsoft.com/office/drawing/2014/main" id="{A9778173-2017-4067-89D2-25F92297C6E2}"/>
            </a:ext>
          </a:extLst>
        </xdr:cNvPr>
        <xdr:cNvCxnSpPr/>
      </xdr:nvCxnSpPr>
      <xdr:spPr>
        <a:xfrm flipV="1">
          <a:off x="8750300" y="1475475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1778</xdr:rowOff>
    </xdr:from>
    <xdr:to>
      <xdr:col>41</xdr:col>
      <xdr:colOff>101600</xdr:colOff>
      <xdr:row>86</xdr:row>
      <xdr:rowOff>103378</xdr:rowOff>
    </xdr:to>
    <xdr:sp macro="" textlink="">
      <xdr:nvSpPr>
        <xdr:cNvPr id="366" name="楕円 365">
          <a:extLst>
            <a:ext uri="{FF2B5EF4-FFF2-40B4-BE49-F238E27FC236}">
              <a16:creationId xmlns:a16="http://schemas.microsoft.com/office/drawing/2014/main" id="{C35ADBF8-EB13-425D-BB28-523E063D4483}"/>
            </a:ext>
          </a:extLst>
        </xdr:cNvPr>
        <xdr:cNvSpPr/>
      </xdr:nvSpPr>
      <xdr:spPr>
        <a:xfrm>
          <a:off x="7810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13030</xdr:rowOff>
    </xdr:from>
    <xdr:to>
      <xdr:col>45</xdr:col>
      <xdr:colOff>177800</xdr:colOff>
      <xdr:row>86</xdr:row>
      <xdr:rowOff>52578</xdr:rowOff>
    </xdr:to>
    <xdr:cxnSp macro="">
      <xdr:nvCxnSpPr>
        <xdr:cNvPr id="367" name="直線コネクタ 366">
          <a:extLst>
            <a:ext uri="{FF2B5EF4-FFF2-40B4-BE49-F238E27FC236}">
              <a16:creationId xmlns:a16="http://schemas.microsoft.com/office/drawing/2014/main" id="{C93F34A0-C591-46CA-9E0D-28BF216C0825}"/>
            </a:ext>
          </a:extLst>
        </xdr:cNvPr>
        <xdr:cNvCxnSpPr/>
      </xdr:nvCxnSpPr>
      <xdr:spPr>
        <a:xfrm flipV="1">
          <a:off x="7861300" y="14757730"/>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2921</xdr:rowOff>
    </xdr:from>
    <xdr:to>
      <xdr:col>36</xdr:col>
      <xdr:colOff>165100</xdr:colOff>
      <xdr:row>86</xdr:row>
      <xdr:rowOff>104521</xdr:rowOff>
    </xdr:to>
    <xdr:sp macro="" textlink="">
      <xdr:nvSpPr>
        <xdr:cNvPr id="368" name="楕円 367">
          <a:extLst>
            <a:ext uri="{FF2B5EF4-FFF2-40B4-BE49-F238E27FC236}">
              <a16:creationId xmlns:a16="http://schemas.microsoft.com/office/drawing/2014/main" id="{9F1E5FEB-9E5D-4B98-BCD0-6365BAB06BF4}"/>
            </a:ext>
          </a:extLst>
        </xdr:cNvPr>
        <xdr:cNvSpPr/>
      </xdr:nvSpPr>
      <xdr:spPr>
        <a:xfrm>
          <a:off x="69215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52578</xdr:rowOff>
    </xdr:from>
    <xdr:to>
      <xdr:col>41</xdr:col>
      <xdr:colOff>50800</xdr:colOff>
      <xdr:row>86</xdr:row>
      <xdr:rowOff>53721</xdr:rowOff>
    </xdr:to>
    <xdr:cxnSp macro="">
      <xdr:nvCxnSpPr>
        <xdr:cNvPr id="369" name="直線コネクタ 368">
          <a:extLst>
            <a:ext uri="{FF2B5EF4-FFF2-40B4-BE49-F238E27FC236}">
              <a16:creationId xmlns:a16="http://schemas.microsoft.com/office/drawing/2014/main" id="{FFAC01F4-A0EC-4E34-A82E-81F26E4751E6}"/>
            </a:ext>
          </a:extLst>
        </xdr:cNvPr>
        <xdr:cNvCxnSpPr/>
      </xdr:nvCxnSpPr>
      <xdr:spPr>
        <a:xfrm flipV="1">
          <a:off x="6972300" y="1479727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E5CB88D7-F84C-42F5-9214-8217D1633B3F}"/>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594267DC-E9CB-48AB-B4CC-BA6F50A0066B}"/>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2F58289E-5B49-4F12-A40F-18D599233E45}"/>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EC12B9CF-8B11-4C7E-B522-0CF8B7E1A6C9}"/>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51985</xdr:rowOff>
    </xdr:from>
    <xdr:ext cx="469744" cy="259045"/>
    <xdr:sp macro="" textlink="">
      <xdr:nvSpPr>
        <xdr:cNvPr id="374" name="n_1mainValue【公営住宅】&#10;一人当たり面積">
          <a:extLst>
            <a:ext uri="{FF2B5EF4-FFF2-40B4-BE49-F238E27FC236}">
              <a16:creationId xmlns:a16="http://schemas.microsoft.com/office/drawing/2014/main" id="{88A920E4-D0B2-468C-9CD5-21718C76B41B}"/>
            </a:ext>
          </a:extLst>
        </xdr:cNvPr>
        <xdr:cNvSpPr txBox="1"/>
      </xdr:nvSpPr>
      <xdr:spPr>
        <a:xfrm>
          <a:off x="9391727" y="1479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54957</xdr:rowOff>
    </xdr:from>
    <xdr:ext cx="469744" cy="259045"/>
    <xdr:sp macro="" textlink="">
      <xdr:nvSpPr>
        <xdr:cNvPr id="375" name="n_2mainValue【公営住宅】&#10;一人当たり面積">
          <a:extLst>
            <a:ext uri="{FF2B5EF4-FFF2-40B4-BE49-F238E27FC236}">
              <a16:creationId xmlns:a16="http://schemas.microsoft.com/office/drawing/2014/main" id="{3375F69A-7BDD-4CCF-8771-51813E0B87A2}"/>
            </a:ext>
          </a:extLst>
        </xdr:cNvPr>
        <xdr:cNvSpPr txBox="1"/>
      </xdr:nvSpPr>
      <xdr:spPr>
        <a:xfrm>
          <a:off x="8515427" y="1479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94505</xdr:rowOff>
    </xdr:from>
    <xdr:ext cx="469744" cy="259045"/>
    <xdr:sp macro="" textlink="">
      <xdr:nvSpPr>
        <xdr:cNvPr id="376" name="n_3mainValue【公営住宅】&#10;一人当たり面積">
          <a:extLst>
            <a:ext uri="{FF2B5EF4-FFF2-40B4-BE49-F238E27FC236}">
              <a16:creationId xmlns:a16="http://schemas.microsoft.com/office/drawing/2014/main" id="{2A6594AA-F562-4227-84A0-0EF8FC70BD83}"/>
            </a:ext>
          </a:extLst>
        </xdr:cNvPr>
        <xdr:cNvSpPr txBox="1"/>
      </xdr:nvSpPr>
      <xdr:spPr>
        <a:xfrm>
          <a:off x="7626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95648</xdr:rowOff>
    </xdr:from>
    <xdr:ext cx="469744" cy="259045"/>
    <xdr:sp macro="" textlink="">
      <xdr:nvSpPr>
        <xdr:cNvPr id="377" name="n_4mainValue【公営住宅】&#10;一人当たり面積">
          <a:extLst>
            <a:ext uri="{FF2B5EF4-FFF2-40B4-BE49-F238E27FC236}">
              <a16:creationId xmlns:a16="http://schemas.microsoft.com/office/drawing/2014/main" id="{B53BEB5A-D5D2-43A5-B5CE-FD3309A000CA}"/>
            </a:ext>
          </a:extLst>
        </xdr:cNvPr>
        <xdr:cNvSpPr txBox="1"/>
      </xdr:nvSpPr>
      <xdr:spPr>
        <a:xfrm>
          <a:off x="6737427" y="148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D0EA8E03-EF60-4C7A-AFFC-DDAA420DC9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AAD8F1F9-406B-4B2A-A5F1-2C4AF67AED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102B4941-853C-4488-B2BF-C490629E237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F397C12D-3C35-4242-873E-6AE375F020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6D4DF984-0169-490B-B2A7-2D637A4E60E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74FFA752-4C0F-4185-B6A3-5A750DC0767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9BD97B15-547C-434C-BE27-61809A64655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D2DF48D9-1A35-4745-9F49-4B84F8E8198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FFA6059B-E18E-4947-988E-844FD9CE331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1DA9F27F-C18B-4625-8B7D-211C3E971E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9CE79051-F899-43A7-A2DE-D444E759E53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83A01A73-CC6B-4CFE-B0E5-1A0D09EC3B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AAD98AD7-FB9C-461B-8FE3-59149A70CAC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75A17D53-6D16-4423-B401-47062403C9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79CC0C01-CBDA-4935-8D9B-21CBA91637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87B20006-986D-44E5-918C-E01A14A797F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D95F9C2-CCFC-4223-8CD8-2CF36743AEC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3ED4DBAF-BCB2-4D1B-8ADC-3935124FE82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41E3D339-921F-46E3-B5BB-75EB1DFF25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B239EA1-7DE2-4DCE-BDC1-889DF73E0E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A0CEF91F-E885-4BDD-BFE6-1E26C40C2F5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163E06C-3C30-4E5D-B363-819492682D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4A70D9B5-FF0C-4636-8D12-37C6B1850B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61E3083A-E9F5-44B4-9D0A-A6E248AFE74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11A5B25E-FABA-4C90-9363-92121D5A60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69E3A493-B8A5-499A-B0F0-37531E91522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2EC493C8-852A-473D-8DBD-3CAA65C84DC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151CB4C3-72BF-4201-9503-283F60EF4B4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C0319696-C264-4C10-9DB6-BF694E7A41E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99479170-0AE6-4E47-BDFD-B41C2DFADC3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E4BEA444-993B-4268-847B-3642959D7A6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5A266F3B-F8D8-4ED1-8ED5-EB504E1B9CC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6F05EE3A-F373-4C49-B273-C59982832E9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D8F707D1-7AC4-4376-81DB-62213FB92A3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9797251F-CEF4-4A3F-B292-19B94086EB2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F5AEFB35-4187-4AF7-B82A-367F15E8614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D6F81108-D330-4832-90EE-B43DDC5537F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70FA831A-7EC1-4DD2-8E3D-151D5F2054D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E794790F-3A44-416B-8101-5D2988549C4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F1805A9-BA6A-4A73-9E1B-70BB334077F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6E7970D-0A06-4F70-AF4F-1904EEF008E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66161AF9-2FBD-4CC1-9647-FDEE14C9EBF3}"/>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59EE51B5-7C27-4C9A-87B4-EC52CCEF6F8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7CEBB552-8F8C-4F07-80F1-A9C950C01EF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17E99382-0FD5-4547-896D-DD9FB613EEDD}"/>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F07AF326-79A4-4863-9350-4253076FA858}"/>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C344FC17-4B1A-4C9F-99C5-1D48CCE913CB}"/>
            </a:ext>
          </a:extLst>
        </xdr:cNvPr>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105D1A50-7E7D-4AF7-BDD6-1DC2BD73492E}"/>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a:extLst>
            <a:ext uri="{FF2B5EF4-FFF2-40B4-BE49-F238E27FC236}">
              <a16:creationId xmlns:a16="http://schemas.microsoft.com/office/drawing/2014/main" id="{C4217A56-AE73-4C90-8ABA-3FAC7D88C0AA}"/>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a:extLst>
            <a:ext uri="{FF2B5EF4-FFF2-40B4-BE49-F238E27FC236}">
              <a16:creationId xmlns:a16="http://schemas.microsoft.com/office/drawing/2014/main" id="{01E015EE-0C1C-46A2-AE99-FD83A2D7C5BD}"/>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a:extLst>
            <a:ext uri="{FF2B5EF4-FFF2-40B4-BE49-F238E27FC236}">
              <a16:creationId xmlns:a16="http://schemas.microsoft.com/office/drawing/2014/main" id="{6974FE5E-F5D9-4EF4-AAB8-E0E2D9E30AE7}"/>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a:extLst>
            <a:ext uri="{FF2B5EF4-FFF2-40B4-BE49-F238E27FC236}">
              <a16:creationId xmlns:a16="http://schemas.microsoft.com/office/drawing/2014/main" id="{8E454C8A-45EC-41EB-8476-6F7E6FCB556E}"/>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003817C-AE31-4289-B685-DDF2E3BFF1B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C88F4B8-804D-495B-BBEB-0BB81A5A52A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D8504DD-6C80-4C66-B6C4-892BA013EAB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EA574DD-BB0C-48F8-A15A-75303FD354C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36D4BE3-E20B-4167-B942-DC401AFCC8F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40096</xdr:rowOff>
    </xdr:from>
    <xdr:to>
      <xdr:col>85</xdr:col>
      <xdr:colOff>177800</xdr:colOff>
      <xdr:row>35</xdr:row>
      <xdr:rowOff>141696</xdr:rowOff>
    </xdr:to>
    <xdr:sp macro="" textlink="">
      <xdr:nvSpPr>
        <xdr:cNvPr id="435" name="楕円 434">
          <a:extLst>
            <a:ext uri="{FF2B5EF4-FFF2-40B4-BE49-F238E27FC236}">
              <a16:creationId xmlns:a16="http://schemas.microsoft.com/office/drawing/2014/main" id="{C3A07E14-ED05-4FBF-AD73-5E429344F805}"/>
            </a:ext>
          </a:extLst>
        </xdr:cNvPr>
        <xdr:cNvSpPr/>
      </xdr:nvSpPr>
      <xdr:spPr>
        <a:xfrm>
          <a:off x="162687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62973</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350587D8-8075-44D7-B844-882F6FD018ED}"/>
            </a:ext>
          </a:extLst>
        </xdr:cNvPr>
        <xdr:cNvSpPr txBox="1"/>
      </xdr:nvSpPr>
      <xdr:spPr>
        <a:xfrm>
          <a:off x="163576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xdr:rowOff>
    </xdr:from>
    <xdr:to>
      <xdr:col>81</xdr:col>
      <xdr:colOff>101600</xdr:colOff>
      <xdr:row>35</xdr:row>
      <xdr:rowOff>102507</xdr:rowOff>
    </xdr:to>
    <xdr:sp macro="" textlink="">
      <xdr:nvSpPr>
        <xdr:cNvPr id="437" name="楕円 436">
          <a:extLst>
            <a:ext uri="{FF2B5EF4-FFF2-40B4-BE49-F238E27FC236}">
              <a16:creationId xmlns:a16="http://schemas.microsoft.com/office/drawing/2014/main" id="{8A4589A6-60AA-4D3A-9101-A657B7BF85E9}"/>
            </a:ext>
          </a:extLst>
        </xdr:cNvPr>
        <xdr:cNvSpPr/>
      </xdr:nvSpPr>
      <xdr:spPr>
        <a:xfrm>
          <a:off x="1543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90896</xdr:rowOff>
    </xdr:to>
    <xdr:cxnSp macro="">
      <xdr:nvCxnSpPr>
        <xdr:cNvPr id="438" name="直線コネクタ 437">
          <a:extLst>
            <a:ext uri="{FF2B5EF4-FFF2-40B4-BE49-F238E27FC236}">
              <a16:creationId xmlns:a16="http://schemas.microsoft.com/office/drawing/2014/main" id="{767AA521-0E77-4C56-819B-5F402D0E9B05}"/>
            </a:ext>
          </a:extLst>
        </xdr:cNvPr>
        <xdr:cNvCxnSpPr/>
      </xdr:nvCxnSpPr>
      <xdr:spPr>
        <a:xfrm>
          <a:off x="15481300" y="605245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129903</xdr:rowOff>
    </xdr:from>
    <xdr:to>
      <xdr:col>76</xdr:col>
      <xdr:colOff>165100</xdr:colOff>
      <xdr:row>35</xdr:row>
      <xdr:rowOff>60053</xdr:rowOff>
    </xdr:to>
    <xdr:sp macro="" textlink="">
      <xdr:nvSpPr>
        <xdr:cNvPr id="439" name="楕円 438">
          <a:extLst>
            <a:ext uri="{FF2B5EF4-FFF2-40B4-BE49-F238E27FC236}">
              <a16:creationId xmlns:a16="http://schemas.microsoft.com/office/drawing/2014/main" id="{C2C05384-7DBB-430E-992F-040749D1BA56}"/>
            </a:ext>
          </a:extLst>
        </xdr:cNvPr>
        <xdr:cNvSpPr/>
      </xdr:nvSpPr>
      <xdr:spPr>
        <a:xfrm>
          <a:off x="14541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9253</xdr:rowOff>
    </xdr:from>
    <xdr:to>
      <xdr:col>81</xdr:col>
      <xdr:colOff>50800</xdr:colOff>
      <xdr:row>35</xdr:row>
      <xdr:rowOff>51707</xdr:rowOff>
    </xdr:to>
    <xdr:cxnSp macro="">
      <xdr:nvCxnSpPr>
        <xdr:cNvPr id="440" name="直線コネクタ 439">
          <a:extLst>
            <a:ext uri="{FF2B5EF4-FFF2-40B4-BE49-F238E27FC236}">
              <a16:creationId xmlns:a16="http://schemas.microsoft.com/office/drawing/2014/main" id="{D2628605-57C6-4EEE-8FEB-8C74891112C9}"/>
            </a:ext>
          </a:extLst>
        </xdr:cNvPr>
        <xdr:cNvCxnSpPr/>
      </xdr:nvCxnSpPr>
      <xdr:spPr>
        <a:xfrm>
          <a:off x="14592300" y="60100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85816</xdr:rowOff>
    </xdr:from>
    <xdr:to>
      <xdr:col>72</xdr:col>
      <xdr:colOff>38100</xdr:colOff>
      <xdr:row>35</xdr:row>
      <xdr:rowOff>15966</xdr:rowOff>
    </xdr:to>
    <xdr:sp macro="" textlink="">
      <xdr:nvSpPr>
        <xdr:cNvPr id="441" name="楕円 440">
          <a:extLst>
            <a:ext uri="{FF2B5EF4-FFF2-40B4-BE49-F238E27FC236}">
              <a16:creationId xmlns:a16="http://schemas.microsoft.com/office/drawing/2014/main" id="{DC02B228-9D7A-4ED2-AA03-D9D2AC08DE08}"/>
            </a:ext>
          </a:extLst>
        </xdr:cNvPr>
        <xdr:cNvSpPr/>
      </xdr:nvSpPr>
      <xdr:spPr>
        <a:xfrm>
          <a:off x="13652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136616</xdr:rowOff>
    </xdr:from>
    <xdr:to>
      <xdr:col>76</xdr:col>
      <xdr:colOff>114300</xdr:colOff>
      <xdr:row>35</xdr:row>
      <xdr:rowOff>9253</xdr:rowOff>
    </xdr:to>
    <xdr:cxnSp macro="">
      <xdr:nvCxnSpPr>
        <xdr:cNvPr id="442" name="直線コネクタ 441">
          <a:extLst>
            <a:ext uri="{FF2B5EF4-FFF2-40B4-BE49-F238E27FC236}">
              <a16:creationId xmlns:a16="http://schemas.microsoft.com/office/drawing/2014/main" id="{86C0D276-6FF1-4FB3-96B6-F83D4BFDD29A}"/>
            </a:ext>
          </a:extLst>
        </xdr:cNvPr>
        <xdr:cNvCxnSpPr/>
      </xdr:nvCxnSpPr>
      <xdr:spPr>
        <a:xfrm>
          <a:off x="13703300" y="59659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43361</xdr:rowOff>
    </xdr:from>
    <xdr:to>
      <xdr:col>67</xdr:col>
      <xdr:colOff>101600</xdr:colOff>
      <xdr:row>34</xdr:row>
      <xdr:rowOff>144961</xdr:rowOff>
    </xdr:to>
    <xdr:sp macro="" textlink="">
      <xdr:nvSpPr>
        <xdr:cNvPr id="443" name="楕円 442">
          <a:extLst>
            <a:ext uri="{FF2B5EF4-FFF2-40B4-BE49-F238E27FC236}">
              <a16:creationId xmlns:a16="http://schemas.microsoft.com/office/drawing/2014/main" id="{74F82CF3-33FD-466F-88F4-786EBD9BED96}"/>
            </a:ext>
          </a:extLst>
        </xdr:cNvPr>
        <xdr:cNvSpPr/>
      </xdr:nvSpPr>
      <xdr:spPr>
        <a:xfrm>
          <a:off x="12763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94161</xdr:rowOff>
    </xdr:from>
    <xdr:to>
      <xdr:col>71</xdr:col>
      <xdr:colOff>177800</xdr:colOff>
      <xdr:row>34</xdr:row>
      <xdr:rowOff>136616</xdr:rowOff>
    </xdr:to>
    <xdr:cxnSp macro="">
      <xdr:nvCxnSpPr>
        <xdr:cNvPr id="444" name="直線コネクタ 443">
          <a:extLst>
            <a:ext uri="{FF2B5EF4-FFF2-40B4-BE49-F238E27FC236}">
              <a16:creationId xmlns:a16="http://schemas.microsoft.com/office/drawing/2014/main" id="{031A328C-845D-4CAE-94F7-36321CB4D3D7}"/>
            </a:ext>
          </a:extLst>
        </xdr:cNvPr>
        <xdr:cNvCxnSpPr/>
      </xdr:nvCxnSpPr>
      <xdr:spPr>
        <a:xfrm>
          <a:off x="12814300" y="592346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5E72C3E5-2220-455E-B919-15CDABA5A301}"/>
            </a:ext>
          </a:extLst>
        </xdr:cNvPr>
        <xdr:cNvSpPr txBox="1"/>
      </xdr:nvSpPr>
      <xdr:spPr>
        <a:xfrm>
          <a:off x="15266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65B8EAA2-D374-431B-AE03-F18A7636F3E3}"/>
            </a:ext>
          </a:extLst>
        </xdr:cNvPr>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3937C005-6C6F-46C9-865F-A7F4FCA2F0DF}"/>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C9500155-662E-4193-B374-D28838F27D38}"/>
            </a:ext>
          </a:extLst>
        </xdr:cNvPr>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119034</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DE742354-491A-48D2-ACD7-5564638D1F69}"/>
            </a:ext>
          </a:extLst>
        </xdr:cNvPr>
        <xdr:cNvSpPr txBox="1"/>
      </xdr:nvSpPr>
      <xdr:spPr>
        <a:xfrm>
          <a:off x="15266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76580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5A0F11C7-4886-4B37-B8CF-A99947408176}"/>
            </a:ext>
          </a:extLst>
        </xdr:cNvPr>
        <xdr:cNvSpPr txBox="1"/>
      </xdr:nvSpPr>
      <xdr:spPr>
        <a:xfrm>
          <a:off x="14389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32493</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183833DC-3826-420D-ACAA-2577AED69B62}"/>
            </a:ext>
          </a:extLst>
        </xdr:cNvPr>
        <xdr:cNvSpPr txBox="1"/>
      </xdr:nvSpPr>
      <xdr:spPr>
        <a:xfrm>
          <a:off x="135007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161488</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B125F3B7-232A-4B7A-9D3E-BC43A26CC1DC}"/>
            </a:ext>
          </a:extLst>
        </xdr:cNvPr>
        <xdr:cNvSpPr txBox="1"/>
      </xdr:nvSpPr>
      <xdr:spPr>
        <a:xfrm>
          <a:off x="126117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4A213A55-644D-4E42-8C6E-DF0BEE416B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F46DD091-0780-43FB-829A-90F03A5F395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E7BEA97C-3536-4FB1-8A1F-3B6F1EFD2FC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4FD0EAA8-6380-4E5E-AE94-4625A506DB6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2E945132-A121-4D26-9890-2397B6D95B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99E3F4CD-9CA4-452A-BA55-BF5E9261949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282E3A5D-4781-4A40-B5E9-BFADDAF9AA5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E525489D-13FE-4841-9E6E-14461F36CFB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40778B14-06CF-4F7C-80FB-F0E386C87DB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90A78AFD-209E-41F4-BF3D-01604912E31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C1E73021-75C9-48CB-8D3F-D4940FC5FFF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692F1FE8-6F9A-45E0-867D-B4C1BD3DC98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4851781F-EB63-4BAD-B2E2-B5A9D2B9A15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2673EF01-F6A0-4B8B-8077-CB1EAF3BBD1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B86F1A7E-2CA1-44CD-AB83-7DAD7A0D44E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CF318901-9A08-4175-9EFC-5F354A9CEC6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62C2FD0D-8266-4527-96D5-668B90E64B0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3A1F7A98-7301-46F8-A4C5-BC42107C055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80D9AB2A-C2F2-44C5-A9AE-029BDB81320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967F0A84-C48F-452F-94EF-D29302A49D8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FF802123-34B9-41C5-83BC-91F0B10D98A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a:extLst>
            <a:ext uri="{FF2B5EF4-FFF2-40B4-BE49-F238E27FC236}">
              <a16:creationId xmlns:a16="http://schemas.microsoft.com/office/drawing/2014/main" id="{6112C70E-4535-429C-A6DC-6421860F5543}"/>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9F06113A-DCAB-4FEB-BF8F-39F76FA88445}"/>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a:extLst>
            <a:ext uri="{FF2B5EF4-FFF2-40B4-BE49-F238E27FC236}">
              <a16:creationId xmlns:a16="http://schemas.microsoft.com/office/drawing/2014/main" id="{6EF3F59C-F185-40F3-B98D-D2CC7CB4F8DA}"/>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F351432D-A9DB-481C-89B4-E011FE570A80}"/>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a:extLst>
            <a:ext uri="{FF2B5EF4-FFF2-40B4-BE49-F238E27FC236}">
              <a16:creationId xmlns:a16="http://schemas.microsoft.com/office/drawing/2014/main" id="{A7B3A38A-25E9-4C43-89FD-FB1124A06BF2}"/>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2008703A-9D21-4472-B53B-5EACC53D50C7}"/>
            </a:ext>
          </a:extLst>
        </xdr:cNvPr>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a:extLst>
            <a:ext uri="{FF2B5EF4-FFF2-40B4-BE49-F238E27FC236}">
              <a16:creationId xmlns:a16="http://schemas.microsoft.com/office/drawing/2014/main" id="{9E880AEE-E3A9-4638-86E1-46B138C18423}"/>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a:extLst>
            <a:ext uri="{FF2B5EF4-FFF2-40B4-BE49-F238E27FC236}">
              <a16:creationId xmlns:a16="http://schemas.microsoft.com/office/drawing/2014/main" id="{7C16575C-5587-4760-B338-64C123C672E9}"/>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a:extLst>
            <a:ext uri="{FF2B5EF4-FFF2-40B4-BE49-F238E27FC236}">
              <a16:creationId xmlns:a16="http://schemas.microsoft.com/office/drawing/2014/main" id="{203132E0-E1AB-4188-9B22-634F449B90F5}"/>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a:extLst>
            <a:ext uri="{FF2B5EF4-FFF2-40B4-BE49-F238E27FC236}">
              <a16:creationId xmlns:a16="http://schemas.microsoft.com/office/drawing/2014/main" id="{487F7EB4-A6BB-4E1F-B65A-B66883B30BE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a:extLst>
            <a:ext uri="{FF2B5EF4-FFF2-40B4-BE49-F238E27FC236}">
              <a16:creationId xmlns:a16="http://schemas.microsoft.com/office/drawing/2014/main" id="{9EDBAE1A-3425-4156-948C-B24004490258}"/>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F24D031-5EF9-4CEB-97ED-805DCC779FC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988ADA4-7B97-4BC1-8671-48F13E18F21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8EB29C3-ABAA-4E70-A6CB-FE756D0E3D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14E4482-926A-48B5-842F-7FD3C727C34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067C044-0B53-409A-85E1-371BEDD9F97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82093</xdr:rowOff>
    </xdr:from>
    <xdr:to>
      <xdr:col>116</xdr:col>
      <xdr:colOff>114300</xdr:colOff>
      <xdr:row>39</xdr:row>
      <xdr:rowOff>12243</xdr:rowOff>
    </xdr:to>
    <xdr:sp macro="" textlink="">
      <xdr:nvSpPr>
        <xdr:cNvPr id="490" name="楕円 489">
          <a:extLst>
            <a:ext uri="{FF2B5EF4-FFF2-40B4-BE49-F238E27FC236}">
              <a16:creationId xmlns:a16="http://schemas.microsoft.com/office/drawing/2014/main" id="{CE7C1024-2372-4A8E-BDFA-E82D6702148C}"/>
            </a:ext>
          </a:extLst>
        </xdr:cNvPr>
        <xdr:cNvSpPr/>
      </xdr:nvSpPr>
      <xdr:spPr>
        <a:xfrm>
          <a:off x="22110700" y="65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104970</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A0900E86-08AA-4CB5-97AA-FD3BD53F6757}"/>
            </a:ext>
          </a:extLst>
        </xdr:cNvPr>
        <xdr:cNvSpPr txBox="1"/>
      </xdr:nvSpPr>
      <xdr:spPr>
        <a:xfrm>
          <a:off x="22199600" y="644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92151</xdr:rowOff>
    </xdr:from>
    <xdr:to>
      <xdr:col>112</xdr:col>
      <xdr:colOff>38100</xdr:colOff>
      <xdr:row>39</xdr:row>
      <xdr:rowOff>22301</xdr:rowOff>
    </xdr:to>
    <xdr:sp macro="" textlink="">
      <xdr:nvSpPr>
        <xdr:cNvPr id="492" name="楕円 491">
          <a:extLst>
            <a:ext uri="{FF2B5EF4-FFF2-40B4-BE49-F238E27FC236}">
              <a16:creationId xmlns:a16="http://schemas.microsoft.com/office/drawing/2014/main" id="{99F3234E-399D-449F-8235-E7D92B22C9C1}"/>
            </a:ext>
          </a:extLst>
        </xdr:cNvPr>
        <xdr:cNvSpPr/>
      </xdr:nvSpPr>
      <xdr:spPr>
        <a:xfrm>
          <a:off x="21272500" y="66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132893</xdr:rowOff>
    </xdr:from>
    <xdr:to>
      <xdr:col>116</xdr:col>
      <xdr:colOff>63500</xdr:colOff>
      <xdr:row>38</xdr:row>
      <xdr:rowOff>142951</xdr:rowOff>
    </xdr:to>
    <xdr:cxnSp macro="">
      <xdr:nvCxnSpPr>
        <xdr:cNvPr id="493" name="直線コネクタ 492">
          <a:extLst>
            <a:ext uri="{FF2B5EF4-FFF2-40B4-BE49-F238E27FC236}">
              <a16:creationId xmlns:a16="http://schemas.microsoft.com/office/drawing/2014/main" id="{71A60AAE-3880-4BDA-83D1-C938D8666068}"/>
            </a:ext>
          </a:extLst>
        </xdr:cNvPr>
        <xdr:cNvCxnSpPr/>
      </xdr:nvCxnSpPr>
      <xdr:spPr>
        <a:xfrm flipV="1">
          <a:off x="21323300" y="6647993"/>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105867</xdr:rowOff>
    </xdr:from>
    <xdr:to>
      <xdr:col>107</xdr:col>
      <xdr:colOff>101600</xdr:colOff>
      <xdr:row>39</xdr:row>
      <xdr:rowOff>36017</xdr:rowOff>
    </xdr:to>
    <xdr:sp macro="" textlink="">
      <xdr:nvSpPr>
        <xdr:cNvPr id="494" name="楕円 493">
          <a:extLst>
            <a:ext uri="{FF2B5EF4-FFF2-40B4-BE49-F238E27FC236}">
              <a16:creationId xmlns:a16="http://schemas.microsoft.com/office/drawing/2014/main" id="{9C9F3B0B-A28E-49F8-A1A7-A6977561C42D}"/>
            </a:ext>
          </a:extLst>
        </xdr:cNvPr>
        <xdr:cNvSpPr/>
      </xdr:nvSpPr>
      <xdr:spPr>
        <a:xfrm>
          <a:off x="20383500" y="66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142951</xdr:rowOff>
    </xdr:from>
    <xdr:to>
      <xdr:col>111</xdr:col>
      <xdr:colOff>177800</xdr:colOff>
      <xdr:row>38</xdr:row>
      <xdr:rowOff>156667</xdr:rowOff>
    </xdr:to>
    <xdr:cxnSp macro="">
      <xdr:nvCxnSpPr>
        <xdr:cNvPr id="495" name="直線コネクタ 494">
          <a:extLst>
            <a:ext uri="{FF2B5EF4-FFF2-40B4-BE49-F238E27FC236}">
              <a16:creationId xmlns:a16="http://schemas.microsoft.com/office/drawing/2014/main" id="{95A390FD-C27B-4555-94B8-077F686D56FE}"/>
            </a:ext>
          </a:extLst>
        </xdr:cNvPr>
        <xdr:cNvCxnSpPr/>
      </xdr:nvCxnSpPr>
      <xdr:spPr>
        <a:xfrm flipV="1">
          <a:off x="20434300" y="665805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117754</xdr:rowOff>
    </xdr:from>
    <xdr:to>
      <xdr:col>102</xdr:col>
      <xdr:colOff>165100</xdr:colOff>
      <xdr:row>39</xdr:row>
      <xdr:rowOff>47904</xdr:rowOff>
    </xdr:to>
    <xdr:sp macro="" textlink="">
      <xdr:nvSpPr>
        <xdr:cNvPr id="496" name="楕円 495">
          <a:extLst>
            <a:ext uri="{FF2B5EF4-FFF2-40B4-BE49-F238E27FC236}">
              <a16:creationId xmlns:a16="http://schemas.microsoft.com/office/drawing/2014/main" id="{9A6DA606-A5F4-4D8F-94E9-28DCABBD785F}"/>
            </a:ext>
          </a:extLst>
        </xdr:cNvPr>
        <xdr:cNvSpPr/>
      </xdr:nvSpPr>
      <xdr:spPr>
        <a:xfrm>
          <a:off x="19494500" y="66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156667</xdr:rowOff>
    </xdr:from>
    <xdr:to>
      <xdr:col>107</xdr:col>
      <xdr:colOff>50800</xdr:colOff>
      <xdr:row>38</xdr:row>
      <xdr:rowOff>168554</xdr:rowOff>
    </xdr:to>
    <xdr:cxnSp macro="">
      <xdr:nvCxnSpPr>
        <xdr:cNvPr id="497" name="直線コネクタ 496">
          <a:extLst>
            <a:ext uri="{FF2B5EF4-FFF2-40B4-BE49-F238E27FC236}">
              <a16:creationId xmlns:a16="http://schemas.microsoft.com/office/drawing/2014/main" id="{8E19562C-75FC-4448-8D68-B50D643592FA}"/>
            </a:ext>
          </a:extLst>
        </xdr:cNvPr>
        <xdr:cNvCxnSpPr/>
      </xdr:nvCxnSpPr>
      <xdr:spPr>
        <a:xfrm flipV="1">
          <a:off x="19545300" y="667176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98" name="楕円 497">
          <a:extLst>
            <a:ext uri="{FF2B5EF4-FFF2-40B4-BE49-F238E27FC236}">
              <a16:creationId xmlns:a16="http://schemas.microsoft.com/office/drawing/2014/main" id="{16AA205F-6F59-4878-A485-39C282B52650}"/>
            </a:ext>
          </a:extLst>
        </xdr:cNvPr>
        <xdr:cNvSpPr/>
      </xdr:nvSpPr>
      <xdr:spPr>
        <a:xfrm>
          <a:off x="18605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168554</xdr:rowOff>
    </xdr:from>
    <xdr:to>
      <xdr:col>102</xdr:col>
      <xdr:colOff>114300</xdr:colOff>
      <xdr:row>39</xdr:row>
      <xdr:rowOff>5334</xdr:rowOff>
    </xdr:to>
    <xdr:cxnSp macro="">
      <xdr:nvCxnSpPr>
        <xdr:cNvPr id="499" name="直線コネクタ 498">
          <a:extLst>
            <a:ext uri="{FF2B5EF4-FFF2-40B4-BE49-F238E27FC236}">
              <a16:creationId xmlns:a16="http://schemas.microsoft.com/office/drawing/2014/main" id="{98EFC8AE-88AC-46F1-AECE-AF036AA3CCBB}"/>
            </a:ext>
          </a:extLst>
        </xdr:cNvPr>
        <xdr:cNvCxnSpPr/>
      </xdr:nvCxnSpPr>
      <xdr:spPr>
        <a:xfrm flipV="1">
          <a:off x="18656300" y="668365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4D63495D-1310-4E49-B08A-4D1AE5110A27}"/>
            </a:ext>
          </a:extLst>
        </xdr:cNvPr>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BAFE7CD-8A1E-4C31-9670-AB524FFAE23B}"/>
            </a:ext>
          </a:extLst>
        </xdr:cNvPr>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D45EA7E5-36F2-4508-A8D4-5A9FBC03B5F4}"/>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E37C0E58-F131-4465-B224-53D965558803}"/>
            </a:ext>
          </a:extLst>
        </xdr:cNvPr>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38828</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4D7F7FF4-31C9-4DC5-8EE5-8442720F8888}"/>
            </a:ext>
          </a:extLst>
        </xdr:cNvPr>
        <xdr:cNvSpPr txBox="1"/>
      </xdr:nvSpPr>
      <xdr:spPr>
        <a:xfrm>
          <a:off x="21075727" y="63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52544</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73FB5A15-AFB2-49E7-AB28-38B6B8AE2F38}"/>
            </a:ext>
          </a:extLst>
        </xdr:cNvPr>
        <xdr:cNvSpPr txBox="1"/>
      </xdr:nvSpPr>
      <xdr:spPr>
        <a:xfrm>
          <a:off x="20199427" y="639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39031</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2E7C3CC5-C90F-42E5-9AE1-AA8D680F354A}"/>
            </a:ext>
          </a:extLst>
        </xdr:cNvPr>
        <xdr:cNvSpPr txBox="1"/>
      </xdr:nvSpPr>
      <xdr:spPr>
        <a:xfrm>
          <a:off x="19310427" y="672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76AFE6A3-0A57-43E2-A3A3-685F745186F3}"/>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B1362EB7-2DFF-44BC-8C15-347C640A55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5BA34502-28A9-4243-B309-9AC709C0A26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825CCCB3-4A92-40FF-8539-D1BD3FACCD8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42A652BA-E46C-42F3-8CDA-C1D4F926B9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79E9C7D2-3B88-49A0-BDEC-E094D76463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4999C86E-73C3-4572-BC85-3EE350F7626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5AC2E8D5-026F-43D7-9E59-243E92C9296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3B0A2BDF-8E46-409C-9032-3D667266706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599875-7DD1-40F5-962C-9E4A8ECEF23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37DF7DD1-A216-4AB8-BE5E-69203A6C79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4E856ABC-AF4B-483B-AC59-ACEA173E09E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94BBC055-4201-4D9F-90C5-A572F5ADD89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480BA11-662D-4B8C-A634-B66EA28B4BF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CC5B83B9-9D0A-4546-9FF1-C859BA6DE6E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CEEFF007-7608-43E2-AACB-4F4B45CA4E3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C27DA2B7-8C2F-4930-893D-54DB1BF7B9A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2F3D610B-DF71-459A-9C2B-AF09C9574A5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E8AE58E9-4AEA-4474-94C8-3B05DC261F1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F9E72657-A3C7-4EEF-92EA-4976F6A6F35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EF4DFE08-6DE6-43DC-8B7D-0A2DFC69C74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DBEB1C63-2F4E-4C13-9EBC-5FA9DAA953D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84B878A0-AA16-47CE-A40A-975E148C5A8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20D4F15C-E223-4853-90A4-A026AE9073B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8A6CC6EC-B232-4AB8-A4EA-FBC6F5185E5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a:extLst>
            <a:ext uri="{FF2B5EF4-FFF2-40B4-BE49-F238E27FC236}">
              <a16:creationId xmlns:a16="http://schemas.microsoft.com/office/drawing/2014/main" id="{3A3D281A-787C-4CC3-BF17-F79D5256BF9E}"/>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9A644257-0140-4320-8285-23AD5C3E3CBD}"/>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a:extLst>
            <a:ext uri="{FF2B5EF4-FFF2-40B4-BE49-F238E27FC236}">
              <a16:creationId xmlns:a16="http://schemas.microsoft.com/office/drawing/2014/main" id="{C50ED4C7-FFE7-45E0-B1C5-6301B8C7F4BE}"/>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490F9204-3911-43A6-992E-2C460F4958A7}"/>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a:extLst>
            <a:ext uri="{FF2B5EF4-FFF2-40B4-BE49-F238E27FC236}">
              <a16:creationId xmlns:a16="http://schemas.microsoft.com/office/drawing/2014/main" id="{9F2CC5BB-6B5C-4EEE-BC30-20FAC9FE434D}"/>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B5C402BB-D0A3-494C-BB5D-642DBA3F9585}"/>
            </a:ext>
          </a:extLst>
        </xdr:cNvPr>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a:extLst>
            <a:ext uri="{FF2B5EF4-FFF2-40B4-BE49-F238E27FC236}">
              <a16:creationId xmlns:a16="http://schemas.microsoft.com/office/drawing/2014/main" id="{C93CF498-ADB4-4A98-8759-BBEDBC226ED4}"/>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a:extLst>
            <a:ext uri="{FF2B5EF4-FFF2-40B4-BE49-F238E27FC236}">
              <a16:creationId xmlns:a16="http://schemas.microsoft.com/office/drawing/2014/main" id="{E69CFF75-3BE5-4574-B024-D7CDA01BA45D}"/>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a:extLst>
            <a:ext uri="{FF2B5EF4-FFF2-40B4-BE49-F238E27FC236}">
              <a16:creationId xmlns:a16="http://schemas.microsoft.com/office/drawing/2014/main" id="{EFF18B68-E097-4C79-97A2-F9006598F3AA}"/>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a:extLst>
            <a:ext uri="{FF2B5EF4-FFF2-40B4-BE49-F238E27FC236}">
              <a16:creationId xmlns:a16="http://schemas.microsoft.com/office/drawing/2014/main" id="{FF031479-88BA-4994-8AAB-A861439A97EA}"/>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a:extLst>
            <a:ext uri="{FF2B5EF4-FFF2-40B4-BE49-F238E27FC236}">
              <a16:creationId xmlns:a16="http://schemas.microsoft.com/office/drawing/2014/main" id="{521AB3CF-B59B-4D17-BF4B-F9B13C1A336E}"/>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3508EF3-BAE6-4C8E-AE45-C3321972B8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FF56256-8220-46A8-92F8-3615C9272F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699A182-7CB8-4A88-A7C1-FFE22BB183A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2070388-6257-4C36-A0F2-EFDA21604B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F4E0167-0908-4C80-87F1-8F9676406CF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143510</xdr:rowOff>
    </xdr:from>
    <xdr:to>
      <xdr:col>85</xdr:col>
      <xdr:colOff>177800</xdr:colOff>
      <xdr:row>57</xdr:row>
      <xdr:rowOff>73660</xdr:rowOff>
    </xdr:to>
    <xdr:sp macro="" textlink="">
      <xdr:nvSpPr>
        <xdr:cNvPr id="548" name="楕円 547">
          <a:extLst>
            <a:ext uri="{FF2B5EF4-FFF2-40B4-BE49-F238E27FC236}">
              <a16:creationId xmlns:a16="http://schemas.microsoft.com/office/drawing/2014/main" id="{627B6D4B-7A77-41B6-903F-3B6C339E6454}"/>
            </a:ext>
          </a:extLst>
        </xdr:cNvPr>
        <xdr:cNvSpPr/>
      </xdr:nvSpPr>
      <xdr:spPr>
        <a:xfrm>
          <a:off x="16268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166387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251E84E1-D130-4879-83DC-CC5A2C2BAA12}"/>
            </a:ext>
          </a:extLst>
        </xdr:cNvPr>
        <xdr:cNvSpPr txBox="1"/>
      </xdr:nvSpPr>
      <xdr:spPr>
        <a:xfrm>
          <a:off x="16357600"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105410</xdr:rowOff>
    </xdr:from>
    <xdr:to>
      <xdr:col>81</xdr:col>
      <xdr:colOff>101600</xdr:colOff>
      <xdr:row>57</xdr:row>
      <xdr:rowOff>35560</xdr:rowOff>
    </xdr:to>
    <xdr:sp macro="" textlink="">
      <xdr:nvSpPr>
        <xdr:cNvPr id="550" name="楕円 549">
          <a:extLst>
            <a:ext uri="{FF2B5EF4-FFF2-40B4-BE49-F238E27FC236}">
              <a16:creationId xmlns:a16="http://schemas.microsoft.com/office/drawing/2014/main" id="{F0FC6161-94E9-4DEF-B591-04F09DB2D68E}"/>
            </a:ext>
          </a:extLst>
        </xdr:cNvPr>
        <xdr:cNvSpPr/>
      </xdr:nvSpPr>
      <xdr:spPr>
        <a:xfrm>
          <a:off x="15430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156210</xdr:rowOff>
    </xdr:from>
    <xdr:to>
      <xdr:col>85</xdr:col>
      <xdr:colOff>127000</xdr:colOff>
      <xdr:row>57</xdr:row>
      <xdr:rowOff>22860</xdr:rowOff>
    </xdr:to>
    <xdr:cxnSp macro="">
      <xdr:nvCxnSpPr>
        <xdr:cNvPr id="551" name="直線コネクタ 550">
          <a:extLst>
            <a:ext uri="{FF2B5EF4-FFF2-40B4-BE49-F238E27FC236}">
              <a16:creationId xmlns:a16="http://schemas.microsoft.com/office/drawing/2014/main" id="{1C84BB88-F441-41A3-96BB-9CDEC8922F63}"/>
            </a:ext>
          </a:extLst>
        </xdr:cNvPr>
        <xdr:cNvCxnSpPr/>
      </xdr:nvCxnSpPr>
      <xdr:spPr>
        <a:xfrm>
          <a:off x="15481300" y="97574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552" name="楕円 551">
          <a:extLst>
            <a:ext uri="{FF2B5EF4-FFF2-40B4-BE49-F238E27FC236}">
              <a16:creationId xmlns:a16="http://schemas.microsoft.com/office/drawing/2014/main" id="{3E920FF7-1DA2-46F7-BD68-A3A3B796BC0D}"/>
            </a:ext>
          </a:extLst>
        </xdr:cNvPr>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56</xdr:row>
      <xdr:rowOff>156210</xdr:rowOff>
    </xdr:to>
    <xdr:cxnSp macro="">
      <xdr:nvCxnSpPr>
        <xdr:cNvPr id="553" name="直線コネクタ 552">
          <a:extLst>
            <a:ext uri="{FF2B5EF4-FFF2-40B4-BE49-F238E27FC236}">
              <a16:creationId xmlns:a16="http://schemas.microsoft.com/office/drawing/2014/main" id="{46C9C19E-EECD-473E-AAE6-34AA51E76C93}"/>
            </a:ext>
          </a:extLst>
        </xdr:cNvPr>
        <xdr:cNvCxnSpPr/>
      </xdr:nvCxnSpPr>
      <xdr:spPr>
        <a:xfrm>
          <a:off x="14592300" y="9715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21590</xdr:rowOff>
    </xdr:from>
    <xdr:to>
      <xdr:col>72</xdr:col>
      <xdr:colOff>38100</xdr:colOff>
      <xdr:row>56</xdr:row>
      <xdr:rowOff>123190</xdr:rowOff>
    </xdr:to>
    <xdr:sp macro="" textlink="">
      <xdr:nvSpPr>
        <xdr:cNvPr id="554" name="楕円 553">
          <a:extLst>
            <a:ext uri="{FF2B5EF4-FFF2-40B4-BE49-F238E27FC236}">
              <a16:creationId xmlns:a16="http://schemas.microsoft.com/office/drawing/2014/main" id="{E07F66BE-A3A5-4C90-B0F3-E7E19AA816A8}"/>
            </a:ext>
          </a:extLst>
        </xdr:cNvPr>
        <xdr:cNvSpPr/>
      </xdr:nvSpPr>
      <xdr:spPr>
        <a:xfrm>
          <a:off x="13652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72390</xdr:rowOff>
    </xdr:from>
    <xdr:to>
      <xdr:col>76</xdr:col>
      <xdr:colOff>114300</xdr:colOff>
      <xdr:row>56</xdr:row>
      <xdr:rowOff>114300</xdr:rowOff>
    </xdr:to>
    <xdr:cxnSp macro="">
      <xdr:nvCxnSpPr>
        <xdr:cNvPr id="555" name="直線コネクタ 554">
          <a:extLst>
            <a:ext uri="{FF2B5EF4-FFF2-40B4-BE49-F238E27FC236}">
              <a16:creationId xmlns:a16="http://schemas.microsoft.com/office/drawing/2014/main" id="{2C91DAC8-2DB0-4F1E-BF02-DF19F0791AE1}"/>
            </a:ext>
          </a:extLst>
        </xdr:cNvPr>
        <xdr:cNvCxnSpPr/>
      </xdr:nvCxnSpPr>
      <xdr:spPr>
        <a:xfrm>
          <a:off x="13703300" y="9673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151130</xdr:rowOff>
    </xdr:from>
    <xdr:to>
      <xdr:col>67</xdr:col>
      <xdr:colOff>101600</xdr:colOff>
      <xdr:row>56</xdr:row>
      <xdr:rowOff>81280</xdr:rowOff>
    </xdr:to>
    <xdr:sp macro="" textlink="">
      <xdr:nvSpPr>
        <xdr:cNvPr id="556" name="楕円 555">
          <a:extLst>
            <a:ext uri="{FF2B5EF4-FFF2-40B4-BE49-F238E27FC236}">
              <a16:creationId xmlns:a16="http://schemas.microsoft.com/office/drawing/2014/main" id="{D18D01AB-91A2-4417-A3D3-407BBC17AA0F}"/>
            </a:ext>
          </a:extLst>
        </xdr:cNvPr>
        <xdr:cNvSpPr/>
      </xdr:nvSpPr>
      <xdr:spPr>
        <a:xfrm>
          <a:off x="12763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30480</xdr:rowOff>
    </xdr:from>
    <xdr:to>
      <xdr:col>71</xdr:col>
      <xdr:colOff>177800</xdr:colOff>
      <xdr:row>56</xdr:row>
      <xdr:rowOff>72390</xdr:rowOff>
    </xdr:to>
    <xdr:cxnSp macro="">
      <xdr:nvCxnSpPr>
        <xdr:cNvPr id="557" name="直線コネクタ 556">
          <a:extLst>
            <a:ext uri="{FF2B5EF4-FFF2-40B4-BE49-F238E27FC236}">
              <a16:creationId xmlns:a16="http://schemas.microsoft.com/office/drawing/2014/main" id="{411B4E29-B463-4CAC-AAB9-A8CE20AA3C11}"/>
            </a:ext>
          </a:extLst>
        </xdr:cNvPr>
        <xdr:cNvCxnSpPr/>
      </xdr:nvCxnSpPr>
      <xdr:spPr>
        <a:xfrm>
          <a:off x="12814300" y="96316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58" name="n_1aveValue【学校施設】&#10;有形固定資産減価償却率">
          <a:extLst>
            <a:ext uri="{FF2B5EF4-FFF2-40B4-BE49-F238E27FC236}">
              <a16:creationId xmlns:a16="http://schemas.microsoft.com/office/drawing/2014/main" id="{5A839ADB-2D23-4F3E-8D1A-B0E4B091B718}"/>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9" name="n_2aveValue【学校施設】&#10;有形固定資産減価償却率">
          <a:extLst>
            <a:ext uri="{FF2B5EF4-FFF2-40B4-BE49-F238E27FC236}">
              <a16:creationId xmlns:a16="http://schemas.microsoft.com/office/drawing/2014/main" id="{9D531022-7A5B-428C-B585-4F7347EE078E}"/>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60" name="n_3aveValue【学校施設】&#10;有形固定資産減価償却率">
          <a:extLst>
            <a:ext uri="{FF2B5EF4-FFF2-40B4-BE49-F238E27FC236}">
              <a16:creationId xmlns:a16="http://schemas.microsoft.com/office/drawing/2014/main" id="{3F3D1E6C-A232-4B59-99DF-A7808C075685}"/>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561" name="n_4aveValue【学校施設】&#10;有形固定資産減価償却率">
          <a:extLst>
            <a:ext uri="{FF2B5EF4-FFF2-40B4-BE49-F238E27FC236}">
              <a16:creationId xmlns:a16="http://schemas.microsoft.com/office/drawing/2014/main" id="{A702110B-3ADB-4C6E-BD7B-CB6A8FF04AA5}"/>
            </a:ext>
          </a:extLst>
        </xdr:cNvPr>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52087</xdr:rowOff>
    </xdr:from>
    <xdr:ext cx="405111" cy="259045"/>
    <xdr:sp macro="" textlink="">
      <xdr:nvSpPr>
        <xdr:cNvPr id="562" name="n_1mainValue【学校施設】&#10;有形固定資産減価償却率">
          <a:extLst>
            <a:ext uri="{FF2B5EF4-FFF2-40B4-BE49-F238E27FC236}">
              <a16:creationId xmlns:a16="http://schemas.microsoft.com/office/drawing/2014/main" id="{C06406BB-1B15-4738-9023-B9B0BD884619}"/>
            </a:ext>
          </a:extLst>
        </xdr:cNvPr>
        <xdr:cNvSpPr txBox="1"/>
      </xdr:nvSpPr>
      <xdr:spPr>
        <a:xfrm>
          <a:off x="152660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563" name="n_2mainValue【学校施設】&#10;有形固定資産減価償却率">
          <a:extLst>
            <a:ext uri="{FF2B5EF4-FFF2-40B4-BE49-F238E27FC236}">
              <a16:creationId xmlns:a16="http://schemas.microsoft.com/office/drawing/2014/main" id="{E5653D03-0A9D-4216-9374-17BF72601C11}"/>
            </a:ext>
          </a:extLst>
        </xdr:cNvPr>
        <xdr:cNvSpPr txBox="1"/>
      </xdr:nvSpPr>
      <xdr:spPr>
        <a:xfrm>
          <a:off x="14389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139717</xdr:rowOff>
    </xdr:from>
    <xdr:ext cx="405111" cy="259045"/>
    <xdr:sp macro="" textlink="">
      <xdr:nvSpPr>
        <xdr:cNvPr id="564" name="n_3mainValue【学校施設】&#10;有形固定資産減価償却率">
          <a:extLst>
            <a:ext uri="{FF2B5EF4-FFF2-40B4-BE49-F238E27FC236}">
              <a16:creationId xmlns:a16="http://schemas.microsoft.com/office/drawing/2014/main" id="{9D4F4CCE-CCB4-48BC-9E1B-4D7F0172248F}"/>
            </a:ext>
          </a:extLst>
        </xdr:cNvPr>
        <xdr:cNvSpPr txBox="1"/>
      </xdr:nvSpPr>
      <xdr:spPr>
        <a:xfrm>
          <a:off x="135007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97807</xdr:rowOff>
    </xdr:from>
    <xdr:ext cx="405111" cy="259045"/>
    <xdr:sp macro="" textlink="">
      <xdr:nvSpPr>
        <xdr:cNvPr id="565" name="n_4mainValue【学校施設】&#10;有形固定資産減価償却率">
          <a:extLst>
            <a:ext uri="{FF2B5EF4-FFF2-40B4-BE49-F238E27FC236}">
              <a16:creationId xmlns:a16="http://schemas.microsoft.com/office/drawing/2014/main" id="{2CF13DBE-60B3-41C3-9825-9421FE057483}"/>
            </a:ext>
          </a:extLst>
        </xdr:cNvPr>
        <xdr:cNvSpPr txBox="1"/>
      </xdr:nvSpPr>
      <xdr:spPr>
        <a:xfrm>
          <a:off x="126117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E27F348D-6A1A-477C-B66C-3B43DD98D82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4648899-5F62-4359-AE6A-54F8DC3C5CC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EF90D32A-F546-43AB-825F-C0367EC72D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8799770A-F169-43A8-A645-A679235311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A649151A-B844-416D-A25B-82671990E3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92F997DF-7A85-494A-BAD2-00E118B865C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76DA0CD7-F499-4557-ABBA-960C7AE661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627EB9D1-E776-4C59-9791-1BE44D2B06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B15D2555-0FC8-4F73-9DBB-1C26F3538A7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591525C6-7C31-4CBE-AD2B-6E3D9797EA7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11F203FB-D82C-4B65-9D62-50661B3E1F1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760635BD-141D-4A2E-BA20-6C6C5F498D0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EB964A2D-C479-4DD0-AE24-9EF80E5467E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D6D4C294-7071-4532-A47D-55C3C119421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70308F45-354E-4A30-97C6-82F8C76B34C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28DF5AAD-BD73-409B-91A0-01D27E72E768}"/>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280115DB-CE0D-4C1C-B28C-8D61D97D2CA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83B92F28-75BB-43C1-9056-C86641DD4D7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E46A33BC-8BB0-4D3B-8FFC-AFDB5DBDC4B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4B11CC85-B634-4085-A275-DBC5407430B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73BFB510-1FEA-4C72-93B3-CAAC0E5F6B9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A4B2F351-E7E2-4D8E-AACC-8DA72C4A403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71329CF4-00D1-4A86-811D-3C49D6B5045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a:extLst>
            <a:ext uri="{FF2B5EF4-FFF2-40B4-BE49-F238E27FC236}">
              <a16:creationId xmlns:a16="http://schemas.microsoft.com/office/drawing/2014/main" id="{6C2DC0D7-6BE7-4B73-A700-43FFBF4933FB}"/>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a:extLst>
            <a:ext uri="{FF2B5EF4-FFF2-40B4-BE49-F238E27FC236}">
              <a16:creationId xmlns:a16="http://schemas.microsoft.com/office/drawing/2014/main" id="{C3FBB1DA-F683-4139-8707-2C4DB77AFEDB}"/>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a:extLst>
            <a:ext uri="{FF2B5EF4-FFF2-40B4-BE49-F238E27FC236}">
              <a16:creationId xmlns:a16="http://schemas.microsoft.com/office/drawing/2014/main" id="{BD0172DD-10DB-4E74-A4B8-E5D3586D400A}"/>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a:extLst>
            <a:ext uri="{FF2B5EF4-FFF2-40B4-BE49-F238E27FC236}">
              <a16:creationId xmlns:a16="http://schemas.microsoft.com/office/drawing/2014/main" id="{29601CBD-7C28-430B-8418-8E92D8BAE69A}"/>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a:extLst>
            <a:ext uri="{FF2B5EF4-FFF2-40B4-BE49-F238E27FC236}">
              <a16:creationId xmlns:a16="http://schemas.microsoft.com/office/drawing/2014/main" id="{6B3C0A35-C8B9-4AA7-9E24-328D2AB3A1F8}"/>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594" name="【学校施設】&#10;一人当たり面積平均値テキスト">
          <a:extLst>
            <a:ext uri="{FF2B5EF4-FFF2-40B4-BE49-F238E27FC236}">
              <a16:creationId xmlns:a16="http://schemas.microsoft.com/office/drawing/2014/main" id="{63987B2E-7384-408A-8CA0-6641F23EAF22}"/>
            </a:ext>
          </a:extLst>
        </xdr:cNvPr>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a:extLst>
            <a:ext uri="{FF2B5EF4-FFF2-40B4-BE49-F238E27FC236}">
              <a16:creationId xmlns:a16="http://schemas.microsoft.com/office/drawing/2014/main" id="{81C99AA7-D9C2-4DBB-BD72-1D014B602A4E}"/>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a:extLst>
            <a:ext uri="{FF2B5EF4-FFF2-40B4-BE49-F238E27FC236}">
              <a16:creationId xmlns:a16="http://schemas.microsoft.com/office/drawing/2014/main" id="{2DDD9D00-7269-4E27-98D9-512073A0735B}"/>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a:extLst>
            <a:ext uri="{FF2B5EF4-FFF2-40B4-BE49-F238E27FC236}">
              <a16:creationId xmlns:a16="http://schemas.microsoft.com/office/drawing/2014/main" id="{05EDC9D7-000F-418B-806D-B57653E9E217}"/>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a:extLst>
            <a:ext uri="{FF2B5EF4-FFF2-40B4-BE49-F238E27FC236}">
              <a16:creationId xmlns:a16="http://schemas.microsoft.com/office/drawing/2014/main" id="{BA14E0E7-371E-4BE3-A68C-2DB0ABEFD020}"/>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a:extLst>
            <a:ext uri="{FF2B5EF4-FFF2-40B4-BE49-F238E27FC236}">
              <a16:creationId xmlns:a16="http://schemas.microsoft.com/office/drawing/2014/main" id="{55BE93F0-801E-415F-9601-F9765F8204FD}"/>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F753350-B341-4AD7-B746-0121A53F99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9E26075-72A1-4C30-A254-D3D06B7F294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7873D5C-46A8-4CFD-A00E-6785C48779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6F28530-2523-4F36-9F85-8B336FED7F7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E069274-2C88-4C71-850F-12452B535C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146863</xdr:rowOff>
    </xdr:from>
    <xdr:to>
      <xdr:col>116</xdr:col>
      <xdr:colOff>114300</xdr:colOff>
      <xdr:row>62</xdr:row>
      <xdr:rowOff>77013</xdr:rowOff>
    </xdr:to>
    <xdr:sp macro="" textlink="">
      <xdr:nvSpPr>
        <xdr:cNvPr id="605" name="楕円 604">
          <a:extLst>
            <a:ext uri="{FF2B5EF4-FFF2-40B4-BE49-F238E27FC236}">
              <a16:creationId xmlns:a16="http://schemas.microsoft.com/office/drawing/2014/main" id="{4A8B12D5-F5A3-4D54-82AA-260FF313C5E3}"/>
            </a:ext>
          </a:extLst>
        </xdr:cNvPr>
        <xdr:cNvSpPr/>
      </xdr:nvSpPr>
      <xdr:spPr>
        <a:xfrm>
          <a:off x="22110700" y="106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169740</xdr:rowOff>
    </xdr:from>
    <xdr:ext cx="469744" cy="259045"/>
    <xdr:sp macro="" textlink="">
      <xdr:nvSpPr>
        <xdr:cNvPr id="606" name="【学校施設】&#10;一人当たり面積該当値テキスト">
          <a:extLst>
            <a:ext uri="{FF2B5EF4-FFF2-40B4-BE49-F238E27FC236}">
              <a16:creationId xmlns:a16="http://schemas.microsoft.com/office/drawing/2014/main" id="{0119DE56-EFFE-4A3E-B0EF-E8DB900D14F6}"/>
            </a:ext>
          </a:extLst>
        </xdr:cNvPr>
        <xdr:cNvSpPr txBox="1"/>
      </xdr:nvSpPr>
      <xdr:spPr>
        <a:xfrm>
          <a:off x="22199600"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154254</xdr:rowOff>
    </xdr:from>
    <xdr:to>
      <xdr:col>112</xdr:col>
      <xdr:colOff>38100</xdr:colOff>
      <xdr:row>62</xdr:row>
      <xdr:rowOff>84404</xdr:rowOff>
    </xdr:to>
    <xdr:sp macro="" textlink="">
      <xdr:nvSpPr>
        <xdr:cNvPr id="607" name="楕円 606">
          <a:extLst>
            <a:ext uri="{FF2B5EF4-FFF2-40B4-BE49-F238E27FC236}">
              <a16:creationId xmlns:a16="http://schemas.microsoft.com/office/drawing/2014/main" id="{EB0E55C1-6066-46C4-8500-98D991A75541}"/>
            </a:ext>
          </a:extLst>
        </xdr:cNvPr>
        <xdr:cNvSpPr/>
      </xdr:nvSpPr>
      <xdr:spPr>
        <a:xfrm>
          <a:off x="21272500" y="1061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26213</xdr:rowOff>
    </xdr:from>
    <xdr:to>
      <xdr:col>116</xdr:col>
      <xdr:colOff>63500</xdr:colOff>
      <xdr:row>62</xdr:row>
      <xdr:rowOff>33604</xdr:rowOff>
    </xdr:to>
    <xdr:cxnSp macro="">
      <xdr:nvCxnSpPr>
        <xdr:cNvPr id="608" name="直線コネクタ 607">
          <a:extLst>
            <a:ext uri="{FF2B5EF4-FFF2-40B4-BE49-F238E27FC236}">
              <a16:creationId xmlns:a16="http://schemas.microsoft.com/office/drawing/2014/main" id="{2158CBF1-4808-422C-BC5D-2BDE9BCF5F95}"/>
            </a:ext>
          </a:extLst>
        </xdr:cNvPr>
        <xdr:cNvCxnSpPr/>
      </xdr:nvCxnSpPr>
      <xdr:spPr>
        <a:xfrm flipV="1">
          <a:off x="21323300" y="10656113"/>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165074</xdr:rowOff>
    </xdr:from>
    <xdr:to>
      <xdr:col>107</xdr:col>
      <xdr:colOff>101600</xdr:colOff>
      <xdr:row>62</xdr:row>
      <xdr:rowOff>95224</xdr:rowOff>
    </xdr:to>
    <xdr:sp macro="" textlink="">
      <xdr:nvSpPr>
        <xdr:cNvPr id="609" name="楕円 608">
          <a:extLst>
            <a:ext uri="{FF2B5EF4-FFF2-40B4-BE49-F238E27FC236}">
              <a16:creationId xmlns:a16="http://schemas.microsoft.com/office/drawing/2014/main" id="{7EE9C1C4-F432-48E0-B788-CB45317660CA}"/>
            </a:ext>
          </a:extLst>
        </xdr:cNvPr>
        <xdr:cNvSpPr/>
      </xdr:nvSpPr>
      <xdr:spPr>
        <a:xfrm>
          <a:off x="20383500" y="106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33604</xdr:rowOff>
    </xdr:from>
    <xdr:to>
      <xdr:col>111</xdr:col>
      <xdr:colOff>177800</xdr:colOff>
      <xdr:row>62</xdr:row>
      <xdr:rowOff>44424</xdr:rowOff>
    </xdr:to>
    <xdr:cxnSp macro="">
      <xdr:nvCxnSpPr>
        <xdr:cNvPr id="610" name="直線コネクタ 609">
          <a:extLst>
            <a:ext uri="{FF2B5EF4-FFF2-40B4-BE49-F238E27FC236}">
              <a16:creationId xmlns:a16="http://schemas.microsoft.com/office/drawing/2014/main" id="{C7B7E5B9-B0D3-45F6-9A17-DD75FA02B205}"/>
            </a:ext>
          </a:extLst>
        </xdr:cNvPr>
        <xdr:cNvCxnSpPr/>
      </xdr:nvCxnSpPr>
      <xdr:spPr>
        <a:xfrm flipV="1">
          <a:off x="20434300" y="10663504"/>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2387</xdr:rowOff>
    </xdr:from>
    <xdr:to>
      <xdr:col>102</xdr:col>
      <xdr:colOff>165100</xdr:colOff>
      <xdr:row>62</xdr:row>
      <xdr:rowOff>103987</xdr:rowOff>
    </xdr:to>
    <xdr:sp macro="" textlink="">
      <xdr:nvSpPr>
        <xdr:cNvPr id="611" name="楕円 610">
          <a:extLst>
            <a:ext uri="{FF2B5EF4-FFF2-40B4-BE49-F238E27FC236}">
              <a16:creationId xmlns:a16="http://schemas.microsoft.com/office/drawing/2014/main" id="{3B21ADE1-11EF-4B5C-BB06-85CE9F537433}"/>
            </a:ext>
          </a:extLst>
        </xdr:cNvPr>
        <xdr:cNvSpPr/>
      </xdr:nvSpPr>
      <xdr:spPr>
        <a:xfrm>
          <a:off x="19494500" y="106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44424</xdr:rowOff>
    </xdr:from>
    <xdr:to>
      <xdr:col>107</xdr:col>
      <xdr:colOff>50800</xdr:colOff>
      <xdr:row>62</xdr:row>
      <xdr:rowOff>53187</xdr:rowOff>
    </xdr:to>
    <xdr:cxnSp macro="">
      <xdr:nvCxnSpPr>
        <xdr:cNvPr id="612" name="直線コネクタ 611">
          <a:extLst>
            <a:ext uri="{FF2B5EF4-FFF2-40B4-BE49-F238E27FC236}">
              <a16:creationId xmlns:a16="http://schemas.microsoft.com/office/drawing/2014/main" id="{BD48040A-B9A0-4132-909B-FB0E1DF8A89D}"/>
            </a:ext>
          </a:extLst>
        </xdr:cNvPr>
        <xdr:cNvCxnSpPr/>
      </xdr:nvCxnSpPr>
      <xdr:spPr>
        <a:xfrm flipV="1">
          <a:off x="19545300" y="1067432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9017</xdr:rowOff>
    </xdr:from>
    <xdr:to>
      <xdr:col>98</xdr:col>
      <xdr:colOff>38100</xdr:colOff>
      <xdr:row>62</xdr:row>
      <xdr:rowOff>110617</xdr:rowOff>
    </xdr:to>
    <xdr:sp macro="" textlink="">
      <xdr:nvSpPr>
        <xdr:cNvPr id="613" name="楕円 612">
          <a:extLst>
            <a:ext uri="{FF2B5EF4-FFF2-40B4-BE49-F238E27FC236}">
              <a16:creationId xmlns:a16="http://schemas.microsoft.com/office/drawing/2014/main" id="{85C5FB23-E7E2-4A76-BCE8-598881342EC6}"/>
            </a:ext>
          </a:extLst>
        </xdr:cNvPr>
        <xdr:cNvSpPr/>
      </xdr:nvSpPr>
      <xdr:spPr>
        <a:xfrm>
          <a:off x="18605500" y="106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53187</xdr:rowOff>
    </xdr:from>
    <xdr:to>
      <xdr:col>102</xdr:col>
      <xdr:colOff>114300</xdr:colOff>
      <xdr:row>62</xdr:row>
      <xdr:rowOff>59817</xdr:rowOff>
    </xdr:to>
    <xdr:cxnSp macro="">
      <xdr:nvCxnSpPr>
        <xdr:cNvPr id="614" name="直線コネクタ 613">
          <a:extLst>
            <a:ext uri="{FF2B5EF4-FFF2-40B4-BE49-F238E27FC236}">
              <a16:creationId xmlns:a16="http://schemas.microsoft.com/office/drawing/2014/main" id="{E6059382-BBB9-4ECA-89E9-8541E7D27ACE}"/>
            </a:ext>
          </a:extLst>
        </xdr:cNvPr>
        <xdr:cNvCxnSpPr/>
      </xdr:nvCxnSpPr>
      <xdr:spPr>
        <a:xfrm flipV="1">
          <a:off x="18656300" y="10683087"/>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615" name="n_1aveValue【学校施設】&#10;一人当たり面積">
          <a:extLst>
            <a:ext uri="{FF2B5EF4-FFF2-40B4-BE49-F238E27FC236}">
              <a16:creationId xmlns:a16="http://schemas.microsoft.com/office/drawing/2014/main" id="{A31384AB-19B6-40E7-81E0-0E38D31C16A3}"/>
            </a:ext>
          </a:extLst>
        </xdr:cNvPr>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616" name="n_2aveValue【学校施設】&#10;一人当たり面積">
          <a:extLst>
            <a:ext uri="{FF2B5EF4-FFF2-40B4-BE49-F238E27FC236}">
              <a16:creationId xmlns:a16="http://schemas.microsoft.com/office/drawing/2014/main" id="{2BCD61D8-DCD5-4E95-8697-C023911BF753}"/>
            </a:ext>
          </a:extLst>
        </xdr:cNvPr>
        <xdr:cNvSpPr txBox="1"/>
      </xdr:nvSpPr>
      <xdr:spPr>
        <a:xfrm>
          <a:off x="201994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617" name="n_3aveValue【学校施設】&#10;一人当たり面積">
          <a:extLst>
            <a:ext uri="{FF2B5EF4-FFF2-40B4-BE49-F238E27FC236}">
              <a16:creationId xmlns:a16="http://schemas.microsoft.com/office/drawing/2014/main" id="{4C1F5B21-682C-46E7-9CCD-FF73E0C8D0B2}"/>
            </a:ext>
          </a:extLst>
        </xdr:cNvPr>
        <xdr:cNvSpPr txBox="1"/>
      </xdr:nvSpPr>
      <xdr:spPr>
        <a:xfrm>
          <a:off x="19310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35679</xdr:rowOff>
    </xdr:from>
    <xdr:ext cx="469744" cy="259045"/>
    <xdr:sp macro="" textlink="">
      <xdr:nvSpPr>
        <xdr:cNvPr id="618" name="n_4aveValue【学校施設】&#10;一人当たり面積">
          <a:extLst>
            <a:ext uri="{FF2B5EF4-FFF2-40B4-BE49-F238E27FC236}">
              <a16:creationId xmlns:a16="http://schemas.microsoft.com/office/drawing/2014/main" id="{2AF86C16-CA9B-47A2-85F0-D285C4E93306}"/>
            </a:ext>
          </a:extLst>
        </xdr:cNvPr>
        <xdr:cNvSpPr txBox="1"/>
      </xdr:nvSpPr>
      <xdr:spPr>
        <a:xfrm>
          <a:off x="18421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100931</xdr:rowOff>
    </xdr:from>
    <xdr:ext cx="469744" cy="259045"/>
    <xdr:sp macro="" textlink="">
      <xdr:nvSpPr>
        <xdr:cNvPr id="619" name="n_1mainValue【学校施設】&#10;一人当たり面積">
          <a:extLst>
            <a:ext uri="{FF2B5EF4-FFF2-40B4-BE49-F238E27FC236}">
              <a16:creationId xmlns:a16="http://schemas.microsoft.com/office/drawing/2014/main" id="{FD04956A-5BB5-45AD-8B7B-F5134E3A460D}"/>
            </a:ext>
          </a:extLst>
        </xdr:cNvPr>
        <xdr:cNvSpPr txBox="1"/>
      </xdr:nvSpPr>
      <xdr:spPr>
        <a:xfrm>
          <a:off x="21075727" y="1038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111751</xdr:rowOff>
    </xdr:from>
    <xdr:ext cx="469744" cy="259045"/>
    <xdr:sp macro="" textlink="">
      <xdr:nvSpPr>
        <xdr:cNvPr id="620" name="n_2mainValue【学校施設】&#10;一人当たり面積">
          <a:extLst>
            <a:ext uri="{FF2B5EF4-FFF2-40B4-BE49-F238E27FC236}">
              <a16:creationId xmlns:a16="http://schemas.microsoft.com/office/drawing/2014/main" id="{5249C58A-B4A5-4E8A-9E6D-A6389938BC28}"/>
            </a:ext>
          </a:extLst>
        </xdr:cNvPr>
        <xdr:cNvSpPr txBox="1"/>
      </xdr:nvSpPr>
      <xdr:spPr>
        <a:xfrm>
          <a:off x="20199427" y="1039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120514</xdr:rowOff>
    </xdr:from>
    <xdr:ext cx="469744" cy="259045"/>
    <xdr:sp macro="" textlink="">
      <xdr:nvSpPr>
        <xdr:cNvPr id="621" name="n_3mainValue【学校施設】&#10;一人当たり面積">
          <a:extLst>
            <a:ext uri="{FF2B5EF4-FFF2-40B4-BE49-F238E27FC236}">
              <a16:creationId xmlns:a16="http://schemas.microsoft.com/office/drawing/2014/main" id="{3F081245-4A67-49AC-AE16-B33E55DEB7E2}"/>
            </a:ext>
          </a:extLst>
        </xdr:cNvPr>
        <xdr:cNvSpPr txBox="1"/>
      </xdr:nvSpPr>
      <xdr:spPr>
        <a:xfrm>
          <a:off x="19310427" y="1040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127144</xdr:rowOff>
    </xdr:from>
    <xdr:ext cx="469744" cy="259045"/>
    <xdr:sp macro="" textlink="">
      <xdr:nvSpPr>
        <xdr:cNvPr id="622" name="n_4mainValue【学校施設】&#10;一人当たり面積">
          <a:extLst>
            <a:ext uri="{FF2B5EF4-FFF2-40B4-BE49-F238E27FC236}">
              <a16:creationId xmlns:a16="http://schemas.microsoft.com/office/drawing/2014/main" id="{5023011F-54CF-4A58-A31A-D24A9DB76005}"/>
            </a:ext>
          </a:extLst>
        </xdr:cNvPr>
        <xdr:cNvSpPr txBox="1"/>
      </xdr:nvSpPr>
      <xdr:spPr>
        <a:xfrm>
          <a:off x="18421427" y="1041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BD78A6DD-A0F7-464F-8888-3E40338629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314436B3-6E24-426C-B496-29EDA18574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8C843F7-541C-4F92-89B6-E0B1315B7E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F393448C-4DF3-410E-ACF4-0CEA7C93E74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CC1A470-98D3-4DAF-A2F9-C627F8BE7A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A29ECBF0-5265-4035-B8AB-3B496FAD11C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545F67AE-C64D-4B3C-B42A-B2004A28FE3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6A9ED4C5-C79B-4AC8-ADF5-92794D1FBA9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73560E2E-7814-4679-A606-ED4675A4C1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336ED648-E095-4750-96F7-BE1A002B4E7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8CA332E5-858C-4C50-B484-BBA9B728111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AA2AFE1A-0A27-464B-BC00-D39AC6AB6F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92ECD3BD-D101-419B-9A01-37649321B41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6EFE5F04-3D15-44AB-BAA5-BA708187B8F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AA858F3B-0ED9-4E0E-B45A-4E37BB45279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3CFAAE81-236F-45E0-9264-507A64B8574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463C7820-5882-486C-AF7F-04EAF7851F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112A4EB0-F627-4DBA-A86B-8C230194FD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7249CD19-0D32-4204-A8C4-588A74743C6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598512ED-A8EA-4A7F-B8C3-2DE662EB0D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6B5E1B5D-398D-4891-9791-E300A93D1E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DCF53E99-9424-495F-852D-2E0DDE465A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3AC9101-B433-4EDC-A93F-324F04B73D5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76D29C45-2606-4F4F-937D-2EE19CB9A0E1}"/>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83E4CD24-4869-44D4-9CCF-0C9D0ADACD4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E14BF72C-1407-4783-856B-13E4152D309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1578534F-4590-4D2C-B9C9-5D4A64EB07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55A98B82-07DC-4C42-B15C-2BFD5116A0B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68586EA9-C081-4396-9E32-A6319B0230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D5E50250-7178-4B5D-9255-0E15C875C6D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E191D1C2-8B9A-4C14-BC1F-5891C7F0D3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37EE40B4-CD2D-466D-B3E2-D9F5DEB9EA6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C76377DB-0BAE-4FF2-91AC-C2ACD0A80A4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B5D3D63E-7C4E-4307-B83D-2E120F881F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6787FAAA-4A5A-4520-81F0-B1FB8515840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ほとんどの類型において、有形固定資産減価償却率は類似団体平均を下回っており、特に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において大きく下回っている。これは、こ小中一貫教育の推進により教育施設の統合を行っており、平成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年度に小学校、平成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年度に中学校、平成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こども園の統合・供用を開始したことから、減価償却累計額が他団体と比較して小さくなっているものである。しかし、一人当たり面積は類似団体平均を上回っていることから、維持管理に係る経費の増加に留意しつつ、引き続き子育て環境の整備に取り組んで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AC5E72-EF01-4A5D-A351-430A822BBD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0DC305-9E5C-4C06-A0D2-839AB73BF6D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2550ABD-B62B-4E8C-A315-8B8EF685B5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9F9554-EFDF-44B1-9787-15AEA639834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8EB5C6-EAE2-4141-8941-8179F9F083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729630-8F80-4ABB-AC66-2F68F842F3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21554E2-0FB9-4F6A-B628-4CF5AD4EB7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84AC235-D2B0-4A6C-A6CB-435A20D178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C9B071-5AE1-4E33-B870-64CAF5CFC7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9E9FA3-515B-488A-A5FD-76B49F41391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6,037
6,028
295.27
9,701,394
9,214,007
186,284
3,871,791
6,475,415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41A985-6412-4FED-B5DC-F8B954D80AD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379019-EBAC-44A5-9168-4B13C3E19DB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583808-C68D-47BA-B320-A7AFC3254E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75B763-4193-4CA1-9067-76EBBD82EE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68B1C8-71CB-40D1-A7A3-A5FBF4CC93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199C613-3501-4C34-8360-3DAC4EDDA2F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8EE5DF8-4032-4E88-ABB0-8CD5C96B8E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535078-C4D7-4949-8085-D77F369521C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4D1A54B-28AB-4BF1-8292-9A4C751B09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C966FB-02C2-4BEF-ADA2-FEBE6204C32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A14EBAD-2BD5-4730-A600-2E6036AF1D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08AFF7-C59E-4F9A-8DB5-F13173AB1B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F45EE5-3B3A-463C-8286-DAC36D71CBE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3B595B-4C7F-4702-AB4D-2D5BAA9D9AF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C6CB52-07EA-4CA8-A0E6-DD9B8C4CFB2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22518B-6942-40DA-9996-9990B26137F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CAA3B6-2177-4EF8-BCF9-AD25CBF71C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43C991D-11D1-4CB8-BC6B-B6F1E630F19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FBC951-3EFB-41EC-9213-441C748C8E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071899D-8CC7-4A3C-A205-34FD535F56E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52B652-5939-4C16-AB3F-C745F1A36FA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B091162-7583-404D-A6DA-C10F6FC4E6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194F41A-10CF-48D5-87FB-DAE38CDC3D1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DCA9499-A6AD-47D9-8503-2198395D69F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F9B877-E166-4F7B-971B-CCA152B516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6AE7C88-1941-4862-979F-334D4869B97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A7C113D-3A3A-4EB2-8CE5-95E0A17A0B3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B0C307-EBBD-4EAB-BC91-299F94292F4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E8BD5F3-4DBC-44A3-BCBC-0C0B8AF78F8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A1C169E-C3B7-4C8B-9D6D-5424DAA340C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11E84FC-3CB7-413B-B0D1-20C29A13E8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3685AD9-40E7-4F6F-917D-0505FF9D4C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5A4B178-2A82-4E1C-9D86-B51EDEAF48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7045E11-AF7F-4984-81A4-A2417540B23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D531346-BA1C-40FA-AEEB-62B9000096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2301821-FE2A-4FE3-B8D2-B7D11C83A24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E05D5E5-BAA0-4220-9CDD-1EEABDA16BA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6F0755B-1B9C-4F6D-90AF-7A5B5331F8F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F1F3DC7-C610-4BCA-BCE1-EE4D92B2E6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3BE40ED-4370-44BF-92E5-2F3CEB21289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D9F70CC-597E-4D19-A2CF-DBAB16914F8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6BA9010-579D-43C4-9AD7-0C34B0E0D4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A5D5886-A9C3-4144-8C1D-15BC1EF039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882180B-1193-4598-A90F-3B3A9116DF5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F8CA7AA-9A8F-4602-90FB-C29DF4E495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1B5B87C-9C66-431A-B5D3-8EEA224019C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A3709B6-18F1-432D-B626-33C4528690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484C4C5-9E57-4EAF-97B3-DE9C297A1BA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ECA4AC88-BB17-43AF-BF95-FE7F31BCA60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6F80D96-B34B-4DE0-AE9B-441CD3F6B54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61D30D5-1808-44E6-9B34-058888C063F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6C1713C-79F4-486C-AB9C-F01D712BD58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2E6677E-B624-4ACD-B397-465EFDFF234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4CDF3C7F-8DD4-4AE2-9F1B-A7524D29669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6BE743C9-33AB-414D-97E0-0BE42F0FEFE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D422F82-A83B-4384-9569-59C408FF7D6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681ED6A-E12D-496A-B506-7EA91A3C9C9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788B1B6-D8CB-40D2-A8D4-7A340237CE5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FC2A313-BDDE-4F09-A09F-18DF46F4837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F2A25B5-CD62-4F13-9043-779C294C3B2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F999739-36EB-4C22-9A1C-02CCFE89092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A5DE139-DEFF-4CCC-9879-A196A1DF969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9F2D469-245B-40C8-B825-EB21F81FC596}"/>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50C060E1-585E-45E1-BE6C-F995FA15BF7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944DE13E-F921-4A2E-BE9E-6AD6FF0ACEB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E5A4077B-6E5A-4E3F-BEF4-2CAF1C34DFA5}"/>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0AAF201B-B02F-49C6-BC6A-357395F5C0FA}"/>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72A63EEE-2065-45EE-93F6-BD1E8CDE3E04}"/>
            </a:ext>
          </a:extLst>
        </xdr:cNvPr>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40C3254E-6B2A-4101-9E6F-A86E896F671C}"/>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C8D98B87-FDCF-46FE-8D99-80065B93C893}"/>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BA3A8955-3377-496C-A185-07B381BA92D3}"/>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78E05B0C-2139-434E-9C67-6AABFCA3C8E7}"/>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F79C10D8-51A2-4BC0-B6EE-E55EAB790D5E}"/>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83D0A85-D742-4FF5-9F31-21AA0BAF57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1EB19F1-B6A7-4099-8D17-F066481A37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785540B-1B7D-4A36-8244-7A9EB3C44A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CC62B8D-ECDA-4674-96CB-9544485529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4CB2CD8-617D-4B43-80A6-C9F5918610F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90" name="楕円 89">
          <a:extLst>
            <a:ext uri="{FF2B5EF4-FFF2-40B4-BE49-F238E27FC236}">
              <a16:creationId xmlns:a16="http://schemas.microsoft.com/office/drawing/2014/main" id="{BE417F04-988B-4DA5-B602-659983DD6FBE}"/>
            </a:ext>
          </a:extLst>
        </xdr:cNvPr>
        <xdr:cNvSpPr/>
      </xdr:nvSpPr>
      <xdr:spPr>
        <a:xfrm>
          <a:off x="4584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151692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BA77879-586E-4EA5-A685-E2FB425014C7}"/>
            </a:ext>
          </a:extLst>
        </xdr:cNvPr>
        <xdr:cNvSpPr txBox="1"/>
      </xdr:nvSpPr>
      <xdr:spPr>
        <a:xfrm>
          <a:off x="4673600" y="1026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112485</xdr:rowOff>
    </xdr:from>
    <xdr:to>
      <xdr:col>20</xdr:col>
      <xdr:colOff>38100</xdr:colOff>
      <xdr:row>61</xdr:row>
      <xdr:rowOff>42635</xdr:rowOff>
    </xdr:to>
    <xdr:sp macro="" textlink="">
      <xdr:nvSpPr>
        <xdr:cNvPr id="92" name="楕円 91">
          <a:extLst>
            <a:ext uri="{FF2B5EF4-FFF2-40B4-BE49-F238E27FC236}">
              <a16:creationId xmlns:a16="http://schemas.microsoft.com/office/drawing/2014/main" id="{BF1C7E61-ECE3-471C-B8BF-43029775C10E}"/>
            </a:ext>
          </a:extLst>
        </xdr:cNvPr>
        <xdr:cNvSpPr/>
      </xdr:nvSpPr>
      <xdr:spPr>
        <a:xfrm>
          <a:off x="3746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163285</xdr:rowOff>
    </xdr:from>
    <xdr:to>
      <xdr:col>24</xdr:col>
      <xdr:colOff>63500</xdr:colOff>
      <xdr:row>61</xdr:row>
      <xdr:rowOff>8165</xdr:rowOff>
    </xdr:to>
    <xdr:cxnSp macro="">
      <xdr:nvCxnSpPr>
        <xdr:cNvPr id="93" name="直線コネクタ 92">
          <a:extLst>
            <a:ext uri="{FF2B5EF4-FFF2-40B4-BE49-F238E27FC236}">
              <a16:creationId xmlns:a16="http://schemas.microsoft.com/office/drawing/2014/main" id="{D7234D27-C8B9-4801-864C-7565DD61ED82}"/>
            </a:ext>
          </a:extLst>
        </xdr:cNvPr>
        <xdr:cNvCxnSpPr/>
      </xdr:nvCxnSpPr>
      <xdr:spPr>
        <a:xfrm>
          <a:off x="3797300" y="104502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94" name="楕円 93">
          <a:extLst>
            <a:ext uri="{FF2B5EF4-FFF2-40B4-BE49-F238E27FC236}">
              <a16:creationId xmlns:a16="http://schemas.microsoft.com/office/drawing/2014/main" id="{FF8CB69B-BBB4-4985-A4B7-031EE6147AEF}"/>
            </a:ext>
          </a:extLst>
        </xdr:cNvPr>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60</xdr:row>
      <xdr:rowOff>163285</xdr:rowOff>
    </xdr:to>
    <xdr:cxnSp macro="">
      <xdr:nvCxnSpPr>
        <xdr:cNvPr id="95" name="直線コネクタ 94">
          <a:extLst>
            <a:ext uri="{FF2B5EF4-FFF2-40B4-BE49-F238E27FC236}">
              <a16:creationId xmlns:a16="http://schemas.microsoft.com/office/drawing/2014/main" id="{283EC09C-B8BA-42CA-BF04-7F64AADE5C32}"/>
            </a:ext>
          </a:extLst>
        </xdr:cNvPr>
        <xdr:cNvCxnSpPr/>
      </xdr:nvCxnSpPr>
      <xdr:spPr>
        <a:xfrm>
          <a:off x="2908300" y="1041599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96" name="楕円 95">
          <a:extLst>
            <a:ext uri="{FF2B5EF4-FFF2-40B4-BE49-F238E27FC236}">
              <a16:creationId xmlns:a16="http://schemas.microsoft.com/office/drawing/2014/main" id="{B4F02458-1A82-4544-A24C-22B3811F02DD}"/>
            </a:ext>
          </a:extLst>
        </xdr:cNvPr>
        <xdr:cNvSpPr/>
      </xdr:nvSpPr>
      <xdr:spPr>
        <a:xfrm>
          <a:off x="196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60</xdr:row>
      <xdr:rowOff>128996</xdr:rowOff>
    </xdr:to>
    <xdr:cxnSp macro="">
      <xdr:nvCxnSpPr>
        <xdr:cNvPr id="97" name="直線コネクタ 96">
          <a:extLst>
            <a:ext uri="{FF2B5EF4-FFF2-40B4-BE49-F238E27FC236}">
              <a16:creationId xmlns:a16="http://schemas.microsoft.com/office/drawing/2014/main" id="{5EB58437-348B-44EF-A534-54265AD9965B}"/>
            </a:ext>
          </a:extLst>
        </xdr:cNvPr>
        <xdr:cNvCxnSpPr/>
      </xdr:nvCxnSpPr>
      <xdr:spPr>
        <a:xfrm>
          <a:off x="2019300" y="103800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7983</xdr:rowOff>
    </xdr:from>
    <xdr:to>
      <xdr:col>6</xdr:col>
      <xdr:colOff>38100</xdr:colOff>
      <xdr:row>60</xdr:row>
      <xdr:rowOff>109583</xdr:rowOff>
    </xdr:to>
    <xdr:sp macro="" textlink="">
      <xdr:nvSpPr>
        <xdr:cNvPr id="98" name="楕円 97">
          <a:extLst>
            <a:ext uri="{FF2B5EF4-FFF2-40B4-BE49-F238E27FC236}">
              <a16:creationId xmlns:a16="http://schemas.microsoft.com/office/drawing/2014/main" id="{F6160855-B153-4ADC-900B-67D51F63E71B}"/>
            </a:ext>
          </a:extLst>
        </xdr:cNvPr>
        <xdr:cNvSpPr/>
      </xdr:nvSpPr>
      <xdr:spPr>
        <a:xfrm>
          <a:off x="1079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58783</xdr:rowOff>
    </xdr:from>
    <xdr:to>
      <xdr:col>10</xdr:col>
      <xdr:colOff>114300</xdr:colOff>
      <xdr:row>60</xdr:row>
      <xdr:rowOff>93073</xdr:rowOff>
    </xdr:to>
    <xdr:cxnSp macro="">
      <xdr:nvCxnSpPr>
        <xdr:cNvPr id="99" name="直線コネクタ 98">
          <a:extLst>
            <a:ext uri="{FF2B5EF4-FFF2-40B4-BE49-F238E27FC236}">
              <a16:creationId xmlns:a16="http://schemas.microsoft.com/office/drawing/2014/main" id="{6407C131-906B-4BA8-AC67-A88BC95D7A0A}"/>
            </a:ext>
          </a:extLst>
        </xdr:cNvPr>
        <xdr:cNvCxnSpPr/>
      </xdr:nvCxnSpPr>
      <xdr:spPr>
        <a:xfrm>
          <a:off x="1130300" y="103457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a:extLst>
            <a:ext uri="{FF2B5EF4-FFF2-40B4-BE49-F238E27FC236}">
              <a16:creationId xmlns:a16="http://schemas.microsoft.com/office/drawing/2014/main" id="{0C1B429A-EDD7-4675-A16D-4F2D1A991961}"/>
            </a:ext>
          </a:extLst>
        </xdr:cNvPr>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a:extLst>
            <a:ext uri="{FF2B5EF4-FFF2-40B4-BE49-F238E27FC236}">
              <a16:creationId xmlns:a16="http://schemas.microsoft.com/office/drawing/2014/main" id="{E054E080-40F7-43F1-BC13-C47109BAD8E7}"/>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C08DC614-F95A-433D-85B3-EC59FC7A832D}"/>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03" name="n_4aveValue【体育館・プール】&#10;有形固定資産減価償却率">
          <a:extLst>
            <a:ext uri="{FF2B5EF4-FFF2-40B4-BE49-F238E27FC236}">
              <a16:creationId xmlns:a16="http://schemas.microsoft.com/office/drawing/2014/main" id="{13426A1B-C8F6-45B9-B9C9-7677EF551A37}"/>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59162</xdr:rowOff>
    </xdr:from>
    <xdr:ext cx="405111" cy="259045"/>
    <xdr:sp macro="" textlink="">
      <xdr:nvSpPr>
        <xdr:cNvPr id="104" name="n_1mainValue【体育館・プール】&#10;有形固定資産減価償却率">
          <a:extLst>
            <a:ext uri="{FF2B5EF4-FFF2-40B4-BE49-F238E27FC236}">
              <a16:creationId xmlns:a16="http://schemas.microsoft.com/office/drawing/2014/main" id="{206879B1-59C2-4881-BC66-7A29652036D2}"/>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24873</xdr:rowOff>
    </xdr:from>
    <xdr:ext cx="405111" cy="259045"/>
    <xdr:sp macro="" textlink="">
      <xdr:nvSpPr>
        <xdr:cNvPr id="105" name="n_2mainValue【体育館・プール】&#10;有形固定資産減価償却率">
          <a:extLst>
            <a:ext uri="{FF2B5EF4-FFF2-40B4-BE49-F238E27FC236}">
              <a16:creationId xmlns:a16="http://schemas.microsoft.com/office/drawing/2014/main" id="{6D67554F-9829-4014-A8C2-AC8C776754D2}"/>
            </a:ext>
          </a:extLst>
        </xdr:cNvPr>
        <xdr:cNvSpPr txBox="1"/>
      </xdr:nvSpPr>
      <xdr:spPr>
        <a:xfrm>
          <a:off x="2705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06" name="n_3mainValue【体育館・プール】&#10;有形固定資産減価償却率">
          <a:extLst>
            <a:ext uri="{FF2B5EF4-FFF2-40B4-BE49-F238E27FC236}">
              <a16:creationId xmlns:a16="http://schemas.microsoft.com/office/drawing/2014/main" id="{D6D982AD-89EE-453D-80D4-3949C8F283C5}"/>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126110</xdr:rowOff>
    </xdr:from>
    <xdr:ext cx="405111" cy="259045"/>
    <xdr:sp macro="" textlink="">
      <xdr:nvSpPr>
        <xdr:cNvPr id="107" name="n_4mainValue【体育館・プール】&#10;有形固定資産減価償却率">
          <a:extLst>
            <a:ext uri="{FF2B5EF4-FFF2-40B4-BE49-F238E27FC236}">
              <a16:creationId xmlns:a16="http://schemas.microsoft.com/office/drawing/2014/main" id="{74A76112-03B8-47B5-89FD-3FAC8238A96C}"/>
            </a:ext>
          </a:extLst>
        </xdr:cNvPr>
        <xdr:cNvSpPr txBox="1"/>
      </xdr:nvSpPr>
      <xdr:spPr>
        <a:xfrm>
          <a:off x="927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60F66AE4-ADBE-49E3-A17F-58987FBC17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7DEB6059-BFE8-4E0E-9AA7-C583421BA7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C6AED8DB-FDA3-465F-981C-E9D3D1BCBB4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1D09590C-856E-435F-BD30-7DE33F7DC0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1FD19022-2114-4C7A-858F-EC86327D7D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B6F3C41-A9FF-48E4-8C4E-F9F5279DC4B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A904F96-C87C-4E30-9B1B-4C6DB6940F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BCE6479A-FF4D-41AD-A992-9F21CB994A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744E8299-68D4-4C8D-AB0D-0844D6540B8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B0381E77-8D0B-49A8-93F3-DA4BF3125BE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03AF65DE-282F-4312-B5BB-271E4A29C8D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34EBD953-B9E1-41F4-906D-4C5D5E0F9EAE}"/>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5180CD4E-7CFC-4B2A-B3FA-82EF5C0D16A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1BDBAA33-A3F8-440E-853F-22EA87D685D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58576D8C-8C50-4D37-87B6-CCA40D7CDED3}"/>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4FC318C8-A9B9-4460-9D1A-1E980587BC2B}"/>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BED1EE61-44EE-4E85-977F-0FC870569E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9D8EEA25-CD1A-47C9-A1B6-6A0E3D0F9F6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9003E072-78C7-40DE-878E-EAC83EDC3D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BA43C182-337A-4469-8963-B442B96E88B7}"/>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9398A15B-70B6-47B8-AC2C-05A57291368B}"/>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9B647741-29DD-4AD3-9664-4C17DF59D3EA}"/>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23E18E0A-B38F-4CA2-B403-7024BD1AB70A}"/>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484C21D3-E076-4A2F-923A-0C42121F95A7}"/>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132" name="【体育館・プール】&#10;一人当たり面積平均値テキスト">
          <a:extLst>
            <a:ext uri="{FF2B5EF4-FFF2-40B4-BE49-F238E27FC236}">
              <a16:creationId xmlns:a16="http://schemas.microsoft.com/office/drawing/2014/main" id="{65FD753C-91F5-4012-BF6D-300CCF69EB91}"/>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A0DE914A-3FB2-437F-B9BA-0D5DC6F121B8}"/>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6BB934FB-91A6-4F0B-85A1-32E54A924512}"/>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EEC68599-4118-4A1D-9F4E-CE7118580F16}"/>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2F5E4E29-93D9-465C-BE49-54C845C86868}"/>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23E1B8B7-CA79-4C24-AD8A-B155F98BE677}"/>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425299D6-CA1E-4410-9EFE-405D2F1F32C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B060372-02D3-47F6-AE10-9D46D325E1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ACA8CEB-7C93-4E52-A63C-0205D8D789F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8F6B1CF-610D-4289-9346-67BF061B820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6FB8309-7C22-4DD3-A008-4371984210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148654</xdr:rowOff>
    </xdr:from>
    <xdr:to>
      <xdr:col>55</xdr:col>
      <xdr:colOff>50800</xdr:colOff>
      <xdr:row>60</xdr:row>
      <xdr:rowOff>78804</xdr:rowOff>
    </xdr:to>
    <xdr:sp macro="" textlink="">
      <xdr:nvSpPr>
        <xdr:cNvPr id="143" name="楕円 142">
          <a:extLst>
            <a:ext uri="{FF2B5EF4-FFF2-40B4-BE49-F238E27FC236}">
              <a16:creationId xmlns:a16="http://schemas.microsoft.com/office/drawing/2014/main" id="{61C6CEED-1823-4F1E-ADFC-3ABBEF01B124}"/>
            </a:ext>
          </a:extLst>
        </xdr:cNvPr>
        <xdr:cNvSpPr/>
      </xdr:nvSpPr>
      <xdr:spPr>
        <a:xfrm>
          <a:off x="10426700" y="102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81</xdr:rowOff>
    </xdr:from>
    <xdr:ext cx="469744" cy="259045"/>
    <xdr:sp macro="" textlink="">
      <xdr:nvSpPr>
        <xdr:cNvPr id="144" name="【体育館・プール】&#10;一人当たり面積該当値テキスト">
          <a:extLst>
            <a:ext uri="{FF2B5EF4-FFF2-40B4-BE49-F238E27FC236}">
              <a16:creationId xmlns:a16="http://schemas.microsoft.com/office/drawing/2014/main" id="{9D29D60A-B4BF-4F32-9A59-2A52A2706D40}"/>
            </a:ext>
          </a:extLst>
        </xdr:cNvPr>
        <xdr:cNvSpPr txBox="1"/>
      </xdr:nvSpPr>
      <xdr:spPr>
        <a:xfrm>
          <a:off x="10515600" y="1011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158369</xdr:rowOff>
    </xdr:from>
    <xdr:to>
      <xdr:col>50</xdr:col>
      <xdr:colOff>165100</xdr:colOff>
      <xdr:row>60</xdr:row>
      <xdr:rowOff>88519</xdr:rowOff>
    </xdr:to>
    <xdr:sp macro="" textlink="">
      <xdr:nvSpPr>
        <xdr:cNvPr id="145" name="楕円 144">
          <a:extLst>
            <a:ext uri="{FF2B5EF4-FFF2-40B4-BE49-F238E27FC236}">
              <a16:creationId xmlns:a16="http://schemas.microsoft.com/office/drawing/2014/main" id="{A837B5D2-815F-482E-9DC7-7DC2DB8359EB}"/>
            </a:ext>
          </a:extLst>
        </xdr:cNvPr>
        <xdr:cNvSpPr/>
      </xdr:nvSpPr>
      <xdr:spPr>
        <a:xfrm>
          <a:off x="9588500" y="102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28004</xdr:rowOff>
    </xdr:from>
    <xdr:to>
      <xdr:col>55</xdr:col>
      <xdr:colOff>0</xdr:colOff>
      <xdr:row>60</xdr:row>
      <xdr:rowOff>37719</xdr:rowOff>
    </xdr:to>
    <xdr:cxnSp macro="">
      <xdr:nvCxnSpPr>
        <xdr:cNvPr id="146" name="直線コネクタ 145">
          <a:extLst>
            <a:ext uri="{FF2B5EF4-FFF2-40B4-BE49-F238E27FC236}">
              <a16:creationId xmlns:a16="http://schemas.microsoft.com/office/drawing/2014/main" id="{6406843D-8EE1-418C-9A1A-871150DE174E}"/>
            </a:ext>
          </a:extLst>
        </xdr:cNvPr>
        <xdr:cNvCxnSpPr/>
      </xdr:nvCxnSpPr>
      <xdr:spPr>
        <a:xfrm flipV="1">
          <a:off x="9639300" y="10315004"/>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2349</xdr:rowOff>
    </xdr:from>
    <xdr:to>
      <xdr:col>46</xdr:col>
      <xdr:colOff>38100</xdr:colOff>
      <xdr:row>60</xdr:row>
      <xdr:rowOff>103949</xdr:rowOff>
    </xdr:to>
    <xdr:sp macro="" textlink="">
      <xdr:nvSpPr>
        <xdr:cNvPr id="147" name="楕円 146">
          <a:extLst>
            <a:ext uri="{FF2B5EF4-FFF2-40B4-BE49-F238E27FC236}">
              <a16:creationId xmlns:a16="http://schemas.microsoft.com/office/drawing/2014/main" id="{9AE589DB-7486-4B75-BCDC-E8114E02F6B4}"/>
            </a:ext>
          </a:extLst>
        </xdr:cNvPr>
        <xdr:cNvSpPr/>
      </xdr:nvSpPr>
      <xdr:spPr>
        <a:xfrm>
          <a:off x="8699500" y="102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37719</xdr:rowOff>
    </xdr:from>
    <xdr:to>
      <xdr:col>50</xdr:col>
      <xdr:colOff>114300</xdr:colOff>
      <xdr:row>60</xdr:row>
      <xdr:rowOff>53149</xdr:rowOff>
    </xdr:to>
    <xdr:cxnSp macro="">
      <xdr:nvCxnSpPr>
        <xdr:cNvPr id="148" name="直線コネクタ 147">
          <a:extLst>
            <a:ext uri="{FF2B5EF4-FFF2-40B4-BE49-F238E27FC236}">
              <a16:creationId xmlns:a16="http://schemas.microsoft.com/office/drawing/2014/main" id="{43A450D5-C305-4D21-94C4-89F04C7C491B}"/>
            </a:ext>
          </a:extLst>
        </xdr:cNvPr>
        <xdr:cNvCxnSpPr/>
      </xdr:nvCxnSpPr>
      <xdr:spPr>
        <a:xfrm flipV="1">
          <a:off x="8750300" y="10324719"/>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14351</xdr:rowOff>
    </xdr:from>
    <xdr:to>
      <xdr:col>41</xdr:col>
      <xdr:colOff>101600</xdr:colOff>
      <xdr:row>60</xdr:row>
      <xdr:rowOff>115951</xdr:rowOff>
    </xdr:to>
    <xdr:sp macro="" textlink="">
      <xdr:nvSpPr>
        <xdr:cNvPr id="149" name="楕円 148">
          <a:extLst>
            <a:ext uri="{FF2B5EF4-FFF2-40B4-BE49-F238E27FC236}">
              <a16:creationId xmlns:a16="http://schemas.microsoft.com/office/drawing/2014/main" id="{A54153ED-7DFC-471D-AF44-0C6815ED8701}"/>
            </a:ext>
          </a:extLst>
        </xdr:cNvPr>
        <xdr:cNvSpPr/>
      </xdr:nvSpPr>
      <xdr:spPr>
        <a:xfrm>
          <a:off x="7810500" y="103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53149</xdr:rowOff>
    </xdr:from>
    <xdr:to>
      <xdr:col>45</xdr:col>
      <xdr:colOff>177800</xdr:colOff>
      <xdr:row>60</xdr:row>
      <xdr:rowOff>65151</xdr:rowOff>
    </xdr:to>
    <xdr:cxnSp macro="">
      <xdr:nvCxnSpPr>
        <xdr:cNvPr id="150" name="直線コネクタ 149">
          <a:extLst>
            <a:ext uri="{FF2B5EF4-FFF2-40B4-BE49-F238E27FC236}">
              <a16:creationId xmlns:a16="http://schemas.microsoft.com/office/drawing/2014/main" id="{1A13440A-6A8C-43C2-A3E9-082EEF43E50D}"/>
            </a:ext>
          </a:extLst>
        </xdr:cNvPr>
        <xdr:cNvCxnSpPr/>
      </xdr:nvCxnSpPr>
      <xdr:spPr>
        <a:xfrm flipV="1">
          <a:off x="7861300" y="10340149"/>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23495</xdr:rowOff>
    </xdr:from>
    <xdr:to>
      <xdr:col>36</xdr:col>
      <xdr:colOff>165100</xdr:colOff>
      <xdr:row>60</xdr:row>
      <xdr:rowOff>125095</xdr:rowOff>
    </xdr:to>
    <xdr:sp macro="" textlink="">
      <xdr:nvSpPr>
        <xdr:cNvPr id="151" name="楕円 150">
          <a:extLst>
            <a:ext uri="{FF2B5EF4-FFF2-40B4-BE49-F238E27FC236}">
              <a16:creationId xmlns:a16="http://schemas.microsoft.com/office/drawing/2014/main" id="{ED496B57-B991-4E12-A731-DF91C65027D6}"/>
            </a:ext>
          </a:extLst>
        </xdr:cNvPr>
        <xdr:cNvSpPr/>
      </xdr:nvSpPr>
      <xdr:spPr>
        <a:xfrm>
          <a:off x="6921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65151</xdr:rowOff>
    </xdr:from>
    <xdr:to>
      <xdr:col>41</xdr:col>
      <xdr:colOff>50800</xdr:colOff>
      <xdr:row>60</xdr:row>
      <xdr:rowOff>74295</xdr:rowOff>
    </xdr:to>
    <xdr:cxnSp macro="">
      <xdr:nvCxnSpPr>
        <xdr:cNvPr id="152" name="直線コネクタ 151">
          <a:extLst>
            <a:ext uri="{FF2B5EF4-FFF2-40B4-BE49-F238E27FC236}">
              <a16:creationId xmlns:a16="http://schemas.microsoft.com/office/drawing/2014/main" id="{BC052A70-12EA-478A-A75B-3ADE294AF24E}"/>
            </a:ext>
          </a:extLst>
        </xdr:cNvPr>
        <xdr:cNvCxnSpPr/>
      </xdr:nvCxnSpPr>
      <xdr:spPr>
        <a:xfrm flipV="1">
          <a:off x="6972300" y="1035215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153" name="n_1aveValue【体育館・プール】&#10;一人当たり面積">
          <a:extLst>
            <a:ext uri="{FF2B5EF4-FFF2-40B4-BE49-F238E27FC236}">
              <a16:creationId xmlns:a16="http://schemas.microsoft.com/office/drawing/2014/main" id="{960A771D-50F8-41CF-980C-7CFA4E619EA0}"/>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154" name="n_2aveValue【体育館・プール】&#10;一人当たり面積">
          <a:extLst>
            <a:ext uri="{FF2B5EF4-FFF2-40B4-BE49-F238E27FC236}">
              <a16:creationId xmlns:a16="http://schemas.microsoft.com/office/drawing/2014/main" id="{16C6DA3E-4C6F-4FFF-8223-1C3A2ACD6FCE}"/>
            </a:ext>
          </a:extLst>
        </xdr:cNvPr>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155" name="n_3aveValue【体育館・プール】&#10;一人当たり面積">
          <a:extLst>
            <a:ext uri="{FF2B5EF4-FFF2-40B4-BE49-F238E27FC236}">
              <a16:creationId xmlns:a16="http://schemas.microsoft.com/office/drawing/2014/main" id="{BA2C2E1E-252D-46D5-90C7-73DA071F453A}"/>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156" name="n_4aveValue【体育館・プール】&#10;一人当たり面積">
          <a:extLst>
            <a:ext uri="{FF2B5EF4-FFF2-40B4-BE49-F238E27FC236}">
              <a16:creationId xmlns:a16="http://schemas.microsoft.com/office/drawing/2014/main" id="{81BC66E6-8F52-4F9D-B7B1-B415654C0F79}"/>
            </a:ext>
          </a:extLst>
        </xdr:cNvPr>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105046</xdr:rowOff>
    </xdr:from>
    <xdr:ext cx="469744" cy="259045"/>
    <xdr:sp macro="" textlink="">
      <xdr:nvSpPr>
        <xdr:cNvPr id="157" name="n_1mainValue【体育館・プール】&#10;一人当たり面積">
          <a:extLst>
            <a:ext uri="{FF2B5EF4-FFF2-40B4-BE49-F238E27FC236}">
              <a16:creationId xmlns:a16="http://schemas.microsoft.com/office/drawing/2014/main" id="{6FE0DC0A-EDE2-478C-9301-4BD19DDFF1A4}"/>
            </a:ext>
          </a:extLst>
        </xdr:cNvPr>
        <xdr:cNvSpPr txBox="1"/>
      </xdr:nvSpPr>
      <xdr:spPr>
        <a:xfrm>
          <a:off x="9391727" y="1004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120476</xdr:rowOff>
    </xdr:from>
    <xdr:ext cx="469744" cy="259045"/>
    <xdr:sp macro="" textlink="">
      <xdr:nvSpPr>
        <xdr:cNvPr id="158" name="n_2mainValue【体育館・プール】&#10;一人当たり面積">
          <a:extLst>
            <a:ext uri="{FF2B5EF4-FFF2-40B4-BE49-F238E27FC236}">
              <a16:creationId xmlns:a16="http://schemas.microsoft.com/office/drawing/2014/main" id="{E13404F2-ABFE-4BDE-B9CC-193A98EB7085}"/>
            </a:ext>
          </a:extLst>
        </xdr:cNvPr>
        <xdr:cNvSpPr txBox="1"/>
      </xdr:nvSpPr>
      <xdr:spPr>
        <a:xfrm>
          <a:off x="8515427" y="1006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132478</xdr:rowOff>
    </xdr:from>
    <xdr:ext cx="469744" cy="259045"/>
    <xdr:sp macro="" textlink="">
      <xdr:nvSpPr>
        <xdr:cNvPr id="159" name="n_3mainValue【体育館・プール】&#10;一人当たり面積">
          <a:extLst>
            <a:ext uri="{FF2B5EF4-FFF2-40B4-BE49-F238E27FC236}">
              <a16:creationId xmlns:a16="http://schemas.microsoft.com/office/drawing/2014/main" id="{5EAC4F09-3365-4A5E-A79A-33C8B9BF5016}"/>
            </a:ext>
          </a:extLst>
        </xdr:cNvPr>
        <xdr:cNvSpPr txBox="1"/>
      </xdr:nvSpPr>
      <xdr:spPr>
        <a:xfrm>
          <a:off x="7626427" y="10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141622</xdr:rowOff>
    </xdr:from>
    <xdr:ext cx="469744" cy="259045"/>
    <xdr:sp macro="" textlink="">
      <xdr:nvSpPr>
        <xdr:cNvPr id="160" name="n_4mainValue【体育館・プール】&#10;一人当たり面積">
          <a:extLst>
            <a:ext uri="{FF2B5EF4-FFF2-40B4-BE49-F238E27FC236}">
              <a16:creationId xmlns:a16="http://schemas.microsoft.com/office/drawing/2014/main" id="{B2978315-9A6C-49A5-8C65-EAE9B303FE22}"/>
            </a:ext>
          </a:extLst>
        </xdr:cNvPr>
        <xdr:cNvSpPr txBox="1"/>
      </xdr:nvSpPr>
      <xdr:spPr>
        <a:xfrm>
          <a:off x="6737427"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5DB06A12-6F48-47A0-AAB0-8D39BEBF40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2742A8B2-8820-4B07-AD68-EEB426EAC06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A7DB7AB6-1392-49B2-B7F2-0F8CA2E2FCB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F4D3E00B-A3B4-4C87-909C-B558485155B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2FF8F93-54CC-4ECA-81F8-CBCCF275FF5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5A2DDCC7-0137-42B5-9CDA-344E47B72F5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459708E5-3340-4A8C-98BE-D89423FE853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A9076079-9230-4C3A-B0A2-B6B3EFDEB81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a:extLst>
            <a:ext uri="{FF2B5EF4-FFF2-40B4-BE49-F238E27FC236}">
              <a16:creationId xmlns:a16="http://schemas.microsoft.com/office/drawing/2014/main" id="{4D173C5A-C199-4016-8517-05C9A8BB222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a:extLst>
            <a:ext uri="{FF2B5EF4-FFF2-40B4-BE49-F238E27FC236}">
              <a16:creationId xmlns:a16="http://schemas.microsoft.com/office/drawing/2014/main" id="{1F0360AD-375C-422E-B54D-75454C6697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a:extLst>
            <a:ext uri="{FF2B5EF4-FFF2-40B4-BE49-F238E27FC236}">
              <a16:creationId xmlns:a16="http://schemas.microsoft.com/office/drawing/2014/main" id="{CC72F71D-5738-4344-A03D-58DF5A964C1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a:extLst>
            <a:ext uri="{FF2B5EF4-FFF2-40B4-BE49-F238E27FC236}">
              <a16:creationId xmlns:a16="http://schemas.microsoft.com/office/drawing/2014/main" id="{DA5B3AF9-066C-4A42-9419-CC8E104828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a:extLst>
            <a:ext uri="{FF2B5EF4-FFF2-40B4-BE49-F238E27FC236}">
              <a16:creationId xmlns:a16="http://schemas.microsoft.com/office/drawing/2014/main" id="{B1CCBA76-8A65-46C3-92C1-E989CE28E5B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a:extLst>
            <a:ext uri="{FF2B5EF4-FFF2-40B4-BE49-F238E27FC236}">
              <a16:creationId xmlns:a16="http://schemas.microsoft.com/office/drawing/2014/main" id="{BFD1900C-8546-4769-A752-7B35AF6403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a:extLst>
            <a:ext uri="{FF2B5EF4-FFF2-40B4-BE49-F238E27FC236}">
              <a16:creationId xmlns:a16="http://schemas.microsoft.com/office/drawing/2014/main" id="{F31830E6-BB0D-46B4-B3B4-8316797D7DE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a:extLst>
            <a:ext uri="{FF2B5EF4-FFF2-40B4-BE49-F238E27FC236}">
              <a16:creationId xmlns:a16="http://schemas.microsoft.com/office/drawing/2014/main" id="{BB1D1B0B-F50E-41DA-8409-73BEFCA4627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a:extLst>
            <a:ext uri="{FF2B5EF4-FFF2-40B4-BE49-F238E27FC236}">
              <a16:creationId xmlns:a16="http://schemas.microsoft.com/office/drawing/2014/main" id="{BCB7BD88-9AD8-487E-B2D7-A167B2484F2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a:extLst>
            <a:ext uri="{FF2B5EF4-FFF2-40B4-BE49-F238E27FC236}">
              <a16:creationId xmlns:a16="http://schemas.microsoft.com/office/drawing/2014/main" id="{DDFFFA2F-C768-48CF-B9CE-B986D74AAE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a:extLst>
            <a:ext uri="{FF2B5EF4-FFF2-40B4-BE49-F238E27FC236}">
              <a16:creationId xmlns:a16="http://schemas.microsoft.com/office/drawing/2014/main" id="{3200B3A9-EA48-4573-865C-D0F0812D231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a:extLst>
            <a:ext uri="{FF2B5EF4-FFF2-40B4-BE49-F238E27FC236}">
              <a16:creationId xmlns:a16="http://schemas.microsoft.com/office/drawing/2014/main" id="{29E47199-F4F7-40D6-8127-62C28EA2124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a:extLst>
            <a:ext uri="{FF2B5EF4-FFF2-40B4-BE49-F238E27FC236}">
              <a16:creationId xmlns:a16="http://schemas.microsoft.com/office/drawing/2014/main" id="{7956A2E9-7C0C-4E79-AE4B-82BA6F03970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a:extLst>
            <a:ext uri="{FF2B5EF4-FFF2-40B4-BE49-F238E27FC236}">
              <a16:creationId xmlns:a16="http://schemas.microsoft.com/office/drawing/2014/main" id="{8E2CDC25-578D-43CC-B42F-C958DC0157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a:extLst>
            <a:ext uri="{FF2B5EF4-FFF2-40B4-BE49-F238E27FC236}">
              <a16:creationId xmlns:a16="http://schemas.microsoft.com/office/drawing/2014/main" id="{5E8F6EDB-7B04-438C-B1E2-C792C06356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a:extLst>
            <a:ext uri="{FF2B5EF4-FFF2-40B4-BE49-F238E27FC236}">
              <a16:creationId xmlns:a16="http://schemas.microsoft.com/office/drawing/2014/main" id="{7F6ED170-72E0-4971-B213-84B3533CC2F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5" name="テキスト ボックス 184">
          <a:extLst>
            <a:ext uri="{FF2B5EF4-FFF2-40B4-BE49-F238E27FC236}">
              <a16:creationId xmlns:a16="http://schemas.microsoft.com/office/drawing/2014/main" id="{26505E88-2FFC-437D-BC45-8486705A569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6" name="直線コネクタ 185">
          <a:extLst>
            <a:ext uri="{FF2B5EF4-FFF2-40B4-BE49-F238E27FC236}">
              <a16:creationId xmlns:a16="http://schemas.microsoft.com/office/drawing/2014/main" id="{4B56FDE5-8055-4309-97BB-D6085E87837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7" name="テキスト ボックス 186">
          <a:extLst>
            <a:ext uri="{FF2B5EF4-FFF2-40B4-BE49-F238E27FC236}">
              <a16:creationId xmlns:a16="http://schemas.microsoft.com/office/drawing/2014/main" id="{E5FB491F-1501-4BCD-B270-F3E40D8914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8" name="直線コネクタ 187">
          <a:extLst>
            <a:ext uri="{FF2B5EF4-FFF2-40B4-BE49-F238E27FC236}">
              <a16:creationId xmlns:a16="http://schemas.microsoft.com/office/drawing/2014/main" id="{F0374534-8D17-49D1-BC46-C1FEF772905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9" name="テキスト ボックス 188">
          <a:extLst>
            <a:ext uri="{FF2B5EF4-FFF2-40B4-BE49-F238E27FC236}">
              <a16:creationId xmlns:a16="http://schemas.microsoft.com/office/drawing/2014/main" id="{B9F0E385-FBB2-4C22-8884-09ED8389047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0" name="直線コネクタ 189">
          <a:extLst>
            <a:ext uri="{FF2B5EF4-FFF2-40B4-BE49-F238E27FC236}">
              <a16:creationId xmlns:a16="http://schemas.microsoft.com/office/drawing/2014/main" id="{51622783-BEDC-4DF4-AE6E-145F9EDB9E2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1" name="テキスト ボックス 190">
          <a:extLst>
            <a:ext uri="{FF2B5EF4-FFF2-40B4-BE49-F238E27FC236}">
              <a16:creationId xmlns:a16="http://schemas.microsoft.com/office/drawing/2014/main" id="{FFDBC0EF-3E89-4017-ADE2-638FF8623F5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2" name="直線コネクタ 191">
          <a:extLst>
            <a:ext uri="{FF2B5EF4-FFF2-40B4-BE49-F238E27FC236}">
              <a16:creationId xmlns:a16="http://schemas.microsoft.com/office/drawing/2014/main" id="{FC5AC755-2BF4-4D5B-8F35-3EF3C012E4F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3" name="テキスト ボックス 192">
          <a:extLst>
            <a:ext uri="{FF2B5EF4-FFF2-40B4-BE49-F238E27FC236}">
              <a16:creationId xmlns:a16="http://schemas.microsoft.com/office/drawing/2014/main" id="{2C4E4F18-7003-40CB-9566-B8742433834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4" name="直線コネクタ 193">
          <a:extLst>
            <a:ext uri="{FF2B5EF4-FFF2-40B4-BE49-F238E27FC236}">
              <a16:creationId xmlns:a16="http://schemas.microsoft.com/office/drawing/2014/main" id="{DAD3AD1E-DCE5-42DF-9C7D-EC869308CA9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5" name="テキスト ボックス 194">
          <a:extLst>
            <a:ext uri="{FF2B5EF4-FFF2-40B4-BE49-F238E27FC236}">
              <a16:creationId xmlns:a16="http://schemas.microsoft.com/office/drawing/2014/main" id="{C89B06CC-6CD8-409C-9C1A-D3FDB0D0779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6" name="直線コネクタ 195">
          <a:extLst>
            <a:ext uri="{FF2B5EF4-FFF2-40B4-BE49-F238E27FC236}">
              <a16:creationId xmlns:a16="http://schemas.microsoft.com/office/drawing/2014/main" id="{B7CA52C8-B72F-402B-B695-44B9F80133F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7" name="テキスト ボックス 196">
          <a:extLst>
            <a:ext uri="{FF2B5EF4-FFF2-40B4-BE49-F238E27FC236}">
              <a16:creationId xmlns:a16="http://schemas.microsoft.com/office/drawing/2014/main" id="{22FC826E-60D7-4228-8695-DEB5FF52A8B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8" name="直線コネクタ 197">
          <a:extLst>
            <a:ext uri="{FF2B5EF4-FFF2-40B4-BE49-F238E27FC236}">
              <a16:creationId xmlns:a16="http://schemas.microsoft.com/office/drawing/2014/main" id="{B6CC50D8-0154-4E01-A876-0C6472E01CC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9" name="テキスト ボックス 198">
          <a:extLst>
            <a:ext uri="{FF2B5EF4-FFF2-40B4-BE49-F238E27FC236}">
              <a16:creationId xmlns:a16="http://schemas.microsoft.com/office/drawing/2014/main" id="{F3925D8B-EC4C-4105-BAF6-54977407D07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0" name="【市民会館】&#10;有形固定資産減価償却率グラフ枠">
          <a:extLst>
            <a:ext uri="{FF2B5EF4-FFF2-40B4-BE49-F238E27FC236}">
              <a16:creationId xmlns:a16="http://schemas.microsoft.com/office/drawing/2014/main" id="{E5C9FA63-1DF3-46BC-BAA8-D6B903F5A09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201" name="直線コネクタ 200">
          <a:extLst>
            <a:ext uri="{FF2B5EF4-FFF2-40B4-BE49-F238E27FC236}">
              <a16:creationId xmlns:a16="http://schemas.microsoft.com/office/drawing/2014/main" id="{FD15F8A2-0540-444A-A346-116D8D932FB1}"/>
            </a:ext>
          </a:extLst>
        </xdr:cNvPr>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02" name="【市民会館】&#10;有形固定資産減価償却率最小値テキスト">
          <a:extLst>
            <a:ext uri="{FF2B5EF4-FFF2-40B4-BE49-F238E27FC236}">
              <a16:creationId xmlns:a16="http://schemas.microsoft.com/office/drawing/2014/main" id="{74C985A4-AD38-4B63-9D1C-F6AE4CDB65EE}"/>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03" name="直線コネクタ 202">
          <a:extLst>
            <a:ext uri="{FF2B5EF4-FFF2-40B4-BE49-F238E27FC236}">
              <a16:creationId xmlns:a16="http://schemas.microsoft.com/office/drawing/2014/main" id="{0DFE0C06-176F-4F3D-83E0-87F2FC6E72E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204" name="【市民会館】&#10;有形固定資産減価償却率最大値テキスト">
          <a:extLst>
            <a:ext uri="{FF2B5EF4-FFF2-40B4-BE49-F238E27FC236}">
              <a16:creationId xmlns:a16="http://schemas.microsoft.com/office/drawing/2014/main" id="{BC8ACB69-677F-4560-8C3D-3099C0F99D3D}"/>
            </a:ext>
          </a:extLst>
        </xdr:cNvPr>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205" name="直線コネクタ 204">
          <a:extLst>
            <a:ext uri="{FF2B5EF4-FFF2-40B4-BE49-F238E27FC236}">
              <a16:creationId xmlns:a16="http://schemas.microsoft.com/office/drawing/2014/main" id="{A4215913-9323-42C6-B1DE-89A689006D90}"/>
            </a:ext>
          </a:extLst>
        </xdr:cNvPr>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100982</xdr:rowOff>
    </xdr:from>
    <xdr:ext cx="405111" cy="259045"/>
    <xdr:sp macro="" textlink="">
      <xdr:nvSpPr>
        <xdr:cNvPr id="206" name="【市民会館】&#10;有形固定資産減価償却率平均値テキスト">
          <a:extLst>
            <a:ext uri="{FF2B5EF4-FFF2-40B4-BE49-F238E27FC236}">
              <a16:creationId xmlns:a16="http://schemas.microsoft.com/office/drawing/2014/main" id="{6D78831D-AA63-4D45-AE4E-E76684F137C1}"/>
            </a:ext>
          </a:extLst>
        </xdr:cNvPr>
        <xdr:cNvSpPr txBox="1"/>
      </xdr:nvSpPr>
      <xdr:spPr>
        <a:xfrm>
          <a:off x="4673600" y="179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207" name="フローチャート: 判断 206">
          <a:extLst>
            <a:ext uri="{FF2B5EF4-FFF2-40B4-BE49-F238E27FC236}">
              <a16:creationId xmlns:a16="http://schemas.microsoft.com/office/drawing/2014/main" id="{74BBC42A-AFB7-48C2-B97D-90C83673F1BE}"/>
            </a:ext>
          </a:extLst>
        </xdr:cNvPr>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208" name="フローチャート: 判断 207">
          <a:extLst>
            <a:ext uri="{FF2B5EF4-FFF2-40B4-BE49-F238E27FC236}">
              <a16:creationId xmlns:a16="http://schemas.microsoft.com/office/drawing/2014/main" id="{F979C8DC-0810-4327-B8E5-00A1D6C4A92B}"/>
            </a:ext>
          </a:extLst>
        </xdr:cNvPr>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209" name="フローチャート: 判断 208">
          <a:extLst>
            <a:ext uri="{FF2B5EF4-FFF2-40B4-BE49-F238E27FC236}">
              <a16:creationId xmlns:a16="http://schemas.microsoft.com/office/drawing/2014/main" id="{C699D651-8763-4BB8-B9AB-55D397ABE5A9}"/>
            </a:ext>
          </a:extLst>
        </xdr:cNvPr>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210" name="フローチャート: 判断 209">
          <a:extLst>
            <a:ext uri="{FF2B5EF4-FFF2-40B4-BE49-F238E27FC236}">
              <a16:creationId xmlns:a16="http://schemas.microsoft.com/office/drawing/2014/main" id="{65BE73AA-699D-4685-BE58-C88568615460}"/>
            </a:ext>
          </a:extLst>
        </xdr:cNvPr>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211" name="フローチャート: 判断 210">
          <a:extLst>
            <a:ext uri="{FF2B5EF4-FFF2-40B4-BE49-F238E27FC236}">
              <a16:creationId xmlns:a16="http://schemas.microsoft.com/office/drawing/2014/main" id="{A0DC0EA4-79DA-4AB0-B526-0B45D4944EAC}"/>
            </a:ext>
          </a:extLst>
        </xdr:cNvPr>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DC694411-C657-46B6-979C-E059B5A1361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27F723C4-462A-4427-9B90-0EFCF0D0588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A188A7F9-0B6D-43BB-B7C5-FAB74D2BFA7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282AB60B-5768-43C6-A9A6-2E9799F9361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F41E8B8A-04D1-4868-9D31-B1CEFE58A86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217" name="楕円 216">
          <a:extLst>
            <a:ext uri="{FF2B5EF4-FFF2-40B4-BE49-F238E27FC236}">
              <a16:creationId xmlns:a16="http://schemas.microsoft.com/office/drawing/2014/main" id="{B6E3B29B-BF48-49DB-9C0C-98E265A1C2EA}"/>
            </a:ext>
          </a:extLst>
        </xdr:cNvPr>
        <xdr:cNvSpPr/>
      </xdr:nvSpPr>
      <xdr:spPr>
        <a:xfrm>
          <a:off x="4584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124477</xdr:rowOff>
    </xdr:from>
    <xdr:ext cx="405111" cy="259045"/>
    <xdr:sp macro="" textlink="">
      <xdr:nvSpPr>
        <xdr:cNvPr id="218" name="【市民会館】&#10;有形固定資産減価償却率該当値テキスト">
          <a:extLst>
            <a:ext uri="{FF2B5EF4-FFF2-40B4-BE49-F238E27FC236}">
              <a16:creationId xmlns:a16="http://schemas.microsoft.com/office/drawing/2014/main" id="{9155B29C-9A18-4308-B7F3-A01BC0E56F31}"/>
            </a:ext>
          </a:extLst>
        </xdr:cNvPr>
        <xdr:cNvSpPr txBox="1"/>
      </xdr:nvSpPr>
      <xdr:spPr>
        <a:xfrm>
          <a:off x="4673600"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86361</xdr:rowOff>
    </xdr:from>
    <xdr:to>
      <xdr:col>20</xdr:col>
      <xdr:colOff>38100</xdr:colOff>
      <xdr:row>105</xdr:row>
      <xdr:rowOff>16511</xdr:rowOff>
    </xdr:to>
    <xdr:sp macro="" textlink="">
      <xdr:nvSpPr>
        <xdr:cNvPr id="219" name="楕円 218">
          <a:extLst>
            <a:ext uri="{FF2B5EF4-FFF2-40B4-BE49-F238E27FC236}">
              <a16:creationId xmlns:a16="http://schemas.microsoft.com/office/drawing/2014/main" id="{0A292805-6348-4909-A866-6A53031A08F3}"/>
            </a:ext>
          </a:extLst>
        </xdr:cNvPr>
        <xdr:cNvSpPr/>
      </xdr:nvSpPr>
      <xdr:spPr>
        <a:xfrm>
          <a:off x="3746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137161</xdr:rowOff>
    </xdr:from>
    <xdr:to>
      <xdr:col>24</xdr:col>
      <xdr:colOff>63500</xdr:colOff>
      <xdr:row>104</xdr:row>
      <xdr:rowOff>152400</xdr:rowOff>
    </xdr:to>
    <xdr:cxnSp macro="">
      <xdr:nvCxnSpPr>
        <xdr:cNvPr id="220" name="直線コネクタ 219">
          <a:extLst>
            <a:ext uri="{FF2B5EF4-FFF2-40B4-BE49-F238E27FC236}">
              <a16:creationId xmlns:a16="http://schemas.microsoft.com/office/drawing/2014/main" id="{DBBF7234-4377-442C-AB98-9F496EE9CCD7}"/>
            </a:ext>
          </a:extLst>
        </xdr:cNvPr>
        <xdr:cNvCxnSpPr/>
      </xdr:nvCxnSpPr>
      <xdr:spPr>
        <a:xfrm>
          <a:off x="3797300" y="17967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48261</xdr:rowOff>
    </xdr:from>
    <xdr:to>
      <xdr:col>15</xdr:col>
      <xdr:colOff>101600</xdr:colOff>
      <xdr:row>104</xdr:row>
      <xdr:rowOff>149861</xdr:rowOff>
    </xdr:to>
    <xdr:sp macro="" textlink="">
      <xdr:nvSpPr>
        <xdr:cNvPr id="221" name="楕円 220">
          <a:extLst>
            <a:ext uri="{FF2B5EF4-FFF2-40B4-BE49-F238E27FC236}">
              <a16:creationId xmlns:a16="http://schemas.microsoft.com/office/drawing/2014/main" id="{9BD0B561-F018-445F-865F-F57C20D6AA6C}"/>
            </a:ext>
          </a:extLst>
        </xdr:cNvPr>
        <xdr:cNvSpPr/>
      </xdr:nvSpPr>
      <xdr:spPr>
        <a:xfrm>
          <a:off x="2857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99061</xdr:rowOff>
    </xdr:from>
    <xdr:to>
      <xdr:col>19</xdr:col>
      <xdr:colOff>177800</xdr:colOff>
      <xdr:row>104</xdr:row>
      <xdr:rowOff>137161</xdr:rowOff>
    </xdr:to>
    <xdr:cxnSp macro="">
      <xdr:nvCxnSpPr>
        <xdr:cNvPr id="222" name="直線コネクタ 221">
          <a:extLst>
            <a:ext uri="{FF2B5EF4-FFF2-40B4-BE49-F238E27FC236}">
              <a16:creationId xmlns:a16="http://schemas.microsoft.com/office/drawing/2014/main" id="{36C3E541-52D1-4124-88DF-D84673F58F61}"/>
            </a:ext>
          </a:extLst>
        </xdr:cNvPr>
        <xdr:cNvCxnSpPr/>
      </xdr:nvCxnSpPr>
      <xdr:spPr>
        <a:xfrm>
          <a:off x="2908300" y="17929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10161</xdr:rowOff>
    </xdr:from>
    <xdr:to>
      <xdr:col>10</xdr:col>
      <xdr:colOff>165100</xdr:colOff>
      <xdr:row>104</xdr:row>
      <xdr:rowOff>111761</xdr:rowOff>
    </xdr:to>
    <xdr:sp macro="" textlink="">
      <xdr:nvSpPr>
        <xdr:cNvPr id="223" name="楕円 222">
          <a:extLst>
            <a:ext uri="{FF2B5EF4-FFF2-40B4-BE49-F238E27FC236}">
              <a16:creationId xmlns:a16="http://schemas.microsoft.com/office/drawing/2014/main" id="{4602458A-4C16-4F73-BDD6-3D1210EED871}"/>
            </a:ext>
          </a:extLst>
        </xdr:cNvPr>
        <xdr:cNvSpPr/>
      </xdr:nvSpPr>
      <xdr:spPr>
        <a:xfrm>
          <a:off x="1968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60961</xdr:rowOff>
    </xdr:from>
    <xdr:to>
      <xdr:col>15</xdr:col>
      <xdr:colOff>50800</xdr:colOff>
      <xdr:row>104</xdr:row>
      <xdr:rowOff>99061</xdr:rowOff>
    </xdr:to>
    <xdr:cxnSp macro="">
      <xdr:nvCxnSpPr>
        <xdr:cNvPr id="224" name="直線コネクタ 223">
          <a:extLst>
            <a:ext uri="{FF2B5EF4-FFF2-40B4-BE49-F238E27FC236}">
              <a16:creationId xmlns:a16="http://schemas.microsoft.com/office/drawing/2014/main" id="{6F5EB2F8-90C5-4765-A8D4-3A8F5B037282}"/>
            </a:ext>
          </a:extLst>
        </xdr:cNvPr>
        <xdr:cNvCxnSpPr/>
      </xdr:nvCxnSpPr>
      <xdr:spPr>
        <a:xfrm>
          <a:off x="2019300" y="17891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143511</xdr:rowOff>
    </xdr:from>
    <xdr:to>
      <xdr:col>6</xdr:col>
      <xdr:colOff>38100</xdr:colOff>
      <xdr:row>104</xdr:row>
      <xdr:rowOff>73661</xdr:rowOff>
    </xdr:to>
    <xdr:sp macro="" textlink="">
      <xdr:nvSpPr>
        <xdr:cNvPr id="225" name="楕円 224">
          <a:extLst>
            <a:ext uri="{FF2B5EF4-FFF2-40B4-BE49-F238E27FC236}">
              <a16:creationId xmlns:a16="http://schemas.microsoft.com/office/drawing/2014/main" id="{D4DE3784-254F-48B7-AE08-4FA605932DD0}"/>
            </a:ext>
          </a:extLst>
        </xdr:cNvPr>
        <xdr:cNvSpPr/>
      </xdr:nvSpPr>
      <xdr:spPr>
        <a:xfrm>
          <a:off x="1079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22861</xdr:rowOff>
    </xdr:from>
    <xdr:to>
      <xdr:col>10</xdr:col>
      <xdr:colOff>114300</xdr:colOff>
      <xdr:row>104</xdr:row>
      <xdr:rowOff>60961</xdr:rowOff>
    </xdr:to>
    <xdr:cxnSp macro="">
      <xdr:nvCxnSpPr>
        <xdr:cNvPr id="226" name="直線コネクタ 225">
          <a:extLst>
            <a:ext uri="{FF2B5EF4-FFF2-40B4-BE49-F238E27FC236}">
              <a16:creationId xmlns:a16="http://schemas.microsoft.com/office/drawing/2014/main" id="{0690C447-C0A8-4439-AF0C-64BE806FD760}"/>
            </a:ext>
          </a:extLst>
        </xdr:cNvPr>
        <xdr:cNvCxnSpPr/>
      </xdr:nvCxnSpPr>
      <xdr:spPr>
        <a:xfrm>
          <a:off x="1130300" y="17853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227" name="n_1aveValue【市民会館】&#10;有形固定資産減価償却率">
          <a:extLst>
            <a:ext uri="{FF2B5EF4-FFF2-40B4-BE49-F238E27FC236}">
              <a16:creationId xmlns:a16="http://schemas.microsoft.com/office/drawing/2014/main" id="{2E44D163-D937-4C7A-8859-0BB8F13DE059}"/>
            </a:ext>
          </a:extLst>
        </xdr:cNvPr>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228" name="n_2aveValue【市民会館】&#10;有形固定資産減価償却率">
          <a:extLst>
            <a:ext uri="{FF2B5EF4-FFF2-40B4-BE49-F238E27FC236}">
              <a16:creationId xmlns:a16="http://schemas.microsoft.com/office/drawing/2014/main" id="{96EB2FA8-7A20-4399-8DA1-6653CC983BA3}"/>
            </a:ext>
          </a:extLst>
        </xdr:cNvPr>
        <xdr:cNvSpPr txBox="1"/>
      </xdr:nvSpPr>
      <xdr:spPr>
        <a:xfrm>
          <a:off x="2705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110507</xdr:rowOff>
    </xdr:from>
    <xdr:ext cx="405111" cy="259045"/>
    <xdr:sp macro="" textlink="">
      <xdr:nvSpPr>
        <xdr:cNvPr id="229" name="n_3aveValue【市民会館】&#10;有形固定資産減価償却率">
          <a:extLst>
            <a:ext uri="{FF2B5EF4-FFF2-40B4-BE49-F238E27FC236}">
              <a16:creationId xmlns:a16="http://schemas.microsoft.com/office/drawing/2014/main" id="{6E63A4CB-6FF0-41D7-A17A-D9E928CC5D21}"/>
            </a:ext>
          </a:extLst>
        </xdr:cNvPr>
        <xdr:cNvSpPr txBox="1"/>
      </xdr:nvSpPr>
      <xdr:spPr>
        <a:xfrm>
          <a:off x="1816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78757</xdr:rowOff>
    </xdr:from>
    <xdr:ext cx="405111" cy="259045"/>
    <xdr:sp macro="" textlink="">
      <xdr:nvSpPr>
        <xdr:cNvPr id="230" name="n_4aveValue【市民会館】&#10;有形固定資産減価償却率">
          <a:extLst>
            <a:ext uri="{FF2B5EF4-FFF2-40B4-BE49-F238E27FC236}">
              <a16:creationId xmlns:a16="http://schemas.microsoft.com/office/drawing/2014/main" id="{C5DC9CAB-24C3-46A7-A49E-3F08F1B3FB6D}"/>
            </a:ext>
          </a:extLst>
        </xdr:cNvPr>
        <xdr:cNvSpPr txBox="1"/>
      </xdr:nvSpPr>
      <xdr:spPr>
        <a:xfrm>
          <a:off x="927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7638</xdr:rowOff>
    </xdr:from>
    <xdr:ext cx="405111" cy="259045"/>
    <xdr:sp macro="" textlink="">
      <xdr:nvSpPr>
        <xdr:cNvPr id="231" name="n_1mainValue【市民会館】&#10;有形固定資産減価償却率">
          <a:extLst>
            <a:ext uri="{FF2B5EF4-FFF2-40B4-BE49-F238E27FC236}">
              <a16:creationId xmlns:a16="http://schemas.microsoft.com/office/drawing/2014/main" id="{9E4B801A-6936-4B0D-9F1C-4E1245935F22}"/>
            </a:ext>
          </a:extLst>
        </xdr:cNvPr>
        <xdr:cNvSpPr txBox="1"/>
      </xdr:nvSpPr>
      <xdr:spPr>
        <a:xfrm>
          <a:off x="3582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232" name="n_2mainValue【市民会館】&#10;有形固定資産減価償却率">
          <a:extLst>
            <a:ext uri="{FF2B5EF4-FFF2-40B4-BE49-F238E27FC236}">
              <a16:creationId xmlns:a16="http://schemas.microsoft.com/office/drawing/2014/main" id="{500EB349-E765-4504-8920-A1012053EB8D}"/>
            </a:ext>
          </a:extLst>
        </xdr:cNvPr>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128288</xdr:rowOff>
    </xdr:from>
    <xdr:ext cx="405111" cy="259045"/>
    <xdr:sp macro="" textlink="">
      <xdr:nvSpPr>
        <xdr:cNvPr id="233" name="n_3mainValue【市民会館】&#10;有形固定資産減価償却率">
          <a:extLst>
            <a:ext uri="{FF2B5EF4-FFF2-40B4-BE49-F238E27FC236}">
              <a16:creationId xmlns:a16="http://schemas.microsoft.com/office/drawing/2014/main" id="{79EC8DA1-3B40-4210-BD15-7739FAAEB1CE}"/>
            </a:ext>
          </a:extLst>
        </xdr:cNvPr>
        <xdr:cNvSpPr txBox="1"/>
      </xdr:nvSpPr>
      <xdr:spPr>
        <a:xfrm>
          <a:off x="1816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64788</xdr:rowOff>
    </xdr:from>
    <xdr:ext cx="405111" cy="259045"/>
    <xdr:sp macro="" textlink="">
      <xdr:nvSpPr>
        <xdr:cNvPr id="234" name="n_4mainValue【市民会館】&#10;有形固定資産減価償却率">
          <a:extLst>
            <a:ext uri="{FF2B5EF4-FFF2-40B4-BE49-F238E27FC236}">
              <a16:creationId xmlns:a16="http://schemas.microsoft.com/office/drawing/2014/main" id="{857BF540-47BA-476D-8305-4E2E4254CF35}"/>
            </a:ext>
          </a:extLst>
        </xdr:cNvPr>
        <xdr:cNvSpPr txBox="1"/>
      </xdr:nvSpPr>
      <xdr:spPr>
        <a:xfrm>
          <a:off x="927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a:extLst>
            <a:ext uri="{FF2B5EF4-FFF2-40B4-BE49-F238E27FC236}">
              <a16:creationId xmlns:a16="http://schemas.microsoft.com/office/drawing/2014/main" id="{D0B60A4C-04C6-4C98-BF56-BFCBD9AC4B9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a:extLst>
            <a:ext uri="{FF2B5EF4-FFF2-40B4-BE49-F238E27FC236}">
              <a16:creationId xmlns:a16="http://schemas.microsoft.com/office/drawing/2014/main" id="{94AA3E4C-4034-45BA-9B23-173C8F81D84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a:extLst>
            <a:ext uri="{FF2B5EF4-FFF2-40B4-BE49-F238E27FC236}">
              <a16:creationId xmlns:a16="http://schemas.microsoft.com/office/drawing/2014/main" id="{E9027458-5B60-4E03-87C2-72D9D724EC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a:extLst>
            <a:ext uri="{FF2B5EF4-FFF2-40B4-BE49-F238E27FC236}">
              <a16:creationId xmlns:a16="http://schemas.microsoft.com/office/drawing/2014/main" id="{8F9943B0-A980-4A9D-8AE2-9E4BDB03D23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a:extLst>
            <a:ext uri="{FF2B5EF4-FFF2-40B4-BE49-F238E27FC236}">
              <a16:creationId xmlns:a16="http://schemas.microsoft.com/office/drawing/2014/main" id="{E8A28A1F-55F5-4B62-90E7-90862761569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a:extLst>
            <a:ext uri="{FF2B5EF4-FFF2-40B4-BE49-F238E27FC236}">
              <a16:creationId xmlns:a16="http://schemas.microsoft.com/office/drawing/2014/main" id="{7106E025-92FA-4CE6-B8E3-FA292A219C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a:extLst>
            <a:ext uri="{FF2B5EF4-FFF2-40B4-BE49-F238E27FC236}">
              <a16:creationId xmlns:a16="http://schemas.microsoft.com/office/drawing/2014/main" id="{012BB351-E4D3-4532-94C7-CB67C6BB934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a:extLst>
            <a:ext uri="{FF2B5EF4-FFF2-40B4-BE49-F238E27FC236}">
              <a16:creationId xmlns:a16="http://schemas.microsoft.com/office/drawing/2014/main" id="{0D1C1370-D532-4CBA-A18D-4B46140FE2E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3" name="テキスト ボックス 242">
          <a:extLst>
            <a:ext uri="{FF2B5EF4-FFF2-40B4-BE49-F238E27FC236}">
              <a16:creationId xmlns:a16="http://schemas.microsoft.com/office/drawing/2014/main" id="{E786CACD-B9CE-4706-BA72-7CC3F582EFE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4" name="直線コネクタ 243">
          <a:extLst>
            <a:ext uri="{FF2B5EF4-FFF2-40B4-BE49-F238E27FC236}">
              <a16:creationId xmlns:a16="http://schemas.microsoft.com/office/drawing/2014/main" id="{A9F30D9A-59E4-4C1B-8C6D-41CAE742150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5" name="直線コネクタ 244">
          <a:extLst>
            <a:ext uri="{FF2B5EF4-FFF2-40B4-BE49-F238E27FC236}">
              <a16:creationId xmlns:a16="http://schemas.microsoft.com/office/drawing/2014/main" id="{804F6766-3680-4A3D-BE92-143D28DC7F0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6" name="テキスト ボックス 245">
          <a:extLst>
            <a:ext uri="{FF2B5EF4-FFF2-40B4-BE49-F238E27FC236}">
              <a16:creationId xmlns:a16="http://schemas.microsoft.com/office/drawing/2014/main" id="{519EE709-D802-4985-B438-B2ADB86A402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7" name="直線コネクタ 246">
          <a:extLst>
            <a:ext uri="{FF2B5EF4-FFF2-40B4-BE49-F238E27FC236}">
              <a16:creationId xmlns:a16="http://schemas.microsoft.com/office/drawing/2014/main" id="{572EAC6B-5606-4F0B-A3D6-54DCF0EA6EF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8" name="テキスト ボックス 247">
          <a:extLst>
            <a:ext uri="{FF2B5EF4-FFF2-40B4-BE49-F238E27FC236}">
              <a16:creationId xmlns:a16="http://schemas.microsoft.com/office/drawing/2014/main" id="{7E1DBA05-F2D8-4717-896B-FDF914D2510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9" name="直線コネクタ 248">
          <a:extLst>
            <a:ext uri="{FF2B5EF4-FFF2-40B4-BE49-F238E27FC236}">
              <a16:creationId xmlns:a16="http://schemas.microsoft.com/office/drawing/2014/main" id="{66E09635-08BC-4390-A48A-FF5D2088D91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0" name="テキスト ボックス 249">
          <a:extLst>
            <a:ext uri="{FF2B5EF4-FFF2-40B4-BE49-F238E27FC236}">
              <a16:creationId xmlns:a16="http://schemas.microsoft.com/office/drawing/2014/main" id="{7F258A0B-413F-44AE-BEB4-5ABA925875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1" name="直線コネクタ 250">
          <a:extLst>
            <a:ext uri="{FF2B5EF4-FFF2-40B4-BE49-F238E27FC236}">
              <a16:creationId xmlns:a16="http://schemas.microsoft.com/office/drawing/2014/main" id="{98CC5CED-CE61-4620-9F51-4216D60ECDF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2" name="テキスト ボックス 251">
          <a:extLst>
            <a:ext uri="{FF2B5EF4-FFF2-40B4-BE49-F238E27FC236}">
              <a16:creationId xmlns:a16="http://schemas.microsoft.com/office/drawing/2014/main" id="{5D50B6AB-2702-4E5A-A768-57571AE074A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3" name="直線コネクタ 252">
          <a:extLst>
            <a:ext uri="{FF2B5EF4-FFF2-40B4-BE49-F238E27FC236}">
              <a16:creationId xmlns:a16="http://schemas.microsoft.com/office/drawing/2014/main" id="{5C601278-F490-4542-BCA6-22C84A4DD5F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4" name="テキスト ボックス 253">
          <a:extLst>
            <a:ext uri="{FF2B5EF4-FFF2-40B4-BE49-F238E27FC236}">
              <a16:creationId xmlns:a16="http://schemas.microsoft.com/office/drawing/2014/main" id="{F7A8B26E-F5C1-4FB2-BC62-F8CAF8D5C3A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5" name="直線コネクタ 254">
          <a:extLst>
            <a:ext uri="{FF2B5EF4-FFF2-40B4-BE49-F238E27FC236}">
              <a16:creationId xmlns:a16="http://schemas.microsoft.com/office/drawing/2014/main" id="{E2D93E39-3188-4C59-8584-66FC698425F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6" name="テキスト ボックス 255">
          <a:extLst>
            <a:ext uri="{FF2B5EF4-FFF2-40B4-BE49-F238E27FC236}">
              <a16:creationId xmlns:a16="http://schemas.microsoft.com/office/drawing/2014/main" id="{FB6DD18C-E9D2-4123-9AFD-C5C9CE20DA2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7" name="【市民会館】&#10;一人当たり面積グラフ枠">
          <a:extLst>
            <a:ext uri="{FF2B5EF4-FFF2-40B4-BE49-F238E27FC236}">
              <a16:creationId xmlns:a16="http://schemas.microsoft.com/office/drawing/2014/main" id="{715D1272-5768-47A6-BE9C-366CD421BC1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258" name="直線コネクタ 257">
          <a:extLst>
            <a:ext uri="{FF2B5EF4-FFF2-40B4-BE49-F238E27FC236}">
              <a16:creationId xmlns:a16="http://schemas.microsoft.com/office/drawing/2014/main" id="{12DBC9E8-9835-409F-A288-A44842ABAF9C}"/>
            </a:ext>
          </a:extLst>
        </xdr:cNvPr>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259" name="【市民会館】&#10;一人当たり面積最小値テキスト">
          <a:extLst>
            <a:ext uri="{FF2B5EF4-FFF2-40B4-BE49-F238E27FC236}">
              <a16:creationId xmlns:a16="http://schemas.microsoft.com/office/drawing/2014/main" id="{8DE4187E-3FEA-44FB-98AF-2267D74078DD}"/>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260" name="直線コネクタ 259">
          <a:extLst>
            <a:ext uri="{FF2B5EF4-FFF2-40B4-BE49-F238E27FC236}">
              <a16:creationId xmlns:a16="http://schemas.microsoft.com/office/drawing/2014/main" id="{CF750750-B1A9-49F1-ACFC-C2466F3B6C45}"/>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261" name="【市民会館】&#10;一人当たり面積最大値テキスト">
          <a:extLst>
            <a:ext uri="{FF2B5EF4-FFF2-40B4-BE49-F238E27FC236}">
              <a16:creationId xmlns:a16="http://schemas.microsoft.com/office/drawing/2014/main" id="{4E80E488-5FFA-4DF5-A150-A20C819C0CA8}"/>
            </a:ext>
          </a:extLst>
        </xdr:cNvPr>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262" name="直線コネクタ 261">
          <a:extLst>
            <a:ext uri="{FF2B5EF4-FFF2-40B4-BE49-F238E27FC236}">
              <a16:creationId xmlns:a16="http://schemas.microsoft.com/office/drawing/2014/main" id="{B8C0ECBE-1388-4841-9C20-43212CFF35A6}"/>
            </a:ext>
          </a:extLst>
        </xdr:cNvPr>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263" name="【市民会館】&#10;一人当たり面積平均値テキスト">
          <a:extLst>
            <a:ext uri="{FF2B5EF4-FFF2-40B4-BE49-F238E27FC236}">
              <a16:creationId xmlns:a16="http://schemas.microsoft.com/office/drawing/2014/main" id="{0673AAC8-6312-4095-ABED-CF3A7AE7D1AB}"/>
            </a:ext>
          </a:extLst>
        </xdr:cNvPr>
        <xdr:cNvSpPr txBox="1"/>
      </xdr:nvSpPr>
      <xdr:spPr>
        <a:xfrm>
          <a:off x="10515600" y="1793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264" name="フローチャート: 判断 263">
          <a:extLst>
            <a:ext uri="{FF2B5EF4-FFF2-40B4-BE49-F238E27FC236}">
              <a16:creationId xmlns:a16="http://schemas.microsoft.com/office/drawing/2014/main" id="{05F10962-004E-4112-8981-85180E858CC3}"/>
            </a:ext>
          </a:extLst>
        </xdr:cNvPr>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265" name="フローチャート: 判断 264">
          <a:extLst>
            <a:ext uri="{FF2B5EF4-FFF2-40B4-BE49-F238E27FC236}">
              <a16:creationId xmlns:a16="http://schemas.microsoft.com/office/drawing/2014/main" id="{77EACF90-2C4D-4723-ABAA-68FC327A2CDD}"/>
            </a:ext>
          </a:extLst>
        </xdr:cNvPr>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266" name="フローチャート: 判断 265">
          <a:extLst>
            <a:ext uri="{FF2B5EF4-FFF2-40B4-BE49-F238E27FC236}">
              <a16:creationId xmlns:a16="http://schemas.microsoft.com/office/drawing/2014/main" id="{F1300683-21AD-454B-9544-4B58E1983311}"/>
            </a:ext>
          </a:extLst>
        </xdr:cNvPr>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267" name="フローチャート: 判断 266">
          <a:extLst>
            <a:ext uri="{FF2B5EF4-FFF2-40B4-BE49-F238E27FC236}">
              <a16:creationId xmlns:a16="http://schemas.microsoft.com/office/drawing/2014/main" id="{DDABB767-5D7D-4208-9A59-E829A2A3C86E}"/>
            </a:ext>
          </a:extLst>
        </xdr:cNvPr>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268" name="フローチャート: 判断 267">
          <a:extLst>
            <a:ext uri="{FF2B5EF4-FFF2-40B4-BE49-F238E27FC236}">
              <a16:creationId xmlns:a16="http://schemas.microsoft.com/office/drawing/2014/main" id="{CF098DF4-3F7F-4F1B-8FE3-B0D2E6B00B4B}"/>
            </a:ext>
          </a:extLst>
        </xdr:cNvPr>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7C9A5961-5D7E-414B-BBC0-EA0B49B32E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89BAFF3A-C073-468C-9B50-3C37F6366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71CBF600-BF19-44CB-A0E0-46DAD75BC76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A8F81CF-42CB-42BC-A365-B272AA7FFE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2BAE1616-B842-4E7F-AF79-AC4A70C77C5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72389</xdr:rowOff>
    </xdr:from>
    <xdr:to>
      <xdr:col>55</xdr:col>
      <xdr:colOff>50800</xdr:colOff>
      <xdr:row>107</xdr:row>
      <xdr:rowOff>2539</xdr:rowOff>
    </xdr:to>
    <xdr:sp macro="" textlink="">
      <xdr:nvSpPr>
        <xdr:cNvPr id="274" name="楕円 273">
          <a:extLst>
            <a:ext uri="{FF2B5EF4-FFF2-40B4-BE49-F238E27FC236}">
              <a16:creationId xmlns:a16="http://schemas.microsoft.com/office/drawing/2014/main" id="{BB2E87E1-7347-4B8D-8BAA-5BFB83AD5E87}"/>
            </a:ext>
          </a:extLst>
        </xdr:cNvPr>
        <xdr:cNvSpPr/>
      </xdr:nvSpPr>
      <xdr:spPr>
        <a:xfrm>
          <a:off x="10426700" y="182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50816</xdr:rowOff>
    </xdr:from>
    <xdr:ext cx="469744" cy="259045"/>
    <xdr:sp macro="" textlink="">
      <xdr:nvSpPr>
        <xdr:cNvPr id="275" name="【市民会館】&#10;一人当たり面積該当値テキスト">
          <a:extLst>
            <a:ext uri="{FF2B5EF4-FFF2-40B4-BE49-F238E27FC236}">
              <a16:creationId xmlns:a16="http://schemas.microsoft.com/office/drawing/2014/main" id="{207FFF8C-EEF3-4BA5-9030-0FD7634FA5E7}"/>
            </a:ext>
          </a:extLst>
        </xdr:cNvPr>
        <xdr:cNvSpPr txBox="1"/>
      </xdr:nvSpPr>
      <xdr:spPr>
        <a:xfrm>
          <a:off x="10515600" y="182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80011</xdr:rowOff>
    </xdr:from>
    <xdr:to>
      <xdr:col>50</xdr:col>
      <xdr:colOff>165100</xdr:colOff>
      <xdr:row>107</xdr:row>
      <xdr:rowOff>10161</xdr:rowOff>
    </xdr:to>
    <xdr:sp macro="" textlink="">
      <xdr:nvSpPr>
        <xdr:cNvPr id="276" name="楕円 275">
          <a:extLst>
            <a:ext uri="{FF2B5EF4-FFF2-40B4-BE49-F238E27FC236}">
              <a16:creationId xmlns:a16="http://schemas.microsoft.com/office/drawing/2014/main" id="{69987EDB-F565-4478-8AD7-BCA0F2182BBF}"/>
            </a:ext>
          </a:extLst>
        </xdr:cNvPr>
        <xdr:cNvSpPr/>
      </xdr:nvSpPr>
      <xdr:spPr>
        <a:xfrm>
          <a:off x="9588500" y="182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123189</xdr:rowOff>
    </xdr:from>
    <xdr:to>
      <xdr:col>55</xdr:col>
      <xdr:colOff>0</xdr:colOff>
      <xdr:row>106</xdr:row>
      <xdr:rowOff>130811</xdr:rowOff>
    </xdr:to>
    <xdr:cxnSp macro="">
      <xdr:nvCxnSpPr>
        <xdr:cNvPr id="277" name="直線コネクタ 276">
          <a:extLst>
            <a:ext uri="{FF2B5EF4-FFF2-40B4-BE49-F238E27FC236}">
              <a16:creationId xmlns:a16="http://schemas.microsoft.com/office/drawing/2014/main" id="{8BC51DFF-FDF6-402D-A95A-6613D90A1869}"/>
            </a:ext>
          </a:extLst>
        </xdr:cNvPr>
        <xdr:cNvCxnSpPr/>
      </xdr:nvCxnSpPr>
      <xdr:spPr>
        <a:xfrm flipV="1">
          <a:off x="9639300" y="182968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278" name="楕円 277">
          <a:extLst>
            <a:ext uri="{FF2B5EF4-FFF2-40B4-BE49-F238E27FC236}">
              <a16:creationId xmlns:a16="http://schemas.microsoft.com/office/drawing/2014/main" id="{2CA9E9B9-662C-4B63-AE37-AD79E61C8F0E}"/>
            </a:ext>
          </a:extLst>
        </xdr:cNvPr>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130811</xdr:rowOff>
    </xdr:from>
    <xdr:to>
      <xdr:col>50</xdr:col>
      <xdr:colOff>114300</xdr:colOff>
      <xdr:row>106</xdr:row>
      <xdr:rowOff>140970</xdr:rowOff>
    </xdr:to>
    <xdr:cxnSp macro="">
      <xdr:nvCxnSpPr>
        <xdr:cNvPr id="279" name="直線コネクタ 278">
          <a:extLst>
            <a:ext uri="{FF2B5EF4-FFF2-40B4-BE49-F238E27FC236}">
              <a16:creationId xmlns:a16="http://schemas.microsoft.com/office/drawing/2014/main" id="{01BDF814-7279-4DCE-BDA1-C315F90EF985}"/>
            </a:ext>
          </a:extLst>
        </xdr:cNvPr>
        <xdr:cNvCxnSpPr/>
      </xdr:nvCxnSpPr>
      <xdr:spPr>
        <a:xfrm flipV="1">
          <a:off x="8750300" y="183045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97789</xdr:rowOff>
    </xdr:from>
    <xdr:to>
      <xdr:col>41</xdr:col>
      <xdr:colOff>101600</xdr:colOff>
      <xdr:row>107</xdr:row>
      <xdr:rowOff>27939</xdr:rowOff>
    </xdr:to>
    <xdr:sp macro="" textlink="">
      <xdr:nvSpPr>
        <xdr:cNvPr id="280" name="楕円 279">
          <a:extLst>
            <a:ext uri="{FF2B5EF4-FFF2-40B4-BE49-F238E27FC236}">
              <a16:creationId xmlns:a16="http://schemas.microsoft.com/office/drawing/2014/main" id="{4E857F4B-9F8E-438B-9C31-43E3C8A92FFE}"/>
            </a:ext>
          </a:extLst>
        </xdr:cNvPr>
        <xdr:cNvSpPr/>
      </xdr:nvSpPr>
      <xdr:spPr>
        <a:xfrm>
          <a:off x="781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106</xdr:row>
      <xdr:rowOff>148589</xdr:rowOff>
    </xdr:to>
    <xdr:cxnSp macro="">
      <xdr:nvCxnSpPr>
        <xdr:cNvPr id="281" name="直線コネクタ 280">
          <a:extLst>
            <a:ext uri="{FF2B5EF4-FFF2-40B4-BE49-F238E27FC236}">
              <a16:creationId xmlns:a16="http://schemas.microsoft.com/office/drawing/2014/main" id="{51233264-84AA-4A9D-B781-999AB0684418}"/>
            </a:ext>
          </a:extLst>
        </xdr:cNvPr>
        <xdr:cNvCxnSpPr/>
      </xdr:nvCxnSpPr>
      <xdr:spPr>
        <a:xfrm flipV="1">
          <a:off x="7861300" y="183146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104139</xdr:rowOff>
    </xdr:from>
    <xdr:to>
      <xdr:col>36</xdr:col>
      <xdr:colOff>165100</xdr:colOff>
      <xdr:row>107</xdr:row>
      <xdr:rowOff>34289</xdr:rowOff>
    </xdr:to>
    <xdr:sp macro="" textlink="">
      <xdr:nvSpPr>
        <xdr:cNvPr id="282" name="楕円 281">
          <a:extLst>
            <a:ext uri="{FF2B5EF4-FFF2-40B4-BE49-F238E27FC236}">
              <a16:creationId xmlns:a16="http://schemas.microsoft.com/office/drawing/2014/main" id="{E449D277-4924-42E1-A535-7CF5EBDBD3F9}"/>
            </a:ext>
          </a:extLst>
        </xdr:cNvPr>
        <xdr:cNvSpPr/>
      </xdr:nvSpPr>
      <xdr:spPr>
        <a:xfrm>
          <a:off x="6921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148589</xdr:rowOff>
    </xdr:from>
    <xdr:to>
      <xdr:col>41</xdr:col>
      <xdr:colOff>50800</xdr:colOff>
      <xdr:row>106</xdr:row>
      <xdr:rowOff>154939</xdr:rowOff>
    </xdr:to>
    <xdr:cxnSp macro="">
      <xdr:nvCxnSpPr>
        <xdr:cNvPr id="283" name="直線コネクタ 282">
          <a:extLst>
            <a:ext uri="{FF2B5EF4-FFF2-40B4-BE49-F238E27FC236}">
              <a16:creationId xmlns:a16="http://schemas.microsoft.com/office/drawing/2014/main" id="{CA39F9FB-766C-4895-8755-63A37F844DA0}"/>
            </a:ext>
          </a:extLst>
        </xdr:cNvPr>
        <xdr:cNvCxnSpPr/>
      </xdr:nvCxnSpPr>
      <xdr:spPr>
        <a:xfrm flipV="1">
          <a:off x="6972300" y="183222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284" name="n_1aveValue【市民会館】&#10;一人当たり面積">
          <a:extLst>
            <a:ext uri="{FF2B5EF4-FFF2-40B4-BE49-F238E27FC236}">
              <a16:creationId xmlns:a16="http://schemas.microsoft.com/office/drawing/2014/main" id="{1E4FFC02-2605-4768-8CED-C6AB9F64A039}"/>
            </a:ext>
          </a:extLst>
        </xdr:cNvPr>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285" name="n_2aveValue【市民会館】&#10;一人当たり面積">
          <a:extLst>
            <a:ext uri="{FF2B5EF4-FFF2-40B4-BE49-F238E27FC236}">
              <a16:creationId xmlns:a16="http://schemas.microsoft.com/office/drawing/2014/main" id="{1C205983-FAD9-4E0F-8909-D26293AB6A90}"/>
            </a:ext>
          </a:extLst>
        </xdr:cNvPr>
        <xdr:cNvSpPr txBox="1"/>
      </xdr:nvSpPr>
      <xdr:spPr>
        <a:xfrm>
          <a:off x="85154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100347</xdr:rowOff>
    </xdr:from>
    <xdr:ext cx="469744" cy="259045"/>
    <xdr:sp macro="" textlink="">
      <xdr:nvSpPr>
        <xdr:cNvPr id="286" name="n_3aveValue【市民会館】&#10;一人当たり面積">
          <a:extLst>
            <a:ext uri="{FF2B5EF4-FFF2-40B4-BE49-F238E27FC236}">
              <a16:creationId xmlns:a16="http://schemas.microsoft.com/office/drawing/2014/main" id="{A19A9E7E-7ADE-478B-B3E2-F5A7899A8100}"/>
            </a:ext>
          </a:extLst>
        </xdr:cNvPr>
        <xdr:cNvSpPr txBox="1"/>
      </xdr:nvSpPr>
      <xdr:spPr>
        <a:xfrm>
          <a:off x="7626427" y="179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287" name="n_4aveValue【市民会館】&#10;一人当たり面積">
          <a:extLst>
            <a:ext uri="{FF2B5EF4-FFF2-40B4-BE49-F238E27FC236}">
              <a16:creationId xmlns:a16="http://schemas.microsoft.com/office/drawing/2014/main" id="{3C583A72-416D-44B1-A179-88677FAD6ED7}"/>
            </a:ext>
          </a:extLst>
        </xdr:cNvPr>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1288</xdr:rowOff>
    </xdr:from>
    <xdr:ext cx="469744" cy="259045"/>
    <xdr:sp macro="" textlink="">
      <xdr:nvSpPr>
        <xdr:cNvPr id="288" name="n_1mainValue【市民会館】&#10;一人当たり面積">
          <a:extLst>
            <a:ext uri="{FF2B5EF4-FFF2-40B4-BE49-F238E27FC236}">
              <a16:creationId xmlns:a16="http://schemas.microsoft.com/office/drawing/2014/main" id="{2DBE72FB-D90B-4069-A862-FBF6EBBF2A78}"/>
            </a:ext>
          </a:extLst>
        </xdr:cNvPr>
        <xdr:cNvSpPr txBox="1"/>
      </xdr:nvSpPr>
      <xdr:spPr>
        <a:xfrm>
          <a:off x="9391727" y="183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11447</xdr:rowOff>
    </xdr:from>
    <xdr:ext cx="469744" cy="259045"/>
    <xdr:sp macro="" textlink="">
      <xdr:nvSpPr>
        <xdr:cNvPr id="289" name="n_2mainValue【市民会館】&#10;一人当たり面積">
          <a:extLst>
            <a:ext uri="{FF2B5EF4-FFF2-40B4-BE49-F238E27FC236}">
              <a16:creationId xmlns:a16="http://schemas.microsoft.com/office/drawing/2014/main" id="{54925F0A-A2EC-4783-BB61-ADDDEEBDB18E}"/>
            </a:ext>
          </a:extLst>
        </xdr:cNvPr>
        <xdr:cNvSpPr txBox="1"/>
      </xdr:nvSpPr>
      <xdr:spPr>
        <a:xfrm>
          <a:off x="8515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19066</xdr:rowOff>
    </xdr:from>
    <xdr:ext cx="469744" cy="259045"/>
    <xdr:sp macro="" textlink="">
      <xdr:nvSpPr>
        <xdr:cNvPr id="290" name="n_3mainValue【市民会館】&#10;一人当たり面積">
          <a:extLst>
            <a:ext uri="{FF2B5EF4-FFF2-40B4-BE49-F238E27FC236}">
              <a16:creationId xmlns:a16="http://schemas.microsoft.com/office/drawing/2014/main" id="{CF02A56E-3B7C-4B7E-A060-A741E551C989}"/>
            </a:ext>
          </a:extLst>
        </xdr:cNvPr>
        <xdr:cNvSpPr txBox="1"/>
      </xdr:nvSpPr>
      <xdr:spPr>
        <a:xfrm>
          <a:off x="7626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25416</xdr:rowOff>
    </xdr:from>
    <xdr:ext cx="469744" cy="259045"/>
    <xdr:sp macro="" textlink="">
      <xdr:nvSpPr>
        <xdr:cNvPr id="291" name="n_4mainValue【市民会館】&#10;一人当たり面積">
          <a:extLst>
            <a:ext uri="{FF2B5EF4-FFF2-40B4-BE49-F238E27FC236}">
              <a16:creationId xmlns:a16="http://schemas.microsoft.com/office/drawing/2014/main" id="{5701106F-D388-4B49-8621-3CBE27BD5C84}"/>
            </a:ext>
          </a:extLst>
        </xdr:cNvPr>
        <xdr:cNvSpPr txBox="1"/>
      </xdr:nvSpPr>
      <xdr:spPr>
        <a:xfrm>
          <a:off x="6737427" y="18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0BDDCB1D-DC34-43D1-BB68-BFBD234F6D0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B39BF77B-C2E1-4ECB-97A9-96540A0C16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767A6C78-C60D-47D4-A10B-E0AAD06373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0EECBAB5-46A7-4237-A9BC-613F1912053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53AB87D2-0C2D-4EC9-B2F1-4DFADD593A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77428519-F3D0-4835-ACFD-284ABDD5660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E81D7A3D-369F-4D82-915F-30BBFE656EB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1436A9A6-E216-41E2-AF3B-946472612E3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E201D84A-B7B2-47B1-BD44-A1D2FEC348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3A8D5ED0-AA15-40B0-95F5-5CD597E74B2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C4EC2E58-93B8-4D9E-BB42-C5081C750C5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15BCA6C1-1682-4395-8F94-525C368DED1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9383A6EE-7BA5-4F1D-A066-CF7097A2ACD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E834F455-5591-4792-A158-3C13B783586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7A1E94B0-82A6-450E-81A0-B2A5851CB69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2B2BAF3A-1B04-4CE5-BF1C-83CADECBC7F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1848A5D4-9CAD-425D-BEAB-91F89E77DF6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EC08FA19-00C0-4A13-9C1D-ABAB776632A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35F555D0-4F2E-4F15-84CC-7FEB5BA1988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BA644A8D-79FF-4815-A01E-05FB275A1D3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1AD3FA7B-58AA-4D29-B704-78F40F680A7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E50FFF38-A88F-47B2-9BBF-C022A2A1D5D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F865F1CF-8DA4-4F34-8F01-44009EB6988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9B573227-E529-4281-ABFA-AE69997943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5E66F1F3-CEDC-4F07-A1B7-C464A35C23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7" name="直線コネクタ 316">
          <a:extLst>
            <a:ext uri="{FF2B5EF4-FFF2-40B4-BE49-F238E27FC236}">
              <a16:creationId xmlns:a16="http://schemas.microsoft.com/office/drawing/2014/main" id="{5F9ED5DE-B9D1-4B80-9DDE-D70DFC1D8D1E}"/>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39A22CC2-C983-43B4-8068-FD0E0ECB3E68}"/>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9" name="直線コネクタ 318">
          <a:extLst>
            <a:ext uri="{FF2B5EF4-FFF2-40B4-BE49-F238E27FC236}">
              <a16:creationId xmlns:a16="http://schemas.microsoft.com/office/drawing/2014/main" id="{B24AA915-DA45-4F18-A7FF-42CE72C0A172}"/>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D2A0BB9F-F25B-471A-A28E-AA1AD5F92936}"/>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21" name="直線コネクタ 320">
          <a:extLst>
            <a:ext uri="{FF2B5EF4-FFF2-40B4-BE49-F238E27FC236}">
              <a16:creationId xmlns:a16="http://schemas.microsoft.com/office/drawing/2014/main" id="{0FCFD876-CAA6-4B12-8F0A-D05802E1D86B}"/>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F3795C0D-22D8-4D00-A08E-212204B69AF1}"/>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23" name="フローチャート: 判断 322">
          <a:extLst>
            <a:ext uri="{FF2B5EF4-FFF2-40B4-BE49-F238E27FC236}">
              <a16:creationId xmlns:a16="http://schemas.microsoft.com/office/drawing/2014/main" id="{B146BD74-358F-47E9-BC3C-2F5CBB4168EE}"/>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24" name="フローチャート: 判断 323">
          <a:extLst>
            <a:ext uri="{FF2B5EF4-FFF2-40B4-BE49-F238E27FC236}">
              <a16:creationId xmlns:a16="http://schemas.microsoft.com/office/drawing/2014/main" id="{DA1AAD9A-FE1B-4EDE-A020-8491BCBEA0BC}"/>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5" name="フローチャート: 判断 324">
          <a:extLst>
            <a:ext uri="{FF2B5EF4-FFF2-40B4-BE49-F238E27FC236}">
              <a16:creationId xmlns:a16="http://schemas.microsoft.com/office/drawing/2014/main" id="{070EF999-6D33-4F08-8238-FE0F7BC1B14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6" name="フローチャート: 判断 325">
          <a:extLst>
            <a:ext uri="{FF2B5EF4-FFF2-40B4-BE49-F238E27FC236}">
              <a16:creationId xmlns:a16="http://schemas.microsoft.com/office/drawing/2014/main" id="{BA2A12A1-B3CF-471D-B27B-91180314F73E}"/>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7" name="フローチャート: 判断 326">
          <a:extLst>
            <a:ext uri="{FF2B5EF4-FFF2-40B4-BE49-F238E27FC236}">
              <a16:creationId xmlns:a16="http://schemas.microsoft.com/office/drawing/2014/main" id="{4CCB7FDE-48B6-453E-8944-CC5D95F34FAF}"/>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55863B51-6D9A-4719-9F12-8F0AC4169B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7884CCFA-A90F-4AC0-AE71-A7693925EBF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39DC45FA-907B-4298-9199-A0E78B13B8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3248CCB-DF41-4C4C-856F-944C03CFB4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75667EAF-E52D-4ED2-9F85-2DCC10166D6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80917</xdr:rowOff>
    </xdr:from>
    <xdr:to>
      <xdr:col>85</xdr:col>
      <xdr:colOff>177800</xdr:colOff>
      <xdr:row>38</xdr:row>
      <xdr:rowOff>11068</xdr:rowOff>
    </xdr:to>
    <xdr:sp macro="" textlink="">
      <xdr:nvSpPr>
        <xdr:cNvPr id="333" name="楕円 332">
          <a:extLst>
            <a:ext uri="{FF2B5EF4-FFF2-40B4-BE49-F238E27FC236}">
              <a16:creationId xmlns:a16="http://schemas.microsoft.com/office/drawing/2014/main" id="{E338D9E0-3871-48BC-8AC2-76F38BB33780}"/>
            </a:ext>
          </a:extLst>
        </xdr:cNvPr>
        <xdr:cNvSpPr/>
      </xdr:nvSpPr>
      <xdr:spPr>
        <a:xfrm>
          <a:off x="16268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103794</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259C8B24-0054-4EE0-B759-3E4CE83CF679}"/>
            </a:ext>
          </a:extLst>
        </xdr:cNvPr>
        <xdr:cNvSpPr txBox="1"/>
      </xdr:nvSpPr>
      <xdr:spPr>
        <a:xfrm>
          <a:off x="16357600" y="627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335" name="楕円 334">
          <a:extLst>
            <a:ext uri="{FF2B5EF4-FFF2-40B4-BE49-F238E27FC236}">
              <a16:creationId xmlns:a16="http://schemas.microsoft.com/office/drawing/2014/main" id="{1A41E6FD-08D7-4A2F-8F61-FAAAAC6C21B1}"/>
            </a:ext>
          </a:extLst>
        </xdr:cNvPr>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37</xdr:row>
      <xdr:rowOff>131717</xdr:rowOff>
    </xdr:to>
    <xdr:cxnSp macro="">
      <xdr:nvCxnSpPr>
        <xdr:cNvPr id="336" name="直線コネクタ 335">
          <a:extLst>
            <a:ext uri="{FF2B5EF4-FFF2-40B4-BE49-F238E27FC236}">
              <a16:creationId xmlns:a16="http://schemas.microsoft.com/office/drawing/2014/main" id="{DA8F30FB-081D-470B-B359-F39346F0A951}"/>
            </a:ext>
          </a:extLst>
        </xdr:cNvPr>
        <xdr:cNvCxnSpPr/>
      </xdr:nvCxnSpPr>
      <xdr:spPr>
        <a:xfrm>
          <a:off x="15481300" y="643128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164193</xdr:rowOff>
    </xdr:from>
    <xdr:to>
      <xdr:col>76</xdr:col>
      <xdr:colOff>165100</xdr:colOff>
      <xdr:row>37</xdr:row>
      <xdr:rowOff>94343</xdr:rowOff>
    </xdr:to>
    <xdr:sp macro="" textlink="">
      <xdr:nvSpPr>
        <xdr:cNvPr id="337" name="楕円 336">
          <a:extLst>
            <a:ext uri="{FF2B5EF4-FFF2-40B4-BE49-F238E27FC236}">
              <a16:creationId xmlns:a16="http://schemas.microsoft.com/office/drawing/2014/main" id="{02128F8B-06FF-46DD-A911-2866CB09B260}"/>
            </a:ext>
          </a:extLst>
        </xdr:cNvPr>
        <xdr:cNvSpPr/>
      </xdr:nvSpPr>
      <xdr:spPr>
        <a:xfrm>
          <a:off x="14541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43543</xdr:rowOff>
    </xdr:from>
    <xdr:to>
      <xdr:col>81</xdr:col>
      <xdr:colOff>50800</xdr:colOff>
      <xdr:row>37</xdr:row>
      <xdr:rowOff>87630</xdr:rowOff>
    </xdr:to>
    <xdr:cxnSp macro="">
      <xdr:nvCxnSpPr>
        <xdr:cNvPr id="338" name="直線コネクタ 337">
          <a:extLst>
            <a:ext uri="{FF2B5EF4-FFF2-40B4-BE49-F238E27FC236}">
              <a16:creationId xmlns:a16="http://schemas.microsoft.com/office/drawing/2014/main" id="{3C391C81-99DC-4738-8AB1-4ED0C30CC03F}"/>
            </a:ext>
          </a:extLst>
        </xdr:cNvPr>
        <xdr:cNvCxnSpPr/>
      </xdr:nvCxnSpPr>
      <xdr:spPr>
        <a:xfrm>
          <a:off x="14592300" y="63871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120106</xdr:rowOff>
    </xdr:from>
    <xdr:to>
      <xdr:col>72</xdr:col>
      <xdr:colOff>38100</xdr:colOff>
      <xdr:row>37</xdr:row>
      <xdr:rowOff>50256</xdr:rowOff>
    </xdr:to>
    <xdr:sp macro="" textlink="">
      <xdr:nvSpPr>
        <xdr:cNvPr id="339" name="楕円 338">
          <a:extLst>
            <a:ext uri="{FF2B5EF4-FFF2-40B4-BE49-F238E27FC236}">
              <a16:creationId xmlns:a16="http://schemas.microsoft.com/office/drawing/2014/main" id="{8778FE23-DE64-415B-9694-3281D5D17534}"/>
            </a:ext>
          </a:extLst>
        </xdr:cNvPr>
        <xdr:cNvSpPr/>
      </xdr:nvSpPr>
      <xdr:spPr>
        <a:xfrm>
          <a:off x="13652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170906</xdr:rowOff>
    </xdr:from>
    <xdr:to>
      <xdr:col>76</xdr:col>
      <xdr:colOff>114300</xdr:colOff>
      <xdr:row>37</xdr:row>
      <xdr:rowOff>43543</xdr:rowOff>
    </xdr:to>
    <xdr:cxnSp macro="">
      <xdr:nvCxnSpPr>
        <xdr:cNvPr id="340" name="直線コネクタ 339">
          <a:extLst>
            <a:ext uri="{FF2B5EF4-FFF2-40B4-BE49-F238E27FC236}">
              <a16:creationId xmlns:a16="http://schemas.microsoft.com/office/drawing/2014/main" id="{693C8567-BA1C-4442-A401-D9085BD11BDF}"/>
            </a:ext>
          </a:extLst>
        </xdr:cNvPr>
        <xdr:cNvCxnSpPr/>
      </xdr:nvCxnSpPr>
      <xdr:spPr>
        <a:xfrm>
          <a:off x="13703300" y="63431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77651</xdr:rowOff>
    </xdr:from>
    <xdr:to>
      <xdr:col>67</xdr:col>
      <xdr:colOff>101600</xdr:colOff>
      <xdr:row>37</xdr:row>
      <xdr:rowOff>7801</xdr:rowOff>
    </xdr:to>
    <xdr:sp macro="" textlink="">
      <xdr:nvSpPr>
        <xdr:cNvPr id="341" name="楕円 340">
          <a:extLst>
            <a:ext uri="{FF2B5EF4-FFF2-40B4-BE49-F238E27FC236}">
              <a16:creationId xmlns:a16="http://schemas.microsoft.com/office/drawing/2014/main" id="{9B7F9C82-DCDC-4BBC-A04F-B96BE7D01A3C}"/>
            </a:ext>
          </a:extLst>
        </xdr:cNvPr>
        <xdr:cNvSpPr/>
      </xdr:nvSpPr>
      <xdr:spPr>
        <a:xfrm>
          <a:off x="12763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128451</xdr:rowOff>
    </xdr:from>
    <xdr:to>
      <xdr:col>71</xdr:col>
      <xdr:colOff>177800</xdr:colOff>
      <xdr:row>36</xdr:row>
      <xdr:rowOff>170906</xdr:rowOff>
    </xdr:to>
    <xdr:cxnSp macro="">
      <xdr:nvCxnSpPr>
        <xdr:cNvPr id="342" name="直線コネクタ 341">
          <a:extLst>
            <a:ext uri="{FF2B5EF4-FFF2-40B4-BE49-F238E27FC236}">
              <a16:creationId xmlns:a16="http://schemas.microsoft.com/office/drawing/2014/main" id="{0821580E-0140-46F9-AFB0-0030483E00FC}"/>
            </a:ext>
          </a:extLst>
        </xdr:cNvPr>
        <xdr:cNvCxnSpPr/>
      </xdr:nvCxnSpPr>
      <xdr:spPr>
        <a:xfrm>
          <a:off x="12814300" y="63006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8AA18DE6-0953-452B-81C5-006D4176467A}"/>
            </a:ext>
          </a:extLst>
        </xdr:cNvPr>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6BA6CA66-83F6-44DA-9339-37E54DA42DFE}"/>
            </a:ext>
          </a:extLst>
        </xdr:cNvPr>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2C67F587-89CC-40AF-9449-1915CCB74AC3}"/>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D9CC09D2-F4D9-47AB-8E8E-EDB5392F75A1}"/>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3D9A9EBC-FDD1-414D-870D-7FA865131484}"/>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110870</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372BFE07-115E-49D8-8A28-003F02522A18}"/>
            </a:ext>
          </a:extLst>
        </xdr:cNvPr>
        <xdr:cNvSpPr txBox="1"/>
      </xdr:nvSpPr>
      <xdr:spPr>
        <a:xfrm>
          <a:off x="14389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66783</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5D4CC97C-496B-4143-AD18-15559A023F3D}"/>
            </a:ext>
          </a:extLst>
        </xdr:cNvPr>
        <xdr:cNvSpPr txBox="1"/>
      </xdr:nvSpPr>
      <xdr:spPr>
        <a:xfrm>
          <a:off x="13500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24328</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2B2319EB-B614-4930-A98C-EBEC0741D632}"/>
            </a:ext>
          </a:extLst>
        </xdr:cNvPr>
        <xdr:cNvSpPr txBox="1"/>
      </xdr:nvSpPr>
      <xdr:spPr>
        <a:xfrm>
          <a:off x="12611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E92F4E8D-E514-4FDC-85B0-B668A8352F2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88BF219A-2640-42AB-89DA-3C4528C7842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A6F97DE8-CA42-4FB5-B03D-25A6EA6723A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6A6C311B-0C89-4D1D-B2CE-73B0DAECC28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43A54401-95F5-4A70-9278-F4A30C2406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35A3A0D7-DFCD-46E4-871A-113486748B4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10DD175A-5EC6-4B9B-A79B-D6A9A2F62E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840363FA-E8D3-4B62-8CBE-11D87DF9B3C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4C6D28B8-DE81-4E7A-A407-7ECB55FAEA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5617C0E6-EE85-4502-94B4-4A7DE2E6AA8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a:extLst>
            <a:ext uri="{FF2B5EF4-FFF2-40B4-BE49-F238E27FC236}">
              <a16:creationId xmlns:a16="http://schemas.microsoft.com/office/drawing/2014/main" id="{D81D2B5C-AB9D-42DF-A7CF-233B8D05051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2" name="テキスト ボックス 361">
          <a:extLst>
            <a:ext uri="{FF2B5EF4-FFF2-40B4-BE49-F238E27FC236}">
              <a16:creationId xmlns:a16="http://schemas.microsoft.com/office/drawing/2014/main" id="{7A501543-B46B-4221-B45D-A5E3708C5C6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a:extLst>
            <a:ext uri="{FF2B5EF4-FFF2-40B4-BE49-F238E27FC236}">
              <a16:creationId xmlns:a16="http://schemas.microsoft.com/office/drawing/2014/main" id="{4526CC77-536E-4940-9B4F-786035EBB2D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4" name="テキスト ボックス 363">
          <a:extLst>
            <a:ext uri="{FF2B5EF4-FFF2-40B4-BE49-F238E27FC236}">
              <a16:creationId xmlns:a16="http://schemas.microsoft.com/office/drawing/2014/main" id="{337A834A-A59A-4618-840B-44B9CE8E49F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a:extLst>
            <a:ext uri="{FF2B5EF4-FFF2-40B4-BE49-F238E27FC236}">
              <a16:creationId xmlns:a16="http://schemas.microsoft.com/office/drawing/2014/main" id="{4469FB08-BBB6-4406-9649-7DFC744D0CA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6" name="テキスト ボックス 365">
          <a:extLst>
            <a:ext uri="{FF2B5EF4-FFF2-40B4-BE49-F238E27FC236}">
              <a16:creationId xmlns:a16="http://schemas.microsoft.com/office/drawing/2014/main" id="{B137B8D3-18A0-4E1A-A11E-3BA6A2C2501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a:extLst>
            <a:ext uri="{FF2B5EF4-FFF2-40B4-BE49-F238E27FC236}">
              <a16:creationId xmlns:a16="http://schemas.microsoft.com/office/drawing/2014/main" id="{EB0FDB2C-762E-4057-B158-55CE9CB9641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8" name="テキスト ボックス 367">
          <a:extLst>
            <a:ext uri="{FF2B5EF4-FFF2-40B4-BE49-F238E27FC236}">
              <a16:creationId xmlns:a16="http://schemas.microsoft.com/office/drawing/2014/main" id="{863F29D4-F188-4FAC-B225-BDC07D61D79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a:extLst>
            <a:ext uri="{FF2B5EF4-FFF2-40B4-BE49-F238E27FC236}">
              <a16:creationId xmlns:a16="http://schemas.microsoft.com/office/drawing/2014/main" id="{14CBF346-040B-4916-A537-F007DF91D9E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0" name="テキスト ボックス 369">
          <a:extLst>
            <a:ext uri="{FF2B5EF4-FFF2-40B4-BE49-F238E27FC236}">
              <a16:creationId xmlns:a16="http://schemas.microsoft.com/office/drawing/2014/main" id="{48D02476-DAB5-429E-9F89-A19BDD37D9A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EA9441CF-2CC1-4DF0-93A7-666A3AAB6D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2" name="テキスト ボックス 371">
          <a:extLst>
            <a:ext uri="{FF2B5EF4-FFF2-40B4-BE49-F238E27FC236}">
              <a16:creationId xmlns:a16="http://schemas.microsoft.com/office/drawing/2014/main" id="{A99F79FA-0A0F-4111-9E23-2C5C3EF82BD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03922AA0-729B-4B40-863C-E3771ED8BA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74" name="直線コネクタ 373">
          <a:extLst>
            <a:ext uri="{FF2B5EF4-FFF2-40B4-BE49-F238E27FC236}">
              <a16:creationId xmlns:a16="http://schemas.microsoft.com/office/drawing/2014/main" id="{05284A9F-F6EE-420D-8436-334520CC92C2}"/>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75" name="【一般廃棄物処理施設】&#10;一人当たり有形固定資産（償却資産）額最小値テキスト">
          <a:extLst>
            <a:ext uri="{FF2B5EF4-FFF2-40B4-BE49-F238E27FC236}">
              <a16:creationId xmlns:a16="http://schemas.microsoft.com/office/drawing/2014/main" id="{63E9C8A3-9645-488E-9D24-1919E353584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76" name="直線コネクタ 375">
          <a:extLst>
            <a:ext uri="{FF2B5EF4-FFF2-40B4-BE49-F238E27FC236}">
              <a16:creationId xmlns:a16="http://schemas.microsoft.com/office/drawing/2014/main" id="{341DB0D4-91CC-420D-9FFC-94F806BEE45F}"/>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7" name="【一般廃棄物処理施設】&#10;一人当たり有形固定資産（償却資産）額最大値テキスト">
          <a:extLst>
            <a:ext uri="{FF2B5EF4-FFF2-40B4-BE49-F238E27FC236}">
              <a16:creationId xmlns:a16="http://schemas.microsoft.com/office/drawing/2014/main" id="{FEFB3239-35A0-489D-A4E0-1582BFF8FDF5}"/>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8" name="直線コネクタ 377">
          <a:extLst>
            <a:ext uri="{FF2B5EF4-FFF2-40B4-BE49-F238E27FC236}">
              <a16:creationId xmlns:a16="http://schemas.microsoft.com/office/drawing/2014/main" id="{21478A63-47DF-43C4-AB89-DD70D07D5F13}"/>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379" name="【一般廃棄物処理施設】&#10;一人当たり有形固定資産（償却資産）額平均値テキスト">
          <a:extLst>
            <a:ext uri="{FF2B5EF4-FFF2-40B4-BE49-F238E27FC236}">
              <a16:creationId xmlns:a16="http://schemas.microsoft.com/office/drawing/2014/main" id="{EDFDC43E-35DE-4BB8-8537-E7E9DE69EA57}"/>
            </a:ext>
          </a:extLst>
        </xdr:cNvPr>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80" name="フローチャート: 判断 379">
          <a:extLst>
            <a:ext uri="{FF2B5EF4-FFF2-40B4-BE49-F238E27FC236}">
              <a16:creationId xmlns:a16="http://schemas.microsoft.com/office/drawing/2014/main" id="{94671FAA-1EA0-41A4-9275-2D635087B7BB}"/>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81" name="フローチャート: 判断 380">
          <a:extLst>
            <a:ext uri="{FF2B5EF4-FFF2-40B4-BE49-F238E27FC236}">
              <a16:creationId xmlns:a16="http://schemas.microsoft.com/office/drawing/2014/main" id="{155EDB14-64B1-4AFA-BC64-8FE131D93DDB}"/>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82" name="フローチャート: 判断 381">
          <a:extLst>
            <a:ext uri="{FF2B5EF4-FFF2-40B4-BE49-F238E27FC236}">
              <a16:creationId xmlns:a16="http://schemas.microsoft.com/office/drawing/2014/main" id="{E17142BB-8EA5-4B01-9019-D0F83A2D61A5}"/>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83" name="フローチャート: 判断 382">
          <a:extLst>
            <a:ext uri="{FF2B5EF4-FFF2-40B4-BE49-F238E27FC236}">
              <a16:creationId xmlns:a16="http://schemas.microsoft.com/office/drawing/2014/main" id="{E6A0CC22-4B37-4521-BA02-141AFC1C0DE6}"/>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84" name="フローチャート: 判断 383">
          <a:extLst>
            <a:ext uri="{FF2B5EF4-FFF2-40B4-BE49-F238E27FC236}">
              <a16:creationId xmlns:a16="http://schemas.microsoft.com/office/drawing/2014/main" id="{D1ADDB4F-90FB-4EF5-9702-93683FA93469}"/>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71AF4AD5-5F38-422C-8110-6B2EC0629F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1B53D926-5D5A-468F-96A2-6C84B7A872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F454973D-8FDF-45BE-B605-037F9C3FD22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418CE9EF-ACC6-40E5-8A9D-F0F186B63A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D7364C2E-A900-47B8-94E6-56111DD6DCA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94570</xdr:rowOff>
    </xdr:from>
    <xdr:to>
      <xdr:col>116</xdr:col>
      <xdr:colOff>114300</xdr:colOff>
      <xdr:row>41</xdr:row>
      <xdr:rowOff>24720</xdr:rowOff>
    </xdr:to>
    <xdr:sp macro="" textlink="">
      <xdr:nvSpPr>
        <xdr:cNvPr id="390" name="楕円 389">
          <a:extLst>
            <a:ext uri="{FF2B5EF4-FFF2-40B4-BE49-F238E27FC236}">
              <a16:creationId xmlns:a16="http://schemas.microsoft.com/office/drawing/2014/main" id="{0FB1CBF3-956B-45BA-9CF6-0F1A2ABD293A}"/>
            </a:ext>
          </a:extLst>
        </xdr:cNvPr>
        <xdr:cNvSpPr/>
      </xdr:nvSpPr>
      <xdr:spPr>
        <a:xfrm>
          <a:off x="22110700" y="69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72997</xdr:rowOff>
    </xdr:from>
    <xdr:ext cx="599010" cy="259045"/>
    <xdr:sp macro="" textlink="">
      <xdr:nvSpPr>
        <xdr:cNvPr id="391" name="【一般廃棄物処理施設】&#10;一人当たり有形固定資産（償却資産）額該当値テキスト">
          <a:extLst>
            <a:ext uri="{FF2B5EF4-FFF2-40B4-BE49-F238E27FC236}">
              <a16:creationId xmlns:a16="http://schemas.microsoft.com/office/drawing/2014/main" id="{E571A447-64F5-4763-9354-2605F5C4D056}"/>
            </a:ext>
          </a:extLst>
        </xdr:cNvPr>
        <xdr:cNvSpPr txBox="1"/>
      </xdr:nvSpPr>
      <xdr:spPr>
        <a:xfrm>
          <a:off x="22199600" y="693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99013</xdr:rowOff>
    </xdr:from>
    <xdr:to>
      <xdr:col>112</xdr:col>
      <xdr:colOff>38100</xdr:colOff>
      <xdr:row>41</xdr:row>
      <xdr:rowOff>29163</xdr:rowOff>
    </xdr:to>
    <xdr:sp macro="" textlink="">
      <xdr:nvSpPr>
        <xdr:cNvPr id="392" name="楕円 391">
          <a:extLst>
            <a:ext uri="{FF2B5EF4-FFF2-40B4-BE49-F238E27FC236}">
              <a16:creationId xmlns:a16="http://schemas.microsoft.com/office/drawing/2014/main" id="{5F818A20-5D93-43EB-8016-729A847F545B}"/>
            </a:ext>
          </a:extLst>
        </xdr:cNvPr>
        <xdr:cNvSpPr/>
      </xdr:nvSpPr>
      <xdr:spPr>
        <a:xfrm>
          <a:off x="21272500" y="69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145370</xdr:rowOff>
    </xdr:from>
    <xdr:to>
      <xdr:col>116</xdr:col>
      <xdr:colOff>63500</xdr:colOff>
      <xdr:row>40</xdr:row>
      <xdr:rowOff>149813</xdr:rowOff>
    </xdr:to>
    <xdr:cxnSp macro="">
      <xdr:nvCxnSpPr>
        <xdr:cNvPr id="393" name="直線コネクタ 392">
          <a:extLst>
            <a:ext uri="{FF2B5EF4-FFF2-40B4-BE49-F238E27FC236}">
              <a16:creationId xmlns:a16="http://schemas.microsoft.com/office/drawing/2014/main" id="{1B63DD40-AD36-4EA7-B1F3-01E446A458CC}"/>
            </a:ext>
          </a:extLst>
        </xdr:cNvPr>
        <xdr:cNvCxnSpPr/>
      </xdr:nvCxnSpPr>
      <xdr:spPr>
        <a:xfrm flipV="1">
          <a:off x="21323300" y="7003370"/>
          <a:ext cx="8382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105479</xdr:rowOff>
    </xdr:from>
    <xdr:to>
      <xdr:col>107</xdr:col>
      <xdr:colOff>101600</xdr:colOff>
      <xdr:row>41</xdr:row>
      <xdr:rowOff>35629</xdr:rowOff>
    </xdr:to>
    <xdr:sp macro="" textlink="">
      <xdr:nvSpPr>
        <xdr:cNvPr id="394" name="楕円 393">
          <a:extLst>
            <a:ext uri="{FF2B5EF4-FFF2-40B4-BE49-F238E27FC236}">
              <a16:creationId xmlns:a16="http://schemas.microsoft.com/office/drawing/2014/main" id="{08A78DD7-5531-4011-A828-686326B08E1F}"/>
            </a:ext>
          </a:extLst>
        </xdr:cNvPr>
        <xdr:cNvSpPr/>
      </xdr:nvSpPr>
      <xdr:spPr>
        <a:xfrm>
          <a:off x="20383500" y="69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149813</xdr:rowOff>
    </xdr:from>
    <xdr:to>
      <xdr:col>111</xdr:col>
      <xdr:colOff>177800</xdr:colOff>
      <xdr:row>40</xdr:row>
      <xdr:rowOff>156279</xdr:rowOff>
    </xdr:to>
    <xdr:cxnSp macro="">
      <xdr:nvCxnSpPr>
        <xdr:cNvPr id="395" name="直線コネクタ 394">
          <a:extLst>
            <a:ext uri="{FF2B5EF4-FFF2-40B4-BE49-F238E27FC236}">
              <a16:creationId xmlns:a16="http://schemas.microsoft.com/office/drawing/2014/main" id="{5BD99803-49CD-424D-B04C-98868F337457}"/>
            </a:ext>
          </a:extLst>
        </xdr:cNvPr>
        <xdr:cNvCxnSpPr/>
      </xdr:nvCxnSpPr>
      <xdr:spPr>
        <a:xfrm flipV="1">
          <a:off x="20434300" y="7007813"/>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110748</xdr:rowOff>
    </xdr:from>
    <xdr:to>
      <xdr:col>102</xdr:col>
      <xdr:colOff>165100</xdr:colOff>
      <xdr:row>41</xdr:row>
      <xdr:rowOff>40898</xdr:rowOff>
    </xdr:to>
    <xdr:sp macro="" textlink="">
      <xdr:nvSpPr>
        <xdr:cNvPr id="396" name="楕円 395">
          <a:extLst>
            <a:ext uri="{FF2B5EF4-FFF2-40B4-BE49-F238E27FC236}">
              <a16:creationId xmlns:a16="http://schemas.microsoft.com/office/drawing/2014/main" id="{69D2073A-BC62-4354-BCBF-04F7FEA3500D}"/>
            </a:ext>
          </a:extLst>
        </xdr:cNvPr>
        <xdr:cNvSpPr/>
      </xdr:nvSpPr>
      <xdr:spPr>
        <a:xfrm>
          <a:off x="19494500" y="69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156279</xdr:rowOff>
    </xdr:from>
    <xdr:to>
      <xdr:col>107</xdr:col>
      <xdr:colOff>50800</xdr:colOff>
      <xdr:row>40</xdr:row>
      <xdr:rowOff>161548</xdr:rowOff>
    </xdr:to>
    <xdr:cxnSp macro="">
      <xdr:nvCxnSpPr>
        <xdr:cNvPr id="397" name="直線コネクタ 396">
          <a:extLst>
            <a:ext uri="{FF2B5EF4-FFF2-40B4-BE49-F238E27FC236}">
              <a16:creationId xmlns:a16="http://schemas.microsoft.com/office/drawing/2014/main" id="{D667D4E8-3ADC-416E-819D-EC04387266B9}"/>
            </a:ext>
          </a:extLst>
        </xdr:cNvPr>
        <xdr:cNvCxnSpPr/>
      </xdr:nvCxnSpPr>
      <xdr:spPr>
        <a:xfrm flipV="1">
          <a:off x="19545300" y="7014279"/>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114705</xdr:rowOff>
    </xdr:from>
    <xdr:to>
      <xdr:col>98</xdr:col>
      <xdr:colOff>38100</xdr:colOff>
      <xdr:row>41</xdr:row>
      <xdr:rowOff>44855</xdr:rowOff>
    </xdr:to>
    <xdr:sp macro="" textlink="">
      <xdr:nvSpPr>
        <xdr:cNvPr id="398" name="楕円 397">
          <a:extLst>
            <a:ext uri="{FF2B5EF4-FFF2-40B4-BE49-F238E27FC236}">
              <a16:creationId xmlns:a16="http://schemas.microsoft.com/office/drawing/2014/main" id="{13F309F8-1814-48CF-BD57-8531649C2E31}"/>
            </a:ext>
          </a:extLst>
        </xdr:cNvPr>
        <xdr:cNvSpPr/>
      </xdr:nvSpPr>
      <xdr:spPr>
        <a:xfrm>
          <a:off x="18605500" y="697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161548</xdr:rowOff>
    </xdr:from>
    <xdr:to>
      <xdr:col>102</xdr:col>
      <xdr:colOff>114300</xdr:colOff>
      <xdr:row>40</xdr:row>
      <xdr:rowOff>165505</xdr:rowOff>
    </xdr:to>
    <xdr:cxnSp macro="">
      <xdr:nvCxnSpPr>
        <xdr:cNvPr id="399" name="直線コネクタ 398">
          <a:extLst>
            <a:ext uri="{FF2B5EF4-FFF2-40B4-BE49-F238E27FC236}">
              <a16:creationId xmlns:a16="http://schemas.microsoft.com/office/drawing/2014/main" id="{57FABAF3-1A7B-4B2E-A9F3-9FD4D9017B68}"/>
            </a:ext>
          </a:extLst>
        </xdr:cNvPr>
        <xdr:cNvCxnSpPr/>
      </xdr:nvCxnSpPr>
      <xdr:spPr>
        <a:xfrm flipV="1">
          <a:off x="18656300" y="7019548"/>
          <a:ext cx="889000" cy="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400" name="n_1aveValue【一般廃棄物処理施設】&#10;一人当たり有形固定資産（償却資産）額">
          <a:extLst>
            <a:ext uri="{FF2B5EF4-FFF2-40B4-BE49-F238E27FC236}">
              <a16:creationId xmlns:a16="http://schemas.microsoft.com/office/drawing/2014/main" id="{80DB003C-B736-49A7-9251-966C6973F1F2}"/>
            </a:ext>
          </a:extLst>
        </xdr:cNvPr>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401" name="n_2aveValue【一般廃棄物処理施設】&#10;一人当たり有形固定資産（償却資産）額">
          <a:extLst>
            <a:ext uri="{FF2B5EF4-FFF2-40B4-BE49-F238E27FC236}">
              <a16:creationId xmlns:a16="http://schemas.microsoft.com/office/drawing/2014/main" id="{1E5E5E43-E477-4D1A-8CD4-B0C171645766}"/>
            </a:ext>
          </a:extLst>
        </xdr:cNvPr>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402" name="n_3aveValue【一般廃棄物処理施設】&#10;一人当たり有形固定資産（償却資産）額">
          <a:extLst>
            <a:ext uri="{FF2B5EF4-FFF2-40B4-BE49-F238E27FC236}">
              <a16:creationId xmlns:a16="http://schemas.microsoft.com/office/drawing/2014/main" id="{511A9403-F1D2-4946-8F7C-5A02A847EF63}"/>
            </a:ext>
          </a:extLst>
        </xdr:cNvPr>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403" name="n_4aveValue【一般廃棄物処理施設】&#10;一人当たり有形固定資産（償却資産）額">
          <a:extLst>
            <a:ext uri="{FF2B5EF4-FFF2-40B4-BE49-F238E27FC236}">
              <a16:creationId xmlns:a16="http://schemas.microsoft.com/office/drawing/2014/main" id="{45C5A5A4-BF54-468B-86A0-C47437417D6D}"/>
            </a:ext>
          </a:extLst>
        </xdr:cNvPr>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20290</xdr:rowOff>
    </xdr:from>
    <xdr:ext cx="599010" cy="259045"/>
    <xdr:sp macro="" textlink="">
      <xdr:nvSpPr>
        <xdr:cNvPr id="404" name="n_1mainValue【一般廃棄物処理施設】&#10;一人当たり有形固定資産（償却資産）額">
          <a:extLst>
            <a:ext uri="{FF2B5EF4-FFF2-40B4-BE49-F238E27FC236}">
              <a16:creationId xmlns:a16="http://schemas.microsoft.com/office/drawing/2014/main" id="{F6472952-8C47-4735-A1D9-B4655F0D52BA}"/>
            </a:ext>
          </a:extLst>
        </xdr:cNvPr>
        <xdr:cNvSpPr txBox="1"/>
      </xdr:nvSpPr>
      <xdr:spPr>
        <a:xfrm>
          <a:off x="21011095" y="704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26756</xdr:rowOff>
    </xdr:from>
    <xdr:ext cx="599010" cy="259045"/>
    <xdr:sp macro="" textlink="">
      <xdr:nvSpPr>
        <xdr:cNvPr id="405" name="n_2mainValue【一般廃棄物処理施設】&#10;一人当たり有形固定資産（償却資産）額">
          <a:extLst>
            <a:ext uri="{FF2B5EF4-FFF2-40B4-BE49-F238E27FC236}">
              <a16:creationId xmlns:a16="http://schemas.microsoft.com/office/drawing/2014/main" id="{EAC220B7-F76D-4244-9D5F-948EA3A60109}"/>
            </a:ext>
          </a:extLst>
        </xdr:cNvPr>
        <xdr:cNvSpPr txBox="1"/>
      </xdr:nvSpPr>
      <xdr:spPr>
        <a:xfrm>
          <a:off x="20134795" y="70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32025</xdr:rowOff>
    </xdr:from>
    <xdr:ext cx="599010" cy="259045"/>
    <xdr:sp macro="" textlink="">
      <xdr:nvSpPr>
        <xdr:cNvPr id="406" name="n_3mainValue【一般廃棄物処理施設】&#10;一人当たり有形固定資産（償却資産）額">
          <a:extLst>
            <a:ext uri="{FF2B5EF4-FFF2-40B4-BE49-F238E27FC236}">
              <a16:creationId xmlns:a16="http://schemas.microsoft.com/office/drawing/2014/main" id="{60F617E8-E566-42ED-9A09-6CD34CC26963}"/>
            </a:ext>
          </a:extLst>
        </xdr:cNvPr>
        <xdr:cNvSpPr txBox="1"/>
      </xdr:nvSpPr>
      <xdr:spPr>
        <a:xfrm>
          <a:off x="19245795" y="706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35982</xdr:rowOff>
    </xdr:from>
    <xdr:ext cx="599010" cy="259045"/>
    <xdr:sp macro="" textlink="">
      <xdr:nvSpPr>
        <xdr:cNvPr id="407" name="n_4mainValue【一般廃棄物処理施設】&#10;一人当たり有形固定資産（償却資産）額">
          <a:extLst>
            <a:ext uri="{FF2B5EF4-FFF2-40B4-BE49-F238E27FC236}">
              <a16:creationId xmlns:a16="http://schemas.microsoft.com/office/drawing/2014/main" id="{4A8EF4E9-CCFC-411D-A9ED-FFC5446EF52F}"/>
            </a:ext>
          </a:extLst>
        </xdr:cNvPr>
        <xdr:cNvSpPr txBox="1"/>
      </xdr:nvSpPr>
      <xdr:spPr>
        <a:xfrm>
          <a:off x="18356795" y="706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98343CC9-8E0A-45B1-A442-C6C4915225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1BD5E0AC-8452-424B-A1EB-B11DE567E2A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2AA91320-A445-4D15-BA32-EE9D5A6F11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F7BD6412-2E55-482A-8889-EF0CA7C9F7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30052BD4-71D2-4D7E-B52B-86F060F5D31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1EC6E328-0202-4B31-BC1E-0C6C2C8B6D4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1D37397A-E425-4964-9F2A-EF543DC764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5334BC85-B6C3-47E1-8CA0-F639AD7C195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a:extLst>
            <a:ext uri="{FF2B5EF4-FFF2-40B4-BE49-F238E27FC236}">
              <a16:creationId xmlns:a16="http://schemas.microsoft.com/office/drawing/2014/main" id="{3B6D9A38-6627-4F22-9279-8E060F9DDD7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a:extLst>
            <a:ext uri="{FF2B5EF4-FFF2-40B4-BE49-F238E27FC236}">
              <a16:creationId xmlns:a16="http://schemas.microsoft.com/office/drawing/2014/main" id="{C8044A79-5E89-4D54-B49B-67EECB39BFF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a:extLst>
            <a:ext uri="{FF2B5EF4-FFF2-40B4-BE49-F238E27FC236}">
              <a16:creationId xmlns:a16="http://schemas.microsoft.com/office/drawing/2014/main" id="{B6BFBE57-9533-44C9-9EFF-7BBA9DEABCC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a:extLst>
            <a:ext uri="{FF2B5EF4-FFF2-40B4-BE49-F238E27FC236}">
              <a16:creationId xmlns:a16="http://schemas.microsoft.com/office/drawing/2014/main" id="{CD56194A-E066-4D68-8982-68B882FC18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a:extLst>
            <a:ext uri="{FF2B5EF4-FFF2-40B4-BE49-F238E27FC236}">
              <a16:creationId xmlns:a16="http://schemas.microsoft.com/office/drawing/2014/main" id="{5448B184-7B59-41E9-BC29-854977A1B2B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a:extLst>
            <a:ext uri="{FF2B5EF4-FFF2-40B4-BE49-F238E27FC236}">
              <a16:creationId xmlns:a16="http://schemas.microsoft.com/office/drawing/2014/main" id="{A9B8FDB9-F840-4164-BFF9-8902E33AD75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a:extLst>
            <a:ext uri="{FF2B5EF4-FFF2-40B4-BE49-F238E27FC236}">
              <a16:creationId xmlns:a16="http://schemas.microsoft.com/office/drawing/2014/main" id="{29896BAF-F87B-451C-B683-2A15BD7B27E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a:extLst>
            <a:ext uri="{FF2B5EF4-FFF2-40B4-BE49-F238E27FC236}">
              <a16:creationId xmlns:a16="http://schemas.microsoft.com/office/drawing/2014/main" id="{34B93750-0CE3-4D3A-96C7-1F06686AF3D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a:extLst>
            <a:ext uri="{FF2B5EF4-FFF2-40B4-BE49-F238E27FC236}">
              <a16:creationId xmlns:a16="http://schemas.microsoft.com/office/drawing/2014/main" id="{32AD60D7-B68D-4B74-832A-2068B3FF69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a:extLst>
            <a:ext uri="{FF2B5EF4-FFF2-40B4-BE49-F238E27FC236}">
              <a16:creationId xmlns:a16="http://schemas.microsoft.com/office/drawing/2014/main" id="{FB20450A-F35F-4828-805A-A5E2228EB5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a:extLst>
            <a:ext uri="{FF2B5EF4-FFF2-40B4-BE49-F238E27FC236}">
              <a16:creationId xmlns:a16="http://schemas.microsoft.com/office/drawing/2014/main" id="{DC48FDED-129C-4367-842E-79A8447383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a:extLst>
            <a:ext uri="{FF2B5EF4-FFF2-40B4-BE49-F238E27FC236}">
              <a16:creationId xmlns:a16="http://schemas.microsoft.com/office/drawing/2014/main" id="{E99DA771-C278-48B1-B4A5-57CAE1E448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a:extLst>
            <a:ext uri="{FF2B5EF4-FFF2-40B4-BE49-F238E27FC236}">
              <a16:creationId xmlns:a16="http://schemas.microsoft.com/office/drawing/2014/main" id="{1A061242-718F-4609-8B3F-314BFF5447E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a:extLst>
            <a:ext uri="{FF2B5EF4-FFF2-40B4-BE49-F238E27FC236}">
              <a16:creationId xmlns:a16="http://schemas.microsoft.com/office/drawing/2014/main" id="{96D81F90-48F7-4F03-9BBF-AF079100FE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a:extLst>
            <a:ext uri="{FF2B5EF4-FFF2-40B4-BE49-F238E27FC236}">
              <a16:creationId xmlns:a16="http://schemas.microsoft.com/office/drawing/2014/main" id="{00D528A5-BB5B-454A-BB0D-B3BCDCBFD1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a:extLst>
            <a:ext uri="{FF2B5EF4-FFF2-40B4-BE49-F238E27FC236}">
              <a16:creationId xmlns:a16="http://schemas.microsoft.com/office/drawing/2014/main" id="{B8AAA19E-3C34-4C80-A98D-EF1C1178148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a:extLst>
            <a:ext uri="{FF2B5EF4-FFF2-40B4-BE49-F238E27FC236}">
              <a16:creationId xmlns:a16="http://schemas.microsoft.com/office/drawing/2014/main" id="{EBAB6592-8A55-48A4-9A91-C9533C4F99A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a:extLst>
            <a:ext uri="{FF2B5EF4-FFF2-40B4-BE49-F238E27FC236}">
              <a16:creationId xmlns:a16="http://schemas.microsoft.com/office/drawing/2014/main" id="{673B38FD-AFEB-4601-9916-494EC0FCF6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a:extLst>
            <a:ext uri="{FF2B5EF4-FFF2-40B4-BE49-F238E27FC236}">
              <a16:creationId xmlns:a16="http://schemas.microsoft.com/office/drawing/2014/main" id="{21E925A4-37EE-4CA0-87F7-2C031051AE3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5" name="直線コネクタ 434">
          <a:extLst>
            <a:ext uri="{FF2B5EF4-FFF2-40B4-BE49-F238E27FC236}">
              <a16:creationId xmlns:a16="http://schemas.microsoft.com/office/drawing/2014/main" id="{E4CD1BD7-5735-406B-B7B9-3D17518BC3F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6" name="テキスト ボックス 435">
          <a:extLst>
            <a:ext uri="{FF2B5EF4-FFF2-40B4-BE49-F238E27FC236}">
              <a16:creationId xmlns:a16="http://schemas.microsoft.com/office/drawing/2014/main" id="{79A4D274-B60B-4A85-AAB6-C81D4A92460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7" name="直線コネクタ 436">
          <a:extLst>
            <a:ext uri="{FF2B5EF4-FFF2-40B4-BE49-F238E27FC236}">
              <a16:creationId xmlns:a16="http://schemas.microsoft.com/office/drawing/2014/main" id="{F6C8BE37-F1F3-4B9F-A674-38C8A9291EE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8" name="テキスト ボックス 437">
          <a:extLst>
            <a:ext uri="{FF2B5EF4-FFF2-40B4-BE49-F238E27FC236}">
              <a16:creationId xmlns:a16="http://schemas.microsoft.com/office/drawing/2014/main" id="{E0B65ADA-E087-4A7C-80B0-445866DFCBF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9" name="直線コネクタ 438">
          <a:extLst>
            <a:ext uri="{FF2B5EF4-FFF2-40B4-BE49-F238E27FC236}">
              <a16:creationId xmlns:a16="http://schemas.microsoft.com/office/drawing/2014/main" id="{7234F09D-25D1-438A-AA2A-14347D1F719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0" name="テキスト ボックス 439">
          <a:extLst>
            <a:ext uri="{FF2B5EF4-FFF2-40B4-BE49-F238E27FC236}">
              <a16:creationId xmlns:a16="http://schemas.microsoft.com/office/drawing/2014/main" id="{12D2091B-A521-4AE4-BE63-FAA935FF8D6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1" name="直線コネクタ 440">
          <a:extLst>
            <a:ext uri="{FF2B5EF4-FFF2-40B4-BE49-F238E27FC236}">
              <a16:creationId xmlns:a16="http://schemas.microsoft.com/office/drawing/2014/main" id="{E51E2FEF-2EE5-4AC1-82B5-F1568021DDD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2" name="テキスト ボックス 441">
          <a:extLst>
            <a:ext uri="{FF2B5EF4-FFF2-40B4-BE49-F238E27FC236}">
              <a16:creationId xmlns:a16="http://schemas.microsoft.com/office/drawing/2014/main" id="{12937071-A01F-415F-82F1-C5CE999FCC6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3" name="直線コネクタ 442">
          <a:extLst>
            <a:ext uri="{FF2B5EF4-FFF2-40B4-BE49-F238E27FC236}">
              <a16:creationId xmlns:a16="http://schemas.microsoft.com/office/drawing/2014/main" id="{4A1550AF-6873-4EC7-8195-471F43D65C0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4" name="テキスト ボックス 443">
          <a:extLst>
            <a:ext uri="{FF2B5EF4-FFF2-40B4-BE49-F238E27FC236}">
              <a16:creationId xmlns:a16="http://schemas.microsoft.com/office/drawing/2014/main" id="{138D1BE9-186C-4899-8077-34DCD552618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5" name="直線コネクタ 444">
          <a:extLst>
            <a:ext uri="{FF2B5EF4-FFF2-40B4-BE49-F238E27FC236}">
              <a16:creationId xmlns:a16="http://schemas.microsoft.com/office/drawing/2014/main" id="{247072B8-DA6A-4543-8323-E47BDCD7B18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6" name="テキスト ボックス 445">
          <a:extLst>
            <a:ext uri="{FF2B5EF4-FFF2-40B4-BE49-F238E27FC236}">
              <a16:creationId xmlns:a16="http://schemas.microsoft.com/office/drawing/2014/main" id="{BD992926-9499-4B10-9B75-2151AD581C5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a:extLst>
            <a:ext uri="{FF2B5EF4-FFF2-40B4-BE49-F238E27FC236}">
              <a16:creationId xmlns:a16="http://schemas.microsoft.com/office/drawing/2014/main" id="{C911749D-2BCB-4647-BFCF-F185A067CF5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a:extLst>
            <a:ext uri="{FF2B5EF4-FFF2-40B4-BE49-F238E27FC236}">
              <a16:creationId xmlns:a16="http://schemas.microsoft.com/office/drawing/2014/main" id="{EFB43E0D-6672-4CB6-9792-E337BDF2A9C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449" name="直線コネクタ 448">
          <a:extLst>
            <a:ext uri="{FF2B5EF4-FFF2-40B4-BE49-F238E27FC236}">
              <a16:creationId xmlns:a16="http://schemas.microsoft.com/office/drawing/2014/main" id="{869DF9DD-4194-4E3D-BA06-70504A79D508}"/>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0" name="【消防施設】&#10;有形固定資産減価償却率最小値テキスト">
          <a:extLst>
            <a:ext uri="{FF2B5EF4-FFF2-40B4-BE49-F238E27FC236}">
              <a16:creationId xmlns:a16="http://schemas.microsoft.com/office/drawing/2014/main" id="{9DE49748-A4F0-4603-ABDD-BA9E9D4F5C2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1" name="直線コネクタ 450">
          <a:extLst>
            <a:ext uri="{FF2B5EF4-FFF2-40B4-BE49-F238E27FC236}">
              <a16:creationId xmlns:a16="http://schemas.microsoft.com/office/drawing/2014/main" id="{E3D968C1-CABF-4CDB-B6C8-F0FF0D8A347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452" name="【消防施設】&#10;有形固定資産減価償却率最大値テキスト">
          <a:extLst>
            <a:ext uri="{FF2B5EF4-FFF2-40B4-BE49-F238E27FC236}">
              <a16:creationId xmlns:a16="http://schemas.microsoft.com/office/drawing/2014/main" id="{E84C107D-3AF4-4615-9C6C-3596CF60AC42}"/>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453" name="直線コネクタ 452">
          <a:extLst>
            <a:ext uri="{FF2B5EF4-FFF2-40B4-BE49-F238E27FC236}">
              <a16:creationId xmlns:a16="http://schemas.microsoft.com/office/drawing/2014/main" id="{EC0D5FBE-542D-4ECD-B170-703FF7DA305A}"/>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454" name="【消防施設】&#10;有形固定資産減価償却率平均値テキスト">
          <a:extLst>
            <a:ext uri="{FF2B5EF4-FFF2-40B4-BE49-F238E27FC236}">
              <a16:creationId xmlns:a16="http://schemas.microsoft.com/office/drawing/2014/main" id="{3130C130-52B4-4238-80D2-D6BE264611E8}"/>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455" name="フローチャート: 判断 454">
          <a:extLst>
            <a:ext uri="{FF2B5EF4-FFF2-40B4-BE49-F238E27FC236}">
              <a16:creationId xmlns:a16="http://schemas.microsoft.com/office/drawing/2014/main" id="{63A888C2-7507-4858-9844-8627EADF74DC}"/>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6" name="フローチャート: 判断 455">
          <a:extLst>
            <a:ext uri="{FF2B5EF4-FFF2-40B4-BE49-F238E27FC236}">
              <a16:creationId xmlns:a16="http://schemas.microsoft.com/office/drawing/2014/main" id="{48488DCD-5BA1-4B58-B089-A480EF2F4C27}"/>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57" name="フローチャート: 判断 456">
          <a:extLst>
            <a:ext uri="{FF2B5EF4-FFF2-40B4-BE49-F238E27FC236}">
              <a16:creationId xmlns:a16="http://schemas.microsoft.com/office/drawing/2014/main" id="{A689093F-E504-4880-9BE7-C765C5A726E9}"/>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58" name="フローチャート: 判断 457">
          <a:extLst>
            <a:ext uri="{FF2B5EF4-FFF2-40B4-BE49-F238E27FC236}">
              <a16:creationId xmlns:a16="http://schemas.microsoft.com/office/drawing/2014/main" id="{B92E967B-9519-4F8C-90AA-E32C5871BDA4}"/>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59" name="フローチャート: 判断 458">
          <a:extLst>
            <a:ext uri="{FF2B5EF4-FFF2-40B4-BE49-F238E27FC236}">
              <a16:creationId xmlns:a16="http://schemas.microsoft.com/office/drawing/2014/main" id="{D5D3F11E-F426-4812-8289-DADCD7CCFE3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90980021-A7E2-4B95-9401-4B67F93A30B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12ED9877-EC0F-4C7E-B059-450ED71833B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4D14189C-91F1-4B08-9E7E-4F8CE3E98C1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73D8D5AF-B1D7-4E59-B2F2-AD3C825BD5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69AF771A-5702-4213-8061-3F5076583C5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148952</xdr:rowOff>
    </xdr:from>
    <xdr:to>
      <xdr:col>85</xdr:col>
      <xdr:colOff>177800</xdr:colOff>
      <xdr:row>81</xdr:row>
      <xdr:rowOff>79102</xdr:rowOff>
    </xdr:to>
    <xdr:sp macro="" textlink="">
      <xdr:nvSpPr>
        <xdr:cNvPr id="465" name="楕円 464">
          <a:extLst>
            <a:ext uri="{FF2B5EF4-FFF2-40B4-BE49-F238E27FC236}">
              <a16:creationId xmlns:a16="http://schemas.microsoft.com/office/drawing/2014/main" id="{1C2775C2-3D7E-49CE-A3DB-444B616DB817}"/>
            </a:ext>
          </a:extLst>
        </xdr:cNvPr>
        <xdr:cNvSpPr/>
      </xdr:nvSpPr>
      <xdr:spPr>
        <a:xfrm>
          <a:off x="162687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379</xdr:rowOff>
    </xdr:from>
    <xdr:ext cx="405111" cy="259045"/>
    <xdr:sp macro="" textlink="">
      <xdr:nvSpPr>
        <xdr:cNvPr id="466" name="【消防施設】&#10;有形固定資産減価償却率該当値テキスト">
          <a:extLst>
            <a:ext uri="{FF2B5EF4-FFF2-40B4-BE49-F238E27FC236}">
              <a16:creationId xmlns:a16="http://schemas.microsoft.com/office/drawing/2014/main" id="{D4F355BB-1605-444D-AF16-B67C608926AF}"/>
            </a:ext>
          </a:extLst>
        </xdr:cNvPr>
        <xdr:cNvSpPr txBox="1"/>
      </xdr:nvSpPr>
      <xdr:spPr>
        <a:xfrm>
          <a:off x="16357600" y="137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119562</xdr:rowOff>
    </xdr:from>
    <xdr:to>
      <xdr:col>81</xdr:col>
      <xdr:colOff>101600</xdr:colOff>
      <xdr:row>81</xdr:row>
      <xdr:rowOff>49712</xdr:rowOff>
    </xdr:to>
    <xdr:sp macro="" textlink="">
      <xdr:nvSpPr>
        <xdr:cNvPr id="467" name="楕円 466">
          <a:extLst>
            <a:ext uri="{FF2B5EF4-FFF2-40B4-BE49-F238E27FC236}">
              <a16:creationId xmlns:a16="http://schemas.microsoft.com/office/drawing/2014/main" id="{E1479FAC-5A60-4C41-8EDC-CDAB184092B9}"/>
            </a:ext>
          </a:extLst>
        </xdr:cNvPr>
        <xdr:cNvSpPr/>
      </xdr:nvSpPr>
      <xdr:spPr>
        <a:xfrm>
          <a:off x="15430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170362</xdr:rowOff>
    </xdr:from>
    <xdr:to>
      <xdr:col>85</xdr:col>
      <xdr:colOff>127000</xdr:colOff>
      <xdr:row>81</xdr:row>
      <xdr:rowOff>28302</xdr:rowOff>
    </xdr:to>
    <xdr:cxnSp macro="">
      <xdr:nvCxnSpPr>
        <xdr:cNvPr id="468" name="直線コネクタ 467">
          <a:extLst>
            <a:ext uri="{FF2B5EF4-FFF2-40B4-BE49-F238E27FC236}">
              <a16:creationId xmlns:a16="http://schemas.microsoft.com/office/drawing/2014/main" id="{DAA48E27-DA30-42EA-ABFE-5D549950068E}"/>
            </a:ext>
          </a:extLst>
        </xdr:cNvPr>
        <xdr:cNvCxnSpPr/>
      </xdr:nvCxnSpPr>
      <xdr:spPr>
        <a:xfrm>
          <a:off x="15481300" y="1388636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88537</xdr:rowOff>
    </xdr:from>
    <xdr:to>
      <xdr:col>76</xdr:col>
      <xdr:colOff>165100</xdr:colOff>
      <xdr:row>81</xdr:row>
      <xdr:rowOff>18687</xdr:rowOff>
    </xdr:to>
    <xdr:sp macro="" textlink="">
      <xdr:nvSpPr>
        <xdr:cNvPr id="469" name="楕円 468">
          <a:extLst>
            <a:ext uri="{FF2B5EF4-FFF2-40B4-BE49-F238E27FC236}">
              <a16:creationId xmlns:a16="http://schemas.microsoft.com/office/drawing/2014/main" id="{B456D160-A69E-4548-ACC7-29579369528D}"/>
            </a:ext>
          </a:extLst>
        </xdr:cNvPr>
        <xdr:cNvSpPr/>
      </xdr:nvSpPr>
      <xdr:spPr>
        <a:xfrm>
          <a:off x="14541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139337</xdr:rowOff>
    </xdr:from>
    <xdr:to>
      <xdr:col>81</xdr:col>
      <xdr:colOff>50800</xdr:colOff>
      <xdr:row>80</xdr:row>
      <xdr:rowOff>170362</xdr:rowOff>
    </xdr:to>
    <xdr:cxnSp macro="">
      <xdr:nvCxnSpPr>
        <xdr:cNvPr id="470" name="直線コネクタ 469">
          <a:extLst>
            <a:ext uri="{FF2B5EF4-FFF2-40B4-BE49-F238E27FC236}">
              <a16:creationId xmlns:a16="http://schemas.microsoft.com/office/drawing/2014/main" id="{1567F414-C5C2-41FE-9EB5-A53670ABB669}"/>
            </a:ext>
          </a:extLst>
        </xdr:cNvPr>
        <xdr:cNvCxnSpPr/>
      </xdr:nvCxnSpPr>
      <xdr:spPr>
        <a:xfrm>
          <a:off x="14592300" y="138553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57513</xdr:rowOff>
    </xdr:from>
    <xdr:to>
      <xdr:col>72</xdr:col>
      <xdr:colOff>38100</xdr:colOff>
      <xdr:row>80</xdr:row>
      <xdr:rowOff>159113</xdr:rowOff>
    </xdr:to>
    <xdr:sp macro="" textlink="">
      <xdr:nvSpPr>
        <xdr:cNvPr id="471" name="楕円 470">
          <a:extLst>
            <a:ext uri="{FF2B5EF4-FFF2-40B4-BE49-F238E27FC236}">
              <a16:creationId xmlns:a16="http://schemas.microsoft.com/office/drawing/2014/main" id="{85E34571-27B8-4719-B3DD-81933A9210CF}"/>
            </a:ext>
          </a:extLst>
        </xdr:cNvPr>
        <xdr:cNvSpPr/>
      </xdr:nvSpPr>
      <xdr:spPr>
        <a:xfrm>
          <a:off x="13652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108313</xdr:rowOff>
    </xdr:from>
    <xdr:to>
      <xdr:col>76</xdr:col>
      <xdr:colOff>114300</xdr:colOff>
      <xdr:row>80</xdr:row>
      <xdr:rowOff>139337</xdr:rowOff>
    </xdr:to>
    <xdr:cxnSp macro="">
      <xdr:nvCxnSpPr>
        <xdr:cNvPr id="472" name="直線コネクタ 471">
          <a:extLst>
            <a:ext uri="{FF2B5EF4-FFF2-40B4-BE49-F238E27FC236}">
              <a16:creationId xmlns:a16="http://schemas.microsoft.com/office/drawing/2014/main" id="{C173010B-5930-4237-B432-5994AF6B9E16}"/>
            </a:ext>
          </a:extLst>
        </xdr:cNvPr>
        <xdr:cNvCxnSpPr/>
      </xdr:nvCxnSpPr>
      <xdr:spPr>
        <a:xfrm>
          <a:off x="13703300" y="138243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24856</xdr:rowOff>
    </xdr:from>
    <xdr:to>
      <xdr:col>67</xdr:col>
      <xdr:colOff>101600</xdr:colOff>
      <xdr:row>80</xdr:row>
      <xdr:rowOff>126456</xdr:rowOff>
    </xdr:to>
    <xdr:sp macro="" textlink="">
      <xdr:nvSpPr>
        <xdr:cNvPr id="473" name="楕円 472">
          <a:extLst>
            <a:ext uri="{FF2B5EF4-FFF2-40B4-BE49-F238E27FC236}">
              <a16:creationId xmlns:a16="http://schemas.microsoft.com/office/drawing/2014/main" id="{F3B0063A-B2A1-4F5E-8002-CA2FFEB49290}"/>
            </a:ext>
          </a:extLst>
        </xdr:cNvPr>
        <xdr:cNvSpPr/>
      </xdr:nvSpPr>
      <xdr:spPr>
        <a:xfrm>
          <a:off x="12763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75656</xdr:rowOff>
    </xdr:from>
    <xdr:to>
      <xdr:col>71</xdr:col>
      <xdr:colOff>177800</xdr:colOff>
      <xdr:row>80</xdr:row>
      <xdr:rowOff>108313</xdr:rowOff>
    </xdr:to>
    <xdr:cxnSp macro="">
      <xdr:nvCxnSpPr>
        <xdr:cNvPr id="474" name="直線コネクタ 473">
          <a:extLst>
            <a:ext uri="{FF2B5EF4-FFF2-40B4-BE49-F238E27FC236}">
              <a16:creationId xmlns:a16="http://schemas.microsoft.com/office/drawing/2014/main" id="{7F5C6828-599C-4890-B60E-BB114F9808C2}"/>
            </a:ext>
          </a:extLst>
        </xdr:cNvPr>
        <xdr:cNvCxnSpPr/>
      </xdr:nvCxnSpPr>
      <xdr:spPr>
        <a:xfrm>
          <a:off x="12814300" y="137916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475" name="n_1aveValue【消防施設】&#10;有形固定資産減価償却率">
          <a:extLst>
            <a:ext uri="{FF2B5EF4-FFF2-40B4-BE49-F238E27FC236}">
              <a16:creationId xmlns:a16="http://schemas.microsoft.com/office/drawing/2014/main" id="{0D84C0BD-A01D-48D2-B750-64860A582CDB}"/>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476" name="n_2aveValue【消防施設】&#10;有形固定資産減価償却率">
          <a:extLst>
            <a:ext uri="{FF2B5EF4-FFF2-40B4-BE49-F238E27FC236}">
              <a16:creationId xmlns:a16="http://schemas.microsoft.com/office/drawing/2014/main" id="{099FD338-2FE2-440F-AA82-43CE522966EA}"/>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477" name="n_3aveValue【消防施設】&#10;有形固定資産減価償却率">
          <a:extLst>
            <a:ext uri="{FF2B5EF4-FFF2-40B4-BE49-F238E27FC236}">
              <a16:creationId xmlns:a16="http://schemas.microsoft.com/office/drawing/2014/main" id="{2F77B7D1-B389-4869-8012-84E01C34A0BB}"/>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478" name="n_4aveValue【消防施設】&#10;有形固定資産減価償却率">
          <a:extLst>
            <a:ext uri="{FF2B5EF4-FFF2-40B4-BE49-F238E27FC236}">
              <a16:creationId xmlns:a16="http://schemas.microsoft.com/office/drawing/2014/main" id="{76A396E4-A5D5-4F17-BDF5-1E10E2EC2AA9}"/>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66239</xdr:rowOff>
    </xdr:from>
    <xdr:ext cx="405111" cy="259045"/>
    <xdr:sp macro="" textlink="">
      <xdr:nvSpPr>
        <xdr:cNvPr id="479" name="n_1mainValue【消防施設】&#10;有形固定資産減価償却率">
          <a:extLst>
            <a:ext uri="{FF2B5EF4-FFF2-40B4-BE49-F238E27FC236}">
              <a16:creationId xmlns:a16="http://schemas.microsoft.com/office/drawing/2014/main" id="{7FC3B596-08F1-49B0-9FE9-40DEADB7BC37}"/>
            </a:ext>
          </a:extLst>
        </xdr:cNvPr>
        <xdr:cNvSpPr txBox="1"/>
      </xdr:nvSpPr>
      <xdr:spPr>
        <a:xfrm>
          <a:off x="152660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35214</xdr:rowOff>
    </xdr:from>
    <xdr:ext cx="405111" cy="259045"/>
    <xdr:sp macro="" textlink="">
      <xdr:nvSpPr>
        <xdr:cNvPr id="480" name="n_2mainValue【消防施設】&#10;有形固定資産減価償却率">
          <a:extLst>
            <a:ext uri="{FF2B5EF4-FFF2-40B4-BE49-F238E27FC236}">
              <a16:creationId xmlns:a16="http://schemas.microsoft.com/office/drawing/2014/main" id="{9BD402EA-7044-4A1C-8698-49D75B12392D}"/>
            </a:ext>
          </a:extLst>
        </xdr:cNvPr>
        <xdr:cNvSpPr txBox="1"/>
      </xdr:nvSpPr>
      <xdr:spPr>
        <a:xfrm>
          <a:off x="14389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4190</xdr:rowOff>
    </xdr:from>
    <xdr:ext cx="405111" cy="259045"/>
    <xdr:sp macro="" textlink="">
      <xdr:nvSpPr>
        <xdr:cNvPr id="481" name="n_3mainValue【消防施設】&#10;有形固定資産減価償却率">
          <a:extLst>
            <a:ext uri="{FF2B5EF4-FFF2-40B4-BE49-F238E27FC236}">
              <a16:creationId xmlns:a16="http://schemas.microsoft.com/office/drawing/2014/main" id="{7B93BD58-CDDB-4E05-8595-AC7C4E504B8F}"/>
            </a:ext>
          </a:extLst>
        </xdr:cNvPr>
        <xdr:cNvSpPr txBox="1"/>
      </xdr:nvSpPr>
      <xdr:spPr>
        <a:xfrm>
          <a:off x="13500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142983</xdr:rowOff>
    </xdr:from>
    <xdr:ext cx="405111" cy="259045"/>
    <xdr:sp macro="" textlink="">
      <xdr:nvSpPr>
        <xdr:cNvPr id="482" name="n_4mainValue【消防施設】&#10;有形固定資産減価償却率">
          <a:extLst>
            <a:ext uri="{FF2B5EF4-FFF2-40B4-BE49-F238E27FC236}">
              <a16:creationId xmlns:a16="http://schemas.microsoft.com/office/drawing/2014/main" id="{B8F331A2-0A0C-4DE4-A075-CA028C3C5160}"/>
            </a:ext>
          </a:extLst>
        </xdr:cNvPr>
        <xdr:cNvSpPr txBox="1"/>
      </xdr:nvSpPr>
      <xdr:spPr>
        <a:xfrm>
          <a:off x="12611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a:extLst>
            <a:ext uri="{FF2B5EF4-FFF2-40B4-BE49-F238E27FC236}">
              <a16:creationId xmlns:a16="http://schemas.microsoft.com/office/drawing/2014/main" id="{F7F32A02-A555-4CF2-A1B4-81B69A40945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a:extLst>
            <a:ext uri="{FF2B5EF4-FFF2-40B4-BE49-F238E27FC236}">
              <a16:creationId xmlns:a16="http://schemas.microsoft.com/office/drawing/2014/main" id="{BE083EBF-73A5-44EE-B7DD-ADFF150E082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a:extLst>
            <a:ext uri="{FF2B5EF4-FFF2-40B4-BE49-F238E27FC236}">
              <a16:creationId xmlns:a16="http://schemas.microsoft.com/office/drawing/2014/main" id="{601E4369-0F21-43B2-9987-95F3A6990D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a:extLst>
            <a:ext uri="{FF2B5EF4-FFF2-40B4-BE49-F238E27FC236}">
              <a16:creationId xmlns:a16="http://schemas.microsoft.com/office/drawing/2014/main" id="{CE8299CF-01D2-41EC-8FC0-56B5AD02423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a:extLst>
            <a:ext uri="{FF2B5EF4-FFF2-40B4-BE49-F238E27FC236}">
              <a16:creationId xmlns:a16="http://schemas.microsoft.com/office/drawing/2014/main" id="{D1D6C07E-29B6-4A42-B0E0-2CB97E9CEB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a:extLst>
            <a:ext uri="{FF2B5EF4-FFF2-40B4-BE49-F238E27FC236}">
              <a16:creationId xmlns:a16="http://schemas.microsoft.com/office/drawing/2014/main" id="{64C65EB0-D1BA-457C-BA1F-FA37322021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a:extLst>
            <a:ext uri="{FF2B5EF4-FFF2-40B4-BE49-F238E27FC236}">
              <a16:creationId xmlns:a16="http://schemas.microsoft.com/office/drawing/2014/main" id="{51BB482A-4D09-4BA3-B66F-530FCA3BCC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a:extLst>
            <a:ext uri="{FF2B5EF4-FFF2-40B4-BE49-F238E27FC236}">
              <a16:creationId xmlns:a16="http://schemas.microsoft.com/office/drawing/2014/main" id="{B68FA267-4E5E-44BB-9F23-C6DCBC78C6D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a:extLst>
            <a:ext uri="{FF2B5EF4-FFF2-40B4-BE49-F238E27FC236}">
              <a16:creationId xmlns:a16="http://schemas.microsoft.com/office/drawing/2014/main" id="{BB46C705-C87F-4B7F-A508-502C2EFF9DB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a:extLst>
            <a:ext uri="{FF2B5EF4-FFF2-40B4-BE49-F238E27FC236}">
              <a16:creationId xmlns:a16="http://schemas.microsoft.com/office/drawing/2014/main" id="{D00D3D89-5D2B-4187-A0DF-52E10FD17AF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3" name="直線コネクタ 492">
          <a:extLst>
            <a:ext uri="{FF2B5EF4-FFF2-40B4-BE49-F238E27FC236}">
              <a16:creationId xmlns:a16="http://schemas.microsoft.com/office/drawing/2014/main" id="{EDAF4266-9716-45B5-A89A-C4688883442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4" name="テキスト ボックス 493">
          <a:extLst>
            <a:ext uri="{FF2B5EF4-FFF2-40B4-BE49-F238E27FC236}">
              <a16:creationId xmlns:a16="http://schemas.microsoft.com/office/drawing/2014/main" id="{FA1935B4-7419-49C3-9EEB-D9040537B3E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5" name="直線コネクタ 494">
          <a:extLst>
            <a:ext uri="{FF2B5EF4-FFF2-40B4-BE49-F238E27FC236}">
              <a16:creationId xmlns:a16="http://schemas.microsoft.com/office/drawing/2014/main" id="{0CE9E469-281D-462E-B64E-EEC5EBE653B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6" name="テキスト ボックス 495">
          <a:extLst>
            <a:ext uri="{FF2B5EF4-FFF2-40B4-BE49-F238E27FC236}">
              <a16:creationId xmlns:a16="http://schemas.microsoft.com/office/drawing/2014/main" id="{86DFBF24-ABFD-48BF-A3D5-1D206A22D683}"/>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7" name="直線コネクタ 496">
          <a:extLst>
            <a:ext uri="{FF2B5EF4-FFF2-40B4-BE49-F238E27FC236}">
              <a16:creationId xmlns:a16="http://schemas.microsoft.com/office/drawing/2014/main" id="{B0C94801-7676-444A-9393-34FDD4E7E8A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8" name="テキスト ボックス 497">
          <a:extLst>
            <a:ext uri="{FF2B5EF4-FFF2-40B4-BE49-F238E27FC236}">
              <a16:creationId xmlns:a16="http://schemas.microsoft.com/office/drawing/2014/main" id="{92EF78FA-2F1D-4B93-93D3-2FF2A2050E7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9" name="直線コネクタ 498">
          <a:extLst>
            <a:ext uri="{FF2B5EF4-FFF2-40B4-BE49-F238E27FC236}">
              <a16:creationId xmlns:a16="http://schemas.microsoft.com/office/drawing/2014/main" id="{C922FFBE-A0BE-477F-B4D5-53586D9C2E3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0" name="テキスト ボックス 499">
          <a:extLst>
            <a:ext uri="{FF2B5EF4-FFF2-40B4-BE49-F238E27FC236}">
              <a16:creationId xmlns:a16="http://schemas.microsoft.com/office/drawing/2014/main" id="{624368D6-FB20-4611-8CFD-2E0C8F2590A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1" name="直線コネクタ 500">
          <a:extLst>
            <a:ext uri="{FF2B5EF4-FFF2-40B4-BE49-F238E27FC236}">
              <a16:creationId xmlns:a16="http://schemas.microsoft.com/office/drawing/2014/main" id="{5CCB12CA-DA36-4712-B5C4-42F94245769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2" name="テキスト ボックス 501">
          <a:extLst>
            <a:ext uri="{FF2B5EF4-FFF2-40B4-BE49-F238E27FC236}">
              <a16:creationId xmlns:a16="http://schemas.microsoft.com/office/drawing/2014/main" id="{9BC8ADDD-745E-4B27-9FE7-CAF6418C92B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3" name="直線コネクタ 502">
          <a:extLst>
            <a:ext uri="{FF2B5EF4-FFF2-40B4-BE49-F238E27FC236}">
              <a16:creationId xmlns:a16="http://schemas.microsoft.com/office/drawing/2014/main" id="{699CEC1D-1E27-4E35-841D-24D0BEE3011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4" name="テキスト ボックス 503">
          <a:extLst>
            <a:ext uri="{FF2B5EF4-FFF2-40B4-BE49-F238E27FC236}">
              <a16:creationId xmlns:a16="http://schemas.microsoft.com/office/drawing/2014/main" id="{71F5CE0B-9FBC-4857-8379-C8F795CA217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BB5C5548-FB39-441C-9833-EEE4C9F380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4125D5D9-2BEB-483F-894B-C1E7C54466C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DF14B405-209C-4906-A685-42552E1EF1D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08" name="直線コネクタ 507">
          <a:extLst>
            <a:ext uri="{FF2B5EF4-FFF2-40B4-BE49-F238E27FC236}">
              <a16:creationId xmlns:a16="http://schemas.microsoft.com/office/drawing/2014/main" id="{5EA488B6-E990-401D-996C-84FB92645FCC}"/>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09" name="【消防施設】&#10;一人当たり面積最小値テキスト">
          <a:extLst>
            <a:ext uri="{FF2B5EF4-FFF2-40B4-BE49-F238E27FC236}">
              <a16:creationId xmlns:a16="http://schemas.microsoft.com/office/drawing/2014/main" id="{313518CD-3751-49E2-A987-73BAFE2604BF}"/>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10" name="直線コネクタ 509">
          <a:extLst>
            <a:ext uri="{FF2B5EF4-FFF2-40B4-BE49-F238E27FC236}">
              <a16:creationId xmlns:a16="http://schemas.microsoft.com/office/drawing/2014/main" id="{8259F080-4BC9-4F47-8C3F-41B87BBC4689}"/>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11" name="【消防施設】&#10;一人当たり面積最大値テキスト">
          <a:extLst>
            <a:ext uri="{FF2B5EF4-FFF2-40B4-BE49-F238E27FC236}">
              <a16:creationId xmlns:a16="http://schemas.microsoft.com/office/drawing/2014/main" id="{2D46D152-57D4-448D-A6D7-739638D81D83}"/>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12" name="直線コネクタ 511">
          <a:extLst>
            <a:ext uri="{FF2B5EF4-FFF2-40B4-BE49-F238E27FC236}">
              <a16:creationId xmlns:a16="http://schemas.microsoft.com/office/drawing/2014/main" id="{942B8F78-4FE4-429D-9578-0F8C15371F9E}"/>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513" name="【消防施設】&#10;一人当たり面積平均値テキスト">
          <a:extLst>
            <a:ext uri="{FF2B5EF4-FFF2-40B4-BE49-F238E27FC236}">
              <a16:creationId xmlns:a16="http://schemas.microsoft.com/office/drawing/2014/main" id="{569630F0-C64E-4ECF-AE65-92A9D27F980D}"/>
            </a:ext>
          </a:extLst>
        </xdr:cNvPr>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14" name="フローチャート: 判断 513">
          <a:extLst>
            <a:ext uri="{FF2B5EF4-FFF2-40B4-BE49-F238E27FC236}">
              <a16:creationId xmlns:a16="http://schemas.microsoft.com/office/drawing/2014/main" id="{86DB060D-CB20-428F-B9E4-90B99100CB76}"/>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15" name="フローチャート: 判断 514">
          <a:extLst>
            <a:ext uri="{FF2B5EF4-FFF2-40B4-BE49-F238E27FC236}">
              <a16:creationId xmlns:a16="http://schemas.microsoft.com/office/drawing/2014/main" id="{0B60CE26-CF7C-41D5-9F27-6EF67417B91D}"/>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16" name="フローチャート: 判断 515">
          <a:extLst>
            <a:ext uri="{FF2B5EF4-FFF2-40B4-BE49-F238E27FC236}">
              <a16:creationId xmlns:a16="http://schemas.microsoft.com/office/drawing/2014/main" id="{7A26B411-1485-48DC-818B-0475AF8BA047}"/>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17" name="フローチャート: 判断 516">
          <a:extLst>
            <a:ext uri="{FF2B5EF4-FFF2-40B4-BE49-F238E27FC236}">
              <a16:creationId xmlns:a16="http://schemas.microsoft.com/office/drawing/2014/main" id="{54A574DB-3AD7-486F-8631-C75ABC4352E3}"/>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18" name="フローチャート: 判断 517">
          <a:extLst>
            <a:ext uri="{FF2B5EF4-FFF2-40B4-BE49-F238E27FC236}">
              <a16:creationId xmlns:a16="http://schemas.microsoft.com/office/drawing/2014/main" id="{5EBB546D-934E-4BEF-893C-89A9C29C5A0A}"/>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A0437E18-618E-4AB5-80C5-FFF3D7BFF80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305FA5A1-CA47-45B7-8387-3A041F5394F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913FD868-CAB0-4E45-9E8E-A857BC0D24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8060FE5F-F3B9-4DC6-BD0A-022B400C368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AF7101ED-481B-4182-AAC8-9A682E847E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145143</xdr:rowOff>
    </xdr:from>
    <xdr:to>
      <xdr:col>116</xdr:col>
      <xdr:colOff>114300</xdr:colOff>
      <xdr:row>83</xdr:row>
      <xdr:rowOff>75293</xdr:rowOff>
    </xdr:to>
    <xdr:sp macro="" textlink="">
      <xdr:nvSpPr>
        <xdr:cNvPr id="524" name="楕円 523">
          <a:extLst>
            <a:ext uri="{FF2B5EF4-FFF2-40B4-BE49-F238E27FC236}">
              <a16:creationId xmlns:a16="http://schemas.microsoft.com/office/drawing/2014/main" id="{6379CA4A-EBBA-4184-AFF1-C1F7B00B6980}"/>
            </a:ext>
          </a:extLst>
        </xdr:cNvPr>
        <xdr:cNvSpPr/>
      </xdr:nvSpPr>
      <xdr:spPr>
        <a:xfrm>
          <a:off x="22110700" y="142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168020</xdr:rowOff>
    </xdr:from>
    <xdr:ext cx="469744" cy="259045"/>
    <xdr:sp macro="" textlink="">
      <xdr:nvSpPr>
        <xdr:cNvPr id="525" name="【消防施設】&#10;一人当たり面積該当値テキスト">
          <a:extLst>
            <a:ext uri="{FF2B5EF4-FFF2-40B4-BE49-F238E27FC236}">
              <a16:creationId xmlns:a16="http://schemas.microsoft.com/office/drawing/2014/main" id="{898304E0-55BF-4614-8D11-BA98092B0B3C}"/>
            </a:ext>
          </a:extLst>
        </xdr:cNvPr>
        <xdr:cNvSpPr txBox="1"/>
      </xdr:nvSpPr>
      <xdr:spPr>
        <a:xfrm>
          <a:off x="22199600" y="1405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158206</xdr:rowOff>
    </xdr:from>
    <xdr:to>
      <xdr:col>112</xdr:col>
      <xdr:colOff>38100</xdr:colOff>
      <xdr:row>83</xdr:row>
      <xdr:rowOff>88356</xdr:rowOff>
    </xdr:to>
    <xdr:sp macro="" textlink="">
      <xdr:nvSpPr>
        <xdr:cNvPr id="526" name="楕円 525">
          <a:extLst>
            <a:ext uri="{FF2B5EF4-FFF2-40B4-BE49-F238E27FC236}">
              <a16:creationId xmlns:a16="http://schemas.microsoft.com/office/drawing/2014/main" id="{096BF345-042C-4AE7-8F8E-3DD6C5020472}"/>
            </a:ext>
          </a:extLst>
        </xdr:cNvPr>
        <xdr:cNvSpPr/>
      </xdr:nvSpPr>
      <xdr:spPr>
        <a:xfrm>
          <a:off x="21272500" y="142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24493</xdr:rowOff>
    </xdr:from>
    <xdr:to>
      <xdr:col>116</xdr:col>
      <xdr:colOff>63500</xdr:colOff>
      <xdr:row>83</xdr:row>
      <xdr:rowOff>37556</xdr:rowOff>
    </xdr:to>
    <xdr:cxnSp macro="">
      <xdr:nvCxnSpPr>
        <xdr:cNvPr id="527" name="直線コネクタ 526">
          <a:extLst>
            <a:ext uri="{FF2B5EF4-FFF2-40B4-BE49-F238E27FC236}">
              <a16:creationId xmlns:a16="http://schemas.microsoft.com/office/drawing/2014/main" id="{6DD13D6F-363A-4052-882D-3B3FF399D23A}"/>
            </a:ext>
          </a:extLst>
        </xdr:cNvPr>
        <xdr:cNvCxnSpPr/>
      </xdr:nvCxnSpPr>
      <xdr:spPr>
        <a:xfrm flipV="1">
          <a:off x="21323300" y="142548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4173</xdr:rowOff>
    </xdr:from>
    <xdr:to>
      <xdr:col>107</xdr:col>
      <xdr:colOff>101600</xdr:colOff>
      <xdr:row>83</xdr:row>
      <xdr:rowOff>105773</xdr:rowOff>
    </xdr:to>
    <xdr:sp macro="" textlink="">
      <xdr:nvSpPr>
        <xdr:cNvPr id="528" name="楕円 527">
          <a:extLst>
            <a:ext uri="{FF2B5EF4-FFF2-40B4-BE49-F238E27FC236}">
              <a16:creationId xmlns:a16="http://schemas.microsoft.com/office/drawing/2014/main" id="{F2BF8F56-C4F5-4705-BC30-EC86820BED9F}"/>
            </a:ext>
          </a:extLst>
        </xdr:cNvPr>
        <xdr:cNvSpPr/>
      </xdr:nvSpPr>
      <xdr:spPr>
        <a:xfrm>
          <a:off x="20383500" y="142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37556</xdr:rowOff>
    </xdr:from>
    <xdr:to>
      <xdr:col>111</xdr:col>
      <xdr:colOff>177800</xdr:colOff>
      <xdr:row>83</xdr:row>
      <xdr:rowOff>54973</xdr:rowOff>
    </xdr:to>
    <xdr:cxnSp macro="">
      <xdr:nvCxnSpPr>
        <xdr:cNvPr id="529" name="直線コネクタ 528">
          <a:extLst>
            <a:ext uri="{FF2B5EF4-FFF2-40B4-BE49-F238E27FC236}">
              <a16:creationId xmlns:a16="http://schemas.microsoft.com/office/drawing/2014/main" id="{82FA14E3-AE54-4B14-B1C8-3A32951D349F}"/>
            </a:ext>
          </a:extLst>
        </xdr:cNvPr>
        <xdr:cNvCxnSpPr/>
      </xdr:nvCxnSpPr>
      <xdr:spPr>
        <a:xfrm flipV="1">
          <a:off x="20434300" y="14267906"/>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19413</xdr:rowOff>
    </xdr:from>
    <xdr:to>
      <xdr:col>102</xdr:col>
      <xdr:colOff>165100</xdr:colOff>
      <xdr:row>83</xdr:row>
      <xdr:rowOff>121013</xdr:rowOff>
    </xdr:to>
    <xdr:sp macro="" textlink="">
      <xdr:nvSpPr>
        <xdr:cNvPr id="530" name="楕円 529">
          <a:extLst>
            <a:ext uri="{FF2B5EF4-FFF2-40B4-BE49-F238E27FC236}">
              <a16:creationId xmlns:a16="http://schemas.microsoft.com/office/drawing/2014/main" id="{CA191D25-6DAA-4D18-A59E-28606E5621D1}"/>
            </a:ext>
          </a:extLst>
        </xdr:cNvPr>
        <xdr:cNvSpPr/>
      </xdr:nvSpPr>
      <xdr:spPr>
        <a:xfrm>
          <a:off x="19494500" y="142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54973</xdr:rowOff>
    </xdr:from>
    <xdr:to>
      <xdr:col>107</xdr:col>
      <xdr:colOff>50800</xdr:colOff>
      <xdr:row>83</xdr:row>
      <xdr:rowOff>70213</xdr:rowOff>
    </xdr:to>
    <xdr:cxnSp macro="">
      <xdr:nvCxnSpPr>
        <xdr:cNvPr id="531" name="直線コネクタ 530">
          <a:extLst>
            <a:ext uri="{FF2B5EF4-FFF2-40B4-BE49-F238E27FC236}">
              <a16:creationId xmlns:a16="http://schemas.microsoft.com/office/drawing/2014/main" id="{8C70FC46-83F1-4F03-AC25-6429CDCBB318}"/>
            </a:ext>
          </a:extLst>
        </xdr:cNvPr>
        <xdr:cNvCxnSpPr/>
      </xdr:nvCxnSpPr>
      <xdr:spPr>
        <a:xfrm flipV="1">
          <a:off x="19545300" y="1428532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30299</xdr:rowOff>
    </xdr:from>
    <xdr:to>
      <xdr:col>98</xdr:col>
      <xdr:colOff>38100</xdr:colOff>
      <xdr:row>83</xdr:row>
      <xdr:rowOff>131899</xdr:rowOff>
    </xdr:to>
    <xdr:sp macro="" textlink="">
      <xdr:nvSpPr>
        <xdr:cNvPr id="532" name="楕円 531">
          <a:extLst>
            <a:ext uri="{FF2B5EF4-FFF2-40B4-BE49-F238E27FC236}">
              <a16:creationId xmlns:a16="http://schemas.microsoft.com/office/drawing/2014/main" id="{AEF4FC1E-73AB-4276-9707-7A6DF9031E65}"/>
            </a:ext>
          </a:extLst>
        </xdr:cNvPr>
        <xdr:cNvSpPr/>
      </xdr:nvSpPr>
      <xdr:spPr>
        <a:xfrm>
          <a:off x="18605500" y="142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70213</xdr:rowOff>
    </xdr:from>
    <xdr:to>
      <xdr:col>102</xdr:col>
      <xdr:colOff>114300</xdr:colOff>
      <xdr:row>83</xdr:row>
      <xdr:rowOff>81099</xdr:rowOff>
    </xdr:to>
    <xdr:cxnSp macro="">
      <xdr:nvCxnSpPr>
        <xdr:cNvPr id="533" name="直線コネクタ 532">
          <a:extLst>
            <a:ext uri="{FF2B5EF4-FFF2-40B4-BE49-F238E27FC236}">
              <a16:creationId xmlns:a16="http://schemas.microsoft.com/office/drawing/2014/main" id="{096F0BF3-01B9-42F4-8E7A-FEFFAD6E913B}"/>
            </a:ext>
          </a:extLst>
        </xdr:cNvPr>
        <xdr:cNvCxnSpPr/>
      </xdr:nvCxnSpPr>
      <xdr:spPr>
        <a:xfrm flipV="1">
          <a:off x="18656300" y="1430056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534" name="n_1aveValue【消防施設】&#10;一人当たり面積">
          <a:extLst>
            <a:ext uri="{FF2B5EF4-FFF2-40B4-BE49-F238E27FC236}">
              <a16:creationId xmlns:a16="http://schemas.microsoft.com/office/drawing/2014/main" id="{59C408EA-577A-4E8D-AD9A-64D119C13D06}"/>
            </a:ext>
          </a:extLst>
        </xdr:cNvPr>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535" name="n_2aveValue【消防施設】&#10;一人当たり面積">
          <a:extLst>
            <a:ext uri="{FF2B5EF4-FFF2-40B4-BE49-F238E27FC236}">
              <a16:creationId xmlns:a16="http://schemas.microsoft.com/office/drawing/2014/main" id="{7D208630-EE0B-4D0E-9AAA-DD54E28BE722}"/>
            </a:ext>
          </a:extLst>
        </xdr:cNvPr>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536" name="n_3aveValue【消防施設】&#10;一人当たり面積">
          <a:extLst>
            <a:ext uri="{FF2B5EF4-FFF2-40B4-BE49-F238E27FC236}">
              <a16:creationId xmlns:a16="http://schemas.microsoft.com/office/drawing/2014/main" id="{65D76C96-CCE1-4E15-B7C6-79AD7005F49E}"/>
            </a:ext>
          </a:extLst>
        </xdr:cNvPr>
        <xdr:cNvSpPr txBox="1"/>
      </xdr:nvSpPr>
      <xdr:spPr>
        <a:xfrm>
          <a:off x="19310427"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537" name="n_4aveValue【消防施設】&#10;一人当たり面積">
          <a:extLst>
            <a:ext uri="{FF2B5EF4-FFF2-40B4-BE49-F238E27FC236}">
              <a16:creationId xmlns:a16="http://schemas.microsoft.com/office/drawing/2014/main" id="{D3DD99A8-9957-4E25-AA0E-239B675A5A8F}"/>
            </a:ext>
          </a:extLst>
        </xdr:cNvPr>
        <xdr:cNvSpPr txBox="1"/>
      </xdr:nvSpPr>
      <xdr:spPr>
        <a:xfrm>
          <a:off x="18421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104883</xdr:rowOff>
    </xdr:from>
    <xdr:ext cx="469744" cy="259045"/>
    <xdr:sp macro="" textlink="">
      <xdr:nvSpPr>
        <xdr:cNvPr id="538" name="n_1mainValue【消防施設】&#10;一人当たり面積">
          <a:extLst>
            <a:ext uri="{FF2B5EF4-FFF2-40B4-BE49-F238E27FC236}">
              <a16:creationId xmlns:a16="http://schemas.microsoft.com/office/drawing/2014/main" id="{FCAD8401-7B45-41B5-A753-B260C293B877}"/>
            </a:ext>
          </a:extLst>
        </xdr:cNvPr>
        <xdr:cNvSpPr txBox="1"/>
      </xdr:nvSpPr>
      <xdr:spPr>
        <a:xfrm>
          <a:off x="21075727" y="139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122300</xdr:rowOff>
    </xdr:from>
    <xdr:ext cx="469744" cy="259045"/>
    <xdr:sp macro="" textlink="">
      <xdr:nvSpPr>
        <xdr:cNvPr id="539" name="n_2mainValue【消防施設】&#10;一人当たり面積">
          <a:extLst>
            <a:ext uri="{FF2B5EF4-FFF2-40B4-BE49-F238E27FC236}">
              <a16:creationId xmlns:a16="http://schemas.microsoft.com/office/drawing/2014/main" id="{07A3DF03-B2B9-4228-9D89-7CE38B35F503}"/>
            </a:ext>
          </a:extLst>
        </xdr:cNvPr>
        <xdr:cNvSpPr txBox="1"/>
      </xdr:nvSpPr>
      <xdr:spPr>
        <a:xfrm>
          <a:off x="20199427" y="1400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137540</xdr:rowOff>
    </xdr:from>
    <xdr:ext cx="469744" cy="259045"/>
    <xdr:sp macro="" textlink="">
      <xdr:nvSpPr>
        <xdr:cNvPr id="540" name="n_3mainValue【消防施設】&#10;一人当たり面積">
          <a:extLst>
            <a:ext uri="{FF2B5EF4-FFF2-40B4-BE49-F238E27FC236}">
              <a16:creationId xmlns:a16="http://schemas.microsoft.com/office/drawing/2014/main" id="{6B37F00C-41DC-49FE-BF50-88F58B262F3B}"/>
            </a:ext>
          </a:extLst>
        </xdr:cNvPr>
        <xdr:cNvSpPr txBox="1"/>
      </xdr:nvSpPr>
      <xdr:spPr>
        <a:xfrm>
          <a:off x="19310427" y="1402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148426</xdr:rowOff>
    </xdr:from>
    <xdr:ext cx="469744" cy="259045"/>
    <xdr:sp macro="" textlink="">
      <xdr:nvSpPr>
        <xdr:cNvPr id="541" name="n_4mainValue【消防施設】&#10;一人当たり面積">
          <a:extLst>
            <a:ext uri="{FF2B5EF4-FFF2-40B4-BE49-F238E27FC236}">
              <a16:creationId xmlns:a16="http://schemas.microsoft.com/office/drawing/2014/main" id="{E8ED70AF-1F1F-40CA-9611-B7A2C399A0C4}"/>
            </a:ext>
          </a:extLst>
        </xdr:cNvPr>
        <xdr:cNvSpPr txBox="1"/>
      </xdr:nvSpPr>
      <xdr:spPr>
        <a:xfrm>
          <a:off x="18421427" y="1403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D384A2DF-A4D9-4E9F-ACAD-6402E4309C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9EF11180-E74C-430A-B41E-7BD4AFB2B9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CF9C99AF-D1ED-439D-83C4-960CFE69BA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8252153A-F9D2-47C1-802D-68292A3FE9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7E93CFE2-BE7D-4D1E-93CB-98B867530C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437E0D8E-2902-4064-A156-575B5B5BA4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67E21F08-4C26-4769-9599-E49673291F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5BCE9DAE-C838-4868-971A-8656529AB7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5887987-D182-42DB-8291-BD572FCB263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7D51BBC2-85E8-4995-855F-06696B5E04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61B19682-16CE-4D1B-8D81-E00A30D4068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D1C2B70C-E6D4-48DC-98CE-5A432D3CCD9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B73D2E25-675A-4F77-B217-834C845DC02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258BE2E5-49C7-408D-9D45-ADFEF8EBE15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0D402D63-291F-4D1C-AE37-16FB1BEB41A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8EB2327D-CEB2-4663-8013-FE6E2FB837C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635ECBDC-B278-4DE8-BF08-B824DF54857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22E687A-5122-46FE-A16F-146EC1AB966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FB8F74E6-0EAB-4994-B0BC-A136D10441E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E4F6F52E-51FE-4014-8688-657A6FDC66E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2EB556A9-86E9-4F5A-941E-EC70A9B60A6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0337EF0C-EA7A-4E1B-978C-CDA8E93FF51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1A2B1C38-DCCF-4734-AAFA-EF831C5A11E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1E08131D-BDAD-4516-9502-9CE1CA7378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56F4E957-CB14-48FC-8743-9BBE6DC504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B380EB9C-E279-4644-A8AF-3CF1F4814E13}"/>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a:extLst>
            <a:ext uri="{FF2B5EF4-FFF2-40B4-BE49-F238E27FC236}">
              <a16:creationId xmlns:a16="http://schemas.microsoft.com/office/drawing/2014/main" id="{F06FA993-7382-4BF9-894F-CCC5B00C67A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0230F6B6-360A-44A8-8E63-4809E3E1338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70" name="【庁舎】&#10;有形固定資産減価償却率最大値テキスト">
          <a:extLst>
            <a:ext uri="{FF2B5EF4-FFF2-40B4-BE49-F238E27FC236}">
              <a16:creationId xmlns:a16="http://schemas.microsoft.com/office/drawing/2014/main" id="{7A473DBB-00E1-4D84-A91C-BB1CC7BD0D7F}"/>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71" name="直線コネクタ 570">
          <a:extLst>
            <a:ext uri="{FF2B5EF4-FFF2-40B4-BE49-F238E27FC236}">
              <a16:creationId xmlns:a16="http://schemas.microsoft.com/office/drawing/2014/main" id="{2F2BF4D1-44BA-40F8-B19F-C84FDE51193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72" name="【庁舎】&#10;有形固定資産減価償却率平均値テキスト">
          <a:extLst>
            <a:ext uri="{FF2B5EF4-FFF2-40B4-BE49-F238E27FC236}">
              <a16:creationId xmlns:a16="http://schemas.microsoft.com/office/drawing/2014/main" id="{1EC310FE-B7B1-4057-9CA2-6E6BBB58267C}"/>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3" name="フローチャート: 判断 572">
          <a:extLst>
            <a:ext uri="{FF2B5EF4-FFF2-40B4-BE49-F238E27FC236}">
              <a16:creationId xmlns:a16="http://schemas.microsoft.com/office/drawing/2014/main" id="{0E5C9CA0-AA57-4898-A056-313BBE188012}"/>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4" name="フローチャート: 判断 573">
          <a:extLst>
            <a:ext uri="{FF2B5EF4-FFF2-40B4-BE49-F238E27FC236}">
              <a16:creationId xmlns:a16="http://schemas.microsoft.com/office/drawing/2014/main" id="{9802355F-2355-499D-9E0F-B326D5B9F81D}"/>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5" name="フローチャート: 判断 574">
          <a:extLst>
            <a:ext uri="{FF2B5EF4-FFF2-40B4-BE49-F238E27FC236}">
              <a16:creationId xmlns:a16="http://schemas.microsoft.com/office/drawing/2014/main" id="{F973BCBD-05BD-4A11-9574-44CA62B02127}"/>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76" name="フローチャート: 判断 575">
          <a:extLst>
            <a:ext uri="{FF2B5EF4-FFF2-40B4-BE49-F238E27FC236}">
              <a16:creationId xmlns:a16="http://schemas.microsoft.com/office/drawing/2014/main" id="{90CE12CE-205A-486A-A7FA-A57533CE2682}"/>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77" name="フローチャート: 判断 576">
          <a:extLst>
            <a:ext uri="{FF2B5EF4-FFF2-40B4-BE49-F238E27FC236}">
              <a16:creationId xmlns:a16="http://schemas.microsoft.com/office/drawing/2014/main" id="{D138FD98-65E2-466B-B6C0-74DA19835554}"/>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20B8099A-0D12-4EAA-B62B-B30D19677B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9BAD5B03-3E88-4067-B551-B537410B28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14A60D6D-33B2-4A11-9522-73BFBA00988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F8C9774C-198B-44FB-BB08-9B33E3E9F08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B2BD1B6C-EA74-4119-9E23-F7D5CC98477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115207</xdr:rowOff>
    </xdr:from>
    <xdr:to>
      <xdr:col>85</xdr:col>
      <xdr:colOff>177800</xdr:colOff>
      <xdr:row>106</xdr:row>
      <xdr:rowOff>45357</xdr:rowOff>
    </xdr:to>
    <xdr:sp macro="" textlink="">
      <xdr:nvSpPr>
        <xdr:cNvPr id="583" name="楕円 582">
          <a:extLst>
            <a:ext uri="{FF2B5EF4-FFF2-40B4-BE49-F238E27FC236}">
              <a16:creationId xmlns:a16="http://schemas.microsoft.com/office/drawing/2014/main" id="{BDF33154-8F45-423D-9EA8-606CDFF7D52B}"/>
            </a:ext>
          </a:extLst>
        </xdr:cNvPr>
        <xdr:cNvSpPr/>
      </xdr:nvSpPr>
      <xdr:spPr>
        <a:xfrm>
          <a:off x="16268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93634</xdr:rowOff>
    </xdr:from>
    <xdr:ext cx="405111" cy="259045"/>
    <xdr:sp macro="" textlink="">
      <xdr:nvSpPr>
        <xdr:cNvPr id="584" name="【庁舎】&#10;有形固定資産減価償却率該当値テキスト">
          <a:extLst>
            <a:ext uri="{FF2B5EF4-FFF2-40B4-BE49-F238E27FC236}">
              <a16:creationId xmlns:a16="http://schemas.microsoft.com/office/drawing/2014/main" id="{F1449217-3C3B-45CA-8844-C862188CF220}"/>
            </a:ext>
          </a:extLst>
        </xdr:cNvPr>
        <xdr:cNvSpPr txBox="1"/>
      </xdr:nvSpPr>
      <xdr:spPr>
        <a:xfrm>
          <a:off x="16357600"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585" name="楕円 584">
          <a:extLst>
            <a:ext uri="{FF2B5EF4-FFF2-40B4-BE49-F238E27FC236}">
              <a16:creationId xmlns:a16="http://schemas.microsoft.com/office/drawing/2014/main" id="{1C74B796-CE82-4B8D-856E-2E2F81E09B35}"/>
            </a:ext>
          </a:extLst>
        </xdr:cNvPr>
        <xdr:cNvSpPr/>
      </xdr:nvSpPr>
      <xdr:spPr>
        <a:xfrm>
          <a:off x="1543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105</xdr:row>
      <xdr:rowOff>166007</xdr:rowOff>
    </xdr:to>
    <xdr:cxnSp macro="">
      <xdr:nvCxnSpPr>
        <xdr:cNvPr id="586" name="直線コネクタ 585">
          <a:extLst>
            <a:ext uri="{FF2B5EF4-FFF2-40B4-BE49-F238E27FC236}">
              <a16:creationId xmlns:a16="http://schemas.microsoft.com/office/drawing/2014/main" id="{D82E8A4E-D032-48B0-8C40-53E65DF0CBAD}"/>
            </a:ext>
          </a:extLst>
        </xdr:cNvPr>
        <xdr:cNvCxnSpPr/>
      </xdr:nvCxnSpPr>
      <xdr:spPr>
        <a:xfrm>
          <a:off x="15481300" y="181551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69487</xdr:rowOff>
    </xdr:from>
    <xdr:to>
      <xdr:col>76</xdr:col>
      <xdr:colOff>165100</xdr:colOff>
      <xdr:row>105</xdr:row>
      <xdr:rowOff>171087</xdr:rowOff>
    </xdr:to>
    <xdr:sp macro="" textlink="">
      <xdr:nvSpPr>
        <xdr:cNvPr id="587" name="楕円 586">
          <a:extLst>
            <a:ext uri="{FF2B5EF4-FFF2-40B4-BE49-F238E27FC236}">
              <a16:creationId xmlns:a16="http://schemas.microsoft.com/office/drawing/2014/main" id="{623A7A0C-CF00-4C14-8177-CA69C6B1A3B0}"/>
            </a:ext>
          </a:extLst>
        </xdr:cNvPr>
        <xdr:cNvSpPr/>
      </xdr:nvSpPr>
      <xdr:spPr>
        <a:xfrm>
          <a:off x="14541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120287</xdr:rowOff>
    </xdr:from>
    <xdr:to>
      <xdr:col>81</xdr:col>
      <xdr:colOff>50800</xdr:colOff>
      <xdr:row>105</xdr:row>
      <xdr:rowOff>152944</xdr:rowOff>
    </xdr:to>
    <xdr:cxnSp macro="">
      <xdr:nvCxnSpPr>
        <xdr:cNvPr id="588" name="直線コネクタ 587">
          <a:extLst>
            <a:ext uri="{FF2B5EF4-FFF2-40B4-BE49-F238E27FC236}">
              <a16:creationId xmlns:a16="http://schemas.microsoft.com/office/drawing/2014/main" id="{43B614A5-BF68-4FA2-86F5-01BA0789D5F6}"/>
            </a:ext>
          </a:extLst>
        </xdr:cNvPr>
        <xdr:cNvCxnSpPr/>
      </xdr:nvCxnSpPr>
      <xdr:spPr>
        <a:xfrm>
          <a:off x="14592300" y="1812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589" name="楕円 588">
          <a:extLst>
            <a:ext uri="{FF2B5EF4-FFF2-40B4-BE49-F238E27FC236}">
              <a16:creationId xmlns:a16="http://schemas.microsoft.com/office/drawing/2014/main" id="{B712805E-8BB3-42DA-8F31-8F19E0178C68}"/>
            </a:ext>
          </a:extLst>
        </xdr:cNvPr>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120287</xdr:rowOff>
    </xdr:to>
    <xdr:cxnSp macro="">
      <xdr:nvCxnSpPr>
        <xdr:cNvPr id="590" name="直線コネクタ 589">
          <a:extLst>
            <a:ext uri="{FF2B5EF4-FFF2-40B4-BE49-F238E27FC236}">
              <a16:creationId xmlns:a16="http://schemas.microsoft.com/office/drawing/2014/main" id="{D04B7570-FDDF-49F5-9BCA-E38530620889}"/>
            </a:ext>
          </a:extLst>
        </xdr:cNvPr>
        <xdr:cNvCxnSpPr/>
      </xdr:nvCxnSpPr>
      <xdr:spPr>
        <a:xfrm>
          <a:off x="13703300" y="180898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4173</xdr:rowOff>
    </xdr:from>
    <xdr:to>
      <xdr:col>67</xdr:col>
      <xdr:colOff>101600</xdr:colOff>
      <xdr:row>105</xdr:row>
      <xdr:rowOff>105773</xdr:rowOff>
    </xdr:to>
    <xdr:sp macro="" textlink="">
      <xdr:nvSpPr>
        <xdr:cNvPr id="591" name="楕円 590">
          <a:extLst>
            <a:ext uri="{FF2B5EF4-FFF2-40B4-BE49-F238E27FC236}">
              <a16:creationId xmlns:a16="http://schemas.microsoft.com/office/drawing/2014/main" id="{330F9B66-0570-45FF-8B03-F288F2E6F3C2}"/>
            </a:ext>
          </a:extLst>
        </xdr:cNvPr>
        <xdr:cNvSpPr/>
      </xdr:nvSpPr>
      <xdr:spPr>
        <a:xfrm>
          <a:off x="12763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54973</xdr:rowOff>
    </xdr:from>
    <xdr:to>
      <xdr:col>71</xdr:col>
      <xdr:colOff>177800</xdr:colOff>
      <xdr:row>105</xdr:row>
      <xdr:rowOff>87630</xdr:rowOff>
    </xdr:to>
    <xdr:cxnSp macro="">
      <xdr:nvCxnSpPr>
        <xdr:cNvPr id="592" name="直線コネクタ 591">
          <a:extLst>
            <a:ext uri="{FF2B5EF4-FFF2-40B4-BE49-F238E27FC236}">
              <a16:creationId xmlns:a16="http://schemas.microsoft.com/office/drawing/2014/main" id="{0024219B-DBC0-4FB4-8EE8-C7C14BEAEBCE}"/>
            </a:ext>
          </a:extLst>
        </xdr:cNvPr>
        <xdr:cNvCxnSpPr/>
      </xdr:nvCxnSpPr>
      <xdr:spPr>
        <a:xfrm>
          <a:off x="12814300" y="1805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593" name="n_1aveValue【庁舎】&#10;有形固定資産減価償却率">
          <a:extLst>
            <a:ext uri="{FF2B5EF4-FFF2-40B4-BE49-F238E27FC236}">
              <a16:creationId xmlns:a16="http://schemas.microsoft.com/office/drawing/2014/main" id="{E9554483-297B-475B-B4D6-93D20D947236}"/>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594" name="n_2aveValue【庁舎】&#10;有形固定資産減価償却率">
          <a:extLst>
            <a:ext uri="{FF2B5EF4-FFF2-40B4-BE49-F238E27FC236}">
              <a16:creationId xmlns:a16="http://schemas.microsoft.com/office/drawing/2014/main" id="{1FF70679-EFCC-4128-A853-81724C04166E}"/>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595" name="n_3aveValue【庁舎】&#10;有形固定資産減価償却率">
          <a:extLst>
            <a:ext uri="{FF2B5EF4-FFF2-40B4-BE49-F238E27FC236}">
              <a16:creationId xmlns:a16="http://schemas.microsoft.com/office/drawing/2014/main" id="{A9410B0F-49CE-4F85-89A6-8730B12F104E}"/>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596" name="n_4aveValue【庁舎】&#10;有形固定資産減価償却率">
          <a:extLst>
            <a:ext uri="{FF2B5EF4-FFF2-40B4-BE49-F238E27FC236}">
              <a16:creationId xmlns:a16="http://schemas.microsoft.com/office/drawing/2014/main" id="{4E5201DE-0D11-4AF6-B6E3-A559CEE4C14E}"/>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23421</xdr:rowOff>
    </xdr:from>
    <xdr:ext cx="405111" cy="259045"/>
    <xdr:sp macro="" textlink="">
      <xdr:nvSpPr>
        <xdr:cNvPr id="597" name="n_1mainValue【庁舎】&#10;有形固定資産減価償却率">
          <a:extLst>
            <a:ext uri="{FF2B5EF4-FFF2-40B4-BE49-F238E27FC236}">
              <a16:creationId xmlns:a16="http://schemas.microsoft.com/office/drawing/2014/main" id="{092BC05D-4F76-4BCA-B724-136F03103A0D}"/>
            </a:ext>
          </a:extLst>
        </xdr:cNvPr>
        <xdr:cNvSpPr txBox="1"/>
      </xdr:nvSpPr>
      <xdr:spPr>
        <a:xfrm>
          <a:off x="15266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162214</xdr:rowOff>
    </xdr:from>
    <xdr:ext cx="405111" cy="259045"/>
    <xdr:sp macro="" textlink="">
      <xdr:nvSpPr>
        <xdr:cNvPr id="598" name="n_2mainValue【庁舎】&#10;有形固定資産減価償却率">
          <a:extLst>
            <a:ext uri="{FF2B5EF4-FFF2-40B4-BE49-F238E27FC236}">
              <a16:creationId xmlns:a16="http://schemas.microsoft.com/office/drawing/2014/main" id="{D71B24F6-69BF-4E4F-BA3A-8ACF0D9E588E}"/>
            </a:ext>
          </a:extLst>
        </xdr:cNvPr>
        <xdr:cNvSpPr txBox="1"/>
      </xdr:nvSpPr>
      <xdr:spPr>
        <a:xfrm>
          <a:off x="14389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599" name="n_3mainValue【庁舎】&#10;有形固定資産減価償却率">
          <a:extLst>
            <a:ext uri="{FF2B5EF4-FFF2-40B4-BE49-F238E27FC236}">
              <a16:creationId xmlns:a16="http://schemas.microsoft.com/office/drawing/2014/main" id="{19E5A929-0AC6-43CF-9113-6A723E64DA2D}"/>
            </a:ext>
          </a:extLst>
        </xdr:cNvPr>
        <xdr:cNvSpPr txBox="1"/>
      </xdr:nvSpPr>
      <xdr:spPr>
        <a:xfrm>
          <a:off x="13500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96900</xdr:rowOff>
    </xdr:from>
    <xdr:ext cx="405111" cy="259045"/>
    <xdr:sp macro="" textlink="">
      <xdr:nvSpPr>
        <xdr:cNvPr id="600" name="n_4mainValue【庁舎】&#10;有形固定資産減価償却率">
          <a:extLst>
            <a:ext uri="{FF2B5EF4-FFF2-40B4-BE49-F238E27FC236}">
              <a16:creationId xmlns:a16="http://schemas.microsoft.com/office/drawing/2014/main" id="{1401B12A-0852-48EA-BB07-6FF5CBC434A3}"/>
            </a:ext>
          </a:extLst>
        </xdr:cNvPr>
        <xdr:cNvSpPr txBox="1"/>
      </xdr:nvSpPr>
      <xdr:spPr>
        <a:xfrm>
          <a:off x="12611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4271042E-AC0C-4CDF-B14F-31DBFBD7BD6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63401199-3065-46B3-B784-EA978BA6E0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467FB178-31CB-4F9A-8C2A-8CCD206893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341C6C85-EFFF-44C2-8F3E-2C9C6AC8FA0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C990FD8E-75F0-41C7-B5A9-C911BAC0A4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1F00D906-2BB3-40E3-8467-1B2D78C2A05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40EAD75D-DC99-4FC8-99B2-A59328CF73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B4564722-5413-457A-9CDB-046C320484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11201D84-71E3-4FC3-AFDF-055D65D681A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C26E6469-26AA-47AA-A09B-12BC1B82CD4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1" name="直線コネクタ 610">
          <a:extLst>
            <a:ext uri="{FF2B5EF4-FFF2-40B4-BE49-F238E27FC236}">
              <a16:creationId xmlns:a16="http://schemas.microsoft.com/office/drawing/2014/main" id="{AEF59562-E028-42C0-9F26-702A7C9C1BF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2" name="テキスト ボックス 611">
          <a:extLst>
            <a:ext uri="{FF2B5EF4-FFF2-40B4-BE49-F238E27FC236}">
              <a16:creationId xmlns:a16="http://schemas.microsoft.com/office/drawing/2014/main" id="{97BF2AE0-0287-495B-AB02-F8DC294E879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3" name="直線コネクタ 612">
          <a:extLst>
            <a:ext uri="{FF2B5EF4-FFF2-40B4-BE49-F238E27FC236}">
              <a16:creationId xmlns:a16="http://schemas.microsoft.com/office/drawing/2014/main" id="{AA3EA632-3B8E-4C36-BFC7-D7F8C79A13E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4" name="テキスト ボックス 613">
          <a:extLst>
            <a:ext uri="{FF2B5EF4-FFF2-40B4-BE49-F238E27FC236}">
              <a16:creationId xmlns:a16="http://schemas.microsoft.com/office/drawing/2014/main" id="{AF5C39B6-C981-441F-A7B9-AE1C500F348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5" name="直線コネクタ 614">
          <a:extLst>
            <a:ext uri="{FF2B5EF4-FFF2-40B4-BE49-F238E27FC236}">
              <a16:creationId xmlns:a16="http://schemas.microsoft.com/office/drawing/2014/main" id="{DFB072FE-42D9-4F55-86CF-A2BDBF3F3C1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6" name="テキスト ボックス 615">
          <a:extLst>
            <a:ext uri="{FF2B5EF4-FFF2-40B4-BE49-F238E27FC236}">
              <a16:creationId xmlns:a16="http://schemas.microsoft.com/office/drawing/2014/main" id="{D89094D3-DB8A-441C-AE5E-07565543082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7" name="直線コネクタ 616">
          <a:extLst>
            <a:ext uri="{FF2B5EF4-FFF2-40B4-BE49-F238E27FC236}">
              <a16:creationId xmlns:a16="http://schemas.microsoft.com/office/drawing/2014/main" id="{3FCD1DA7-C885-4DF8-A41E-33001410146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8" name="テキスト ボックス 617">
          <a:extLst>
            <a:ext uri="{FF2B5EF4-FFF2-40B4-BE49-F238E27FC236}">
              <a16:creationId xmlns:a16="http://schemas.microsoft.com/office/drawing/2014/main" id="{5AC24CF8-B88B-4EBE-BEEE-E771BAEC759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C554C52B-760F-41BC-89EC-DB0CB049F3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14197F31-7B0C-4AEF-B27F-003B8825DE4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BECB410A-2689-4C25-96C5-7F6186703D7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22" name="直線コネクタ 621">
          <a:extLst>
            <a:ext uri="{FF2B5EF4-FFF2-40B4-BE49-F238E27FC236}">
              <a16:creationId xmlns:a16="http://schemas.microsoft.com/office/drawing/2014/main" id="{808C30A8-024B-4845-9944-5F35E50F7D1D}"/>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23" name="【庁舎】&#10;一人当たり面積最小値テキスト">
          <a:extLst>
            <a:ext uri="{FF2B5EF4-FFF2-40B4-BE49-F238E27FC236}">
              <a16:creationId xmlns:a16="http://schemas.microsoft.com/office/drawing/2014/main" id="{42A061F9-C197-4095-9EBE-5033464CEDD5}"/>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24" name="直線コネクタ 623">
          <a:extLst>
            <a:ext uri="{FF2B5EF4-FFF2-40B4-BE49-F238E27FC236}">
              <a16:creationId xmlns:a16="http://schemas.microsoft.com/office/drawing/2014/main" id="{7C5126BB-205B-4E2F-820D-05FE3EEDD73F}"/>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25" name="【庁舎】&#10;一人当たり面積最大値テキスト">
          <a:extLst>
            <a:ext uri="{FF2B5EF4-FFF2-40B4-BE49-F238E27FC236}">
              <a16:creationId xmlns:a16="http://schemas.microsoft.com/office/drawing/2014/main" id="{E6972E16-177F-415C-B183-328AF8B2C527}"/>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26" name="直線コネクタ 625">
          <a:extLst>
            <a:ext uri="{FF2B5EF4-FFF2-40B4-BE49-F238E27FC236}">
              <a16:creationId xmlns:a16="http://schemas.microsoft.com/office/drawing/2014/main" id="{3F8234D4-79C6-4D8E-9797-68B74DFA62D4}"/>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27" name="【庁舎】&#10;一人当たり面積平均値テキスト">
          <a:extLst>
            <a:ext uri="{FF2B5EF4-FFF2-40B4-BE49-F238E27FC236}">
              <a16:creationId xmlns:a16="http://schemas.microsoft.com/office/drawing/2014/main" id="{03539663-70C9-4F32-B3E1-7FD27B981590}"/>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28" name="フローチャート: 判断 627">
          <a:extLst>
            <a:ext uri="{FF2B5EF4-FFF2-40B4-BE49-F238E27FC236}">
              <a16:creationId xmlns:a16="http://schemas.microsoft.com/office/drawing/2014/main" id="{B1F30B43-0C6C-4664-B1A5-FE629D54A8B9}"/>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29" name="フローチャート: 判断 628">
          <a:extLst>
            <a:ext uri="{FF2B5EF4-FFF2-40B4-BE49-F238E27FC236}">
              <a16:creationId xmlns:a16="http://schemas.microsoft.com/office/drawing/2014/main" id="{613D0508-044A-4B06-97A4-2CA613136085}"/>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30" name="フローチャート: 判断 629">
          <a:extLst>
            <a:ext uri="{FF2B5EF4-FFF2-40B4-BE49-F238E27FC236}">
              <a16:creationId xmlns:a16="http://schemas.microsoft.com/office/drawing/2014/main" id="{26FB4E02-B46F-40C7-AB84-9A34ED43B685}"/>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31" name="フローチャート: 判断 630">
          <a:extLst>
            <a:ext uri="{FF2B5EF4-FFF2-40B4-BE49-F238E27FC236}">
              <a16:creationId xmlns:a16="http://schemas.microsoft.com/office/drawing/2014/main" id="{A007BE47-E8C9-4D1A-BD5F-8C10C149B8A8}"/>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32" name="フローチャート: 判断 631">
          <a:extLst>
            <a:ext uri="{FF2B5EF4-FFF2-40B4-BE49-F238E27FC236}">
              <a16:creationId xmlns:a16="http://schemas.microsoft.com/office/drawing/2014/main" id="{88CF7061-4297-4B49-9033-F1D7C0795B6C}"/>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24B2AD79-88CD-432D-8AD7-E5C43D3066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B18F5AB6-93EE-4F99-AD0A-671D9465CC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E8C9586B-9094-42FD-AABD-52A326D195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94D9CFE5-BAFB-491E-AB01-7BE5E3D521D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12720AF0-DCB7-4213-94C2-1C220D23B2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56490</xdr:rowOff>
    </xdr:from>
    <xdr:to>
      <xdr:col>116</xdr:col>
      <xdr:colOff>114300</xdr:colOff>
      <xdr:row>106</xdr:row>
      <xdr:rowOff>158090</xdr:rowOff>
    </xdr:to>
    <xdr:sp macro="" textlink="">
      <xdr:nvSpPr>
        <xdr:cNvPr id="638" name="楕円 637">
          <a:extLst>
            <a:ext uri="{FF2B5EF4-FFF2-40B4-BE49-F238E27FC236}">
              <a16:creationId xmlns:a16="http://schemas.microsoft.com/office/drawing/2014/main" id="{9390D14A-74E1-49A1-A075-243CC42BACD4}"/>
            </a:ext>
          </a:extLst>
        </xdr:cNvPr>
        <xdr:cNvSpPr/>
      </xdr:nvSpPr>
      <xdr:spPr>
        <a:xfrm>
          <a:off x="22110700" y="182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34917</xdr:rowOff>
    </xdr:from>
    <xdr:ext cx="469744" cy="259045"/>
    <xdr:sp macro="" textlink="">
      <xdr:nvSpPr>
        <xdr:cNvPr id="639" name="【庁舎】&#10;一人当たり面積該当値テキスト">
          <a:extLst>
            <a:ext uri="{FF2B5EF4-FFF2-40B4-BE49-F238E27FC236}">
              <a16:creationId xmlns:a16="http://schemas.microsoft.com/office/drawing/2014/main" id="{B9D24711-B169-4A06-A0ED-20DC930FE231}"/>
            </a:ext>
          </a:extLst>
        </xdr:cNvPr>
        <xdr:cNvSpPr txBox="1"/>
      </xdr:nvSpPr>
      <xdr:spPr>
        <a:xfrm>
          <a:off x="22199600" y="1820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62433</xdr:rowOff>
    </xdr:from>
    <xdr:to>
      <xdr:col>112</xdr:col>
      <xdr:colOff>38100</xdr:colOff>
      <xdr:row>106</xdr:row>
      <xdr:rowOff>164033</xdr:rowOff>
    </xdr:to>
    <xdr:sp macro="" textlink="">
      <xdr:nvSpPr>
        <xdr:cNvPr id="640" name="楕円 639">
          <a:extLst>
            <a:ext uri="{FF2B5EF4-FFF2-40B4-BE49-F238E27FC236}">
              <a16:creationId xmlns:a16="http://schemas.microsoft.com/office/drawing/2014/main" id="{20AADE7E-BFB5-4FCE-B21F-6148805765A2}"/>
            </a:ext>
          </a:extLst>
        </xdr:cNvPr>
        <xdr:cNvSpPr/>
      </xdr:nvSpPr>
      <xdr:spPr>
        <a:xfrm>
          <a:off x="21272500" y="182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107290</xdr:rowOff>
    </xdr:from>
    <xdr:to>
      <xdr:col>116</xdr:col>
      <xdr:colOff>63500</xdr:colOff>
      <xdr:row>106</xdr:row>
      <xdr:rowOff>113233</xdr:rowOff>
    </xdr:to>
    <xdr:cxnSp macro="">
      <xdr:nvCxnSpPr>
        <xdr:cNvPr id="641" name="直線コネクタ 640">
          <a:extLst>
            <a:ext uri="{FF2B5EF4-FFF2-40B4-BE49-F238E27FC236}">
              <a16:creationId xmlns:a16="http://schemas.microsoft.com/office/drawing/2014/main" id="{389CB851-219C-4A9F-BF27-B50435C2092B}"/>
            </a:ext>
          </a:extLst>
        </xdr:cNvPr>
        <xdr:cNvCxnSpPr/>
      </xdr:nvCxnSpPr>
      <xdr:spPr>
        <a:xfrm flipV="1">
          <a:off x="21323300" y="18280990"/>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642" name="楕円 641">
          <a:extLst>
            <a:ext uri="{FF2B5EF4-FFF2-40B4-BE49-F238E27FC236}">
              <a16:creationId xmlns:a16="http://schemas.microsoft.com/office/drawing/2014/main" id="{6E00A3F1-7BA1-4A9B-AF38-4CE02B5FF07E}"/>
            </a:ext>
          </a:extLst>
        </xdr:cNvPr>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113233</xdr:rowOff>
    </xdr:from>
    <xdr:to>
      <xdr:col>111</xdr:col>
      <xdr:colOff>177800</xdr:colOff>
      <xdr:row>106</xdr:row>
      <xdr:rowOff>121920</xdr:rowOff>
    </xdr:to>
    <xdr:cxnSp macro="">
      <xdr:nvCxnSpPr>
        <xdr:cNvPr id="643" name="直線コネクタ 642">
          <a:extLst>
            <a:ext uri="{FF2B5EF4-FFF2-40B4-BE49-F238E27FC236}">
              <a16:creationId xmlns:a16="http://schemas.microsoft.com/office/drawing/2014/main" id="{35A85861-05F4-4839-92DA-DDC345CEC66B}"/>
            </a:ext>
          </a:extLst>
        </xdr:cNvPr>
        <xdr:cNvCxnSpPr/>
      </xdr:nvCxnSpPr>
      <xdr:spPr>
        <a:xfrm flipV="1">
          <a:off x="20434300" y="1828693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77978</xdr:rowOff>
    </xdr:from>
    <xdr:to>
      <xdr:col>102</xdr:col>
      <xdr:colOff>165100</xdr:colOff>
      <xdr:row>107</xdr:row>
      <xdr:rowOff>8128</xdr:rowOff>
    </xdr:to>
    <xdr:sp macro="" textlink="">
      <xdr:nvSpPr>
        <xdr:cNvPr id="644" name="楕円 643">
          <a:extLst>
            <a:ext uri="{FF2B5EF4-FFF2-40B4-BE49-F238E27FC236}">
              <a16:creationId xmlns:a16="http://schemas.microsoft.com/office/drawing/2014/main" id="{910163FF-92C8-4B74-95C8-0E0C037934B6}"/>
            </a:ext>
          </a:extLst>
        </xdr:cNvPr>
        <xdr:cNvSpPr/>
      </xdr:nvSpPr>
      <xdr:spPr>
        <a:xfrm>
          <a:off x="19494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128778</xdr:rowOff>
    </xdr:to>
    <xdr:cxnSp macro="">
      <xdr:nvCxnSpPr>
        <xdr:cNvPr id="645" name="直線コネクタ 644">
          <a:extLst>
            <a:ext uri="{FF2B5EF4-FFF2-40B4-BE49-F238E27FC236}">
              <a16:creationId xmlns:a16="http://schemas.microsoft.com/office/drawing/2014/main" id="{277D6EED-8F90-456E-92C9-D27CBCFC992A}"/>
            </a:ext>
          </a:extLst>
        </xdr:cNvPr>
        <xdr:cNvCxnSpPr/>
      </xdr:nvCxnSpPr>
      <xdr:spPr>
        <a:xfrm flipV="1">
          <a:off x="19545300" y="182956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83007</xdr:rowOff>
    </xdr:from>
    <xdr:to>
      <xdr:col>98</xdr:col>
      <xdr:colOff>38100</xdr:colOff>
      <xdr:row>107</xdr:row>
      <xdr:rowOff>13157</xdr:rowOff>
    </xdr:to>
    <xdr:sp macro="" textlink="">
      <xdr:nvSpPr>
        <xdr:cNvPr id="646" name="楕円 645">
          <a:extLst>
            <a:ext uri="{FF2B5EF4-FFF2-40B4-BE49-F238E27FC236}">
              <a16:creationId xmlns:a16="http://schemas.microsoft.com/office/drawing/2014/main" id="{B62A7334-E0A1-4B55-8BF8-A62021BE28A1}"/>
            </a:ext>
          </a:extLst>
        </xdr:cNvPr>
        <xdr:cNvSpPr/>
      </xdr:nvSpPr>
      <xdr:spPr>
        <a:xfrm>
          <a:off x="18605500" y="182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128778</xdr:rowOff>
    </xdr:from>
    <xdr:to>
      <xdr:col>102</xdr:col>
      <xdr:colOff>114300</xdr:colOff>
      <xdr:row>106</xdr:row>
      <xdr:rowOff>133807</xdr:rowOff>
    </xdr:to>
    <xdr:cxnSp macro="">
      <xdr:nvCxnSpPr>
        <xdr:cNvPr id="647" name="直線コネクタ 646">
          <a:extLst>
            <a:ext uri="{FF2B5EF4-FFF2-40B4-BE49-F238E27FC236}">
              <a16:creationId xmlns:a16="http://schemas.microsoft.com/office/drawing/2014/main" id="{611AFB97-474A-47C4-A8B4-E99EE4D9E6FA}"/>
            </a:ext>
          </a:extLst>
        </xdr:cNvPr>
        <xdr:cNvCxnSpPr/>
      </xdr:nvCxnSpPr>
      <xdr:spPr>
        <a:xfrm flipV="1">
          <a:off x="18656300" y="1830247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648" name="n_1aveValue【庁舎】&#10;一人当たり面積">
          <a:extLst>
            <a:ext uri="{FF2B5EF4-FFF2-40B4-BE49-F238E27FC236}">
              <a16:creationId xmlns:a16="http://schemas.microsoft.com/office/drawing/2014/main" id="{5B829898-1232-4C59-AAA5-CB2B5E5C1D2E}"/>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649" name="n_2aveValue【庁舎】&#10;一人当たり面積">
          <a:extLst>
            <a:ext uri="{FF2B5EF4-FFF2-40B4-BE49-F238E27FC236}">
              <a16:creationId xmlns:a16="http://schemas.microsoft.com/office/drawing/2014/main" id="{8D490A2F-60E7-4932-BDE5-2B52A57EF92C}"/>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650" name="n_3aveValue【庁舎】&#10;一人当たり面積">
          <a:extLst>
            <a:ext uri="{FF2B5EF4-FFF2-40B4-BE49-F238E27FC236}">
              <a16:creationId xmlns:a16="http://schemas.microsoft.com/office/drawing/2014/main" id="{0120A598-8130-4AF2-89B4-12418075304D}"/>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651" name="n_4aveValue【庁舎】&#10;一人当たり面積">
          <a:extLst>
            <a:ext uri="{FF2B5EF4-FFF2-40B4-BE49-F238E27FC236}">
              <a16:creationId xmlns:a16="http://schemas.microsoft.com/office/drawing/2014/main" id="{1D9A8B3A-89D2-4558-975F-9D27D0217E9B}"/>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9110</xdr:rowOff>
    </xdr:from>
    <xdr:ext cx="469744" cy="259045"/>
    <xdr:sp macro="" textlink="">
      <xdr:nvSpPr>
        <xdr:cNvPr id="652" name="n_1mainValue【庁舎】&#10;一人当たり面積">
          <a:extLst>
            <a:ext uri="{FF2B5EF4-FFF2-40B4-BE49-F238E27FC236}">
              <a16:creationId xmlns:a16="http://schemas.microsoft.com/office/drawing/2014/main" id="{E9C60885-C6C1-4462-B25B-539C13D27658}"/>
            </a:ext>
          </a:extLst>
        </xdr:cNvPr>
        <xdr:cNvSpPr txBox="1"/>
      </xdr:nvSpPr>
      <xdr:spPr>
        <a:xfrm>
          <a:off x="21075727" y="1801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653" name="n_2mainValue【庁舎】&#10;一人当たり面積">
          <a:extLst>
            <a:ext uri="{FF2B5EF4-FFF2-40B4-BE49-F238E27FC236}">
              <a16:creationId xmlns:a16="http://schemas.microsoft.com/office/drawing/2014/main" id="{B51722CA-8D20-4F5F-A7FA-57339AACE090}"/>
            </a:ext>
          </a:extLst>
        </xdr:cNvPr>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170705</xdr:rowOff>
    </xdr:from>
    <xdr:ext cx="469744" cy="259045"/>
    <xdr:sp macro="" textlink="">
      <xdr:nvSpPr>
        <xdr:cNvPr id="654" name="n_3mainValue【庁舎】&#10;一人当たり面積">
          <a:extLst>
            <a:ext uri="{FF2B5EF4-FFF2-40B4-BE49-F238E27FC236}">
              <a16:creationId xmlns:a16="http://schemas.microsoft.com/office/drawing/2014/main" id="{1B5D65E2-0F19-4AC0-B527-B92BB067BEA0}"/>
            </a:ext>
          </a:extLst>
        </xdr:cNvPr>
        <xdr:cNvSpPr txBox="1"/>
      </xdr:nvSpPr>
      <xdr:spPr>
        <a:xfrm>
          <a:off x="19310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4284</xdr:rowOff>
    </xdr:from>
    <xdr:ext cx="469744" cy="259045"/>
    <xdr:sp macro="" textlink="">
      <xdr:nvSpPr>
        <xdr:cNvPr id="655" name="n_4mainValue【庁舎】&#10;一人当たり面積">
          <a:extLst>
            <a:ext uri="{FF2B5EF4-FFF2-40B4-BE49-F238E27FC236}">
              <a16:creationId xmlns:a16="http://schemas.microsoft.com/office/drawing/2014/main" id="{477D861A-2D86-4685-AA0E-BF79AB4AB5E2}"/>
            </a:ext>
          </a:extLst>
        </xdr:cNvPr>
        <xdr:cNvSpPr txBox="1"/>
      </xdr:nvSpPr>
      <xdr:spPr>
        <a:xfrm>
          <a:off x="18421427" y="183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3C5702F6-B5FE-4ADD-97B1-399654EC627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E5A9DD8E-0EEE-40DB-A6BB-C9348579A8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5D464D70-ABB9-4A3D-853F-04F7B51B84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有形固定資産減価償却率は類似団体平均を下回っているが、一人当たり面積は平均を上回っている。これは、中学校の統合により廃校となった中学校の体育館を、新たに南地区体育館として利用することしたため、体育館数及び面積が増となったことによる。維持管理に係る経費の増加に留意しつつ、引き続き体育環境の整備に取り組んでいく。また、</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の有形固定資産減価償却率は類似団体平均を上回り、依然として高い水準にある。当該施設は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年の新設から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以上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を経過していることから、維持管理に係る経費の増加に留意しつつ、老朽化対策に取り組んでいく。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6,037
6,028
295.27
9,701,394
9,214,007
186,284
3,871,791
6,475,415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東北電力（株）東通原子力発電所</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号機の営業運転に伴い、固定資産税（大規模償却資産）の増収により、平成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年度まで普通交付税不交付団体となり、財政力指数は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以上であった。</a:t>
          </a:r>
          <a:endParaRPr lang="ja-JP" altLang="ja-JP" sz="1400">
            <a:effectLst/>
          </a:endParaRPr>
        </a:p>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しかし、原発の減価償却期間が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年と短いため、年々目減りが著しく、平成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年度には交付団体に転落することとなった。</a:t>
          </a:r>
          <a:endParaRPr lang="ja-JP" altLang="ja-JP" sz="1400">
            <a:effectLst/>
          </a:endParaRPr>
        </a:p>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財政力指数の下降は今後も続く見込みであり、全国平均はもとより青森県平均も下回ることが予想されることから、徴収率の向上や地方債の発行抑制に努める。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150989</xdr:rowOff>
    </xdr:from>
    <xdr:to>
      <xdr:col>23</xdr:col>
      <xdr:colOff>133350</xdr:colOff>
      <xdr:row>40</xdr:row>
      <xdr:rowOff>46567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837539"/>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110772</xdr:rowOff>
    </xdr:from>
    <xdr:to>
      <xdr:col>19</xdr:col>
      <xdr:colOff>133350</xdr:colOff>
      <xdr:row>39</xdr:row>
      <xdr:rowOff>150989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7973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110772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74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3528</xdr:rowOff>
    </xdr:from>
    <xdr:to>
      <xdr:col>11</xdr:col>
      <xdr:colOff>31750</xdr:colOff>
      <xdr:row>39</xdr:row>
      <xdr:rowOff>57150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6900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100189</xdr:rowOff>
    </xdr:from>
    <xdr:to>
      <xdr:col>19</xdr:col>
      <xdr:colOff>184150</xdr:colOff>
      <xdr:row>40</xdr:row>
      <xdr:rowOff>30339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40516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59972</xdr:rowOff>
    </xdr:from>
    <xdr:to>
      <xdr:col>15</xdr:col>
      <xdr:colOff>133350</xdr:colOff>
      <xdr:row>39</xdr:row>
      <xdr:rowOff>161572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124178</xdr:rowOff>
    </xdr:from>
    <xdr:to>
      <xdr:col>7</xdr:col>
      <xdr:colOff>31750</xdr:colOff>
      <xdr:row>39</xdr:row>
      <xdr:rowOff>54328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64505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経常一般財源となる村税及び普通交付税について、交付団体に転落してからは、年々分母となる経常一般財源総額が減少傾向にある。これに伴い、前年度と同規模の経常一般財源支出であっても経常収支比率は上昇するため、公債費などの支出を抑制することで比率の上昇を抑えている。</a:t>
          </a:r>
          <a:endParaRPr lang="ja-JP" altLang="ja-JP" sz="1200">
            <a:effectLst/>
          </a:endParaRPr>
        </a:p>
        <a:p>
          <a:pPr marL="0" indent="0">
            <a:spcBef>
              <a:spcPts val="0"/>
            </a:spcBef>
            <a:spcAft>
              <a:spcPts val="0"/>
            </a:spcAft>
          </a:pP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令和元年度においては、これまで基金繰入金を充当していた事業に臨時的一般財源である電源立地地域対策交付金を充当したことによって、一時的に経常収支比率が上昇したものであり、</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では普通交付税及び臨時財政対策債が前年度に比し大幅な増額となったことから経常収支比率が減少した</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138938</xdr:rowOff>
    </xdr:from>
    <xdr:to>
      <xdr:col>23</xdr:col>
      <xdr:colOff>133350</xdr:colOff>
      <xdr:row>62</xdr:row>
      <xdr:rowOff>5842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254488"/>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64</xdr:row>
      <xdr:rowOff>44196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3574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64</xdr:row>
      <xdr:rowOff>44196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2609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20320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88138</xdr:rowOff>
    </xdr:from>
    <xdr:to>
      <xdr:col>23</xdr:col>
      <xdr:colOff>184150</xdr:colOff>
      <xdr:row>60</xdr:row>
      <xdr:rowOff>18288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9415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は、人数・ラスパイレス指数とも類似団体平均より低い傾向にあるものの、面積が広く散在する集落の公共施設や教育環境の維持運営費等の物件費が圧迫していることが数値を引き上げる要因となっている。</a:t>
          </a:r>
          <a:endParaRPr lang="ja-JP" altLang="ja-JP" sz="1400">
            <a:effectLst/>
          </a:endParaRPr>
        </a:p>
        <a:p>
          <a:pPr marL="0" indent="0">
            <a:spcBef>
              <a:spcPts val="0"/>
            </a:spcBef>
            <a:spcAft>
              <a:spcPts val="0"/>
            </a:spcAft>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これらの経費については人口の減少に伴って直ちに減少するものではないことから、人口減少により分母が減少していることも、数値上昇の要因の一つとなっている。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150209</xdr:rowOff>
    </xdr:from>
    <xdr:to>
      <xdr:col>23</xdr:col>
      <xdr:colOff>133350</xdr:colOff>
      <xdr:row>83</xdr:row>
      <xdr:rowOff>69834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09109"/>
          <a:ext cx="838200" cy="9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98115</xdr:rowOff>
    </xdr:from>
    <xdr:to>
      <xdr:col>19</xdr:col>
      <xdr:colOff>133350</xdr:colOff>
      <xdr:row>82</xdr:row>
      <xdr:rowOff>150209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57015"/>
          <a:ext cx="889000" cy="5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81516</xdr:rowOff>
    </xdr:from>
    <xdr:to>
      <xdr:col>15</xdr:col>
      <xdr:colOff>82550</xdr:colOff>
      <xdr:row>82</xdr:row>
      <xdr:rowOff>98115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40416"/>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81516</xdr:rowOff>
    </xdr:from>
    <xdr:to>
      <xdr:col>11</xdr:col>
      <xdr:colOff>31750</xdr:colOff>
      <xdr:row>82</xdr:row>
      <xdr:rowOff>83065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140416"/>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19034</xdr:rowOff>
    </xdr:from>
    <xdr:to>
      <xdr:col>23</xdr:col>
      <xdr:colOff>184150</xdr:colOff>
      <xdr:row>83</xdr:row>
      <xdr:rowOff>120634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162561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22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99409</xdr:rowOff>
    </xdr:from>
    <xdr:to>
      <xdr:col>19</xdr:col>
      <xdr:colOff>184150</xdr:colOff>
      <xdr:row>83</xdr:row>
      <xdr:rowOff>29559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14336</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244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47315</xdr:rowOff>
    </xdr:from>
    <xdr:to>
      <xdr:col>15</xdr:col>
      <xdr:colOff>133350</xdr:colOff>
      <xdr:row>82</xdr:row>
      <xdr:rowOff>148915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0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133692</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1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30716</xdr:rowOff>
    </xdr:from>
    <xdr:to>
      <xdr:col>11</xdr:col>
      <xdr:colOff>82550</xdr:colOff>
      <xdr:row>82</xdr:row>
      <xdr:rowOff>132316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8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117093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7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32265</xdr:rowOff>
    </xdr:from>
    <xdr:to>
      <xdr:col>7</xdr:col>
      <xdr:colOff>31750</xdr:colOff>
      <xdr:row>82</xdr:row>
      <xdr:rowOff>133865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9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118642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7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従来より、散在する集落ごとにある児童・幼児教育の施設運営のため、類似団体に比べ職員数（幼稚園教諭・児童厚生員）が多く、給与支給額を抑える傾向にあったことから比率は概ね低い状況にある。</a:t>
          </a:r>
          <a:endParaRPr lang="ja-JP" altLang="ja-JP" sz="1400">
            <a:effectLst/>
          </a:endParaRPr>
        </a:p>
        <a:p>
          <a:pPr marL="0" indent="0">
            <a:spcBef>
              <a:spcPts val="0"/>
            </a:spcBef>
            <a:spcAft>
              <a:spcPts val="0"/>
            </a:spcAft>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健全財政維持のため、このレベルを維持するものとする。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98637</xdr:rowOff>
    </xdr:from>
    <xdr:to>
      <xdr:col>77</xdr:col>
      <xdr:colOff>44450</xdr:colOff>
      <xdr:row>84</xdr:row>
      <xdr:rowOff>122766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5004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98637</xdr:rowOff>
    </xdr:from>
    <xdr:to>
      <xdr:col>72</xdr:col>
      <xdr:colOff>203200</xdr:colOff>
      <xdr:row>85</xdr:row>
      <xdr:rowOff>7620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5004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85</xdr:row>
      <xdr:rowOff>7620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47837</xdr:rowOff>
    </xdr:from>
    <xdr:to>
      <xdr:col>73</xdr:col>
      <xdr:colOff>44450</xdr:colOff>
      <xdr:row>84</xdr:row>
      <xdr:rowOff>149437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159614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128270</xdr:rowOff>
    </xdr:from>
    <xdr:to>
      <xdr:col>68</xdr:col>
      <xdr:colOff>203200</xdr:colOff>
      <xdr:row>85</xdr:row>
      <xdr:rowOff>58420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68597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68597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年度の児童・幼児教育公務員</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人の退職により定員管理における比率は減少した。</a:t>
          </a:r>
          <a:endParaRPr lang="ja-JP" altLang="ja-JP" sz="1400">
            <a:effectLst/>
          </a:endParaRPr>
        </a:p>
        <a:p>
          <a:pPr marL="0" indent="0">
            <a:spcBef>
              <a:spcPts val="0"/>
            </a:spcBef>
            <a:spcAft>
              <a:spcPts val="0"/>
            </a:spcAft>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以降も退職者数に対する採用者数を抑制することで、減少または微増で推移している。</a:t>
          </a:r>
          <a:endParaRPr lang="ja-JP" altLang="ja-JP" sz="1400">
            <a:effectLst/>
          </a:endParaRPr>
        </a:p>
        <a:p>
          <a:pPr marL="0" indent="0">
            <a:spcBef>
              <a:spcPts val="0"/>
            </a:spcBef>
            <a:spcAft>
              <a:spcPts val="0"/>
            </a:spcAft>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年度の退職者数に対する次年度の採用者は同数を予定しており、今後も適切な定員管理に努めていく。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31909</xdr:rowOff>
    </xdr:from>
    <xdr:to>
      <xdr:col>81</xdr:col>
      <xdr:colOff>44450</xdr:colOff>
      <xdr:row>61</xdr:row>
      <xdr:rowOff>49403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490359"/>
          <a:ext cx="8382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16225</xdr:rowOff>
    </xdr:from>
    <xdr:to>
      <xdr:col>77</xdr:col>
      <xdr:colOff>44450</xdr:colOff>
      <xdr:row>61</xdr:row>
      <xdr:rowOff>31909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474675"/>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148463</xdr:rowOff>
    </xdr:from>
    <xdr:to>
      <xdr:col>72</xdr:col>
      <xdr:colOff>203200</xdr:colOff>
      <xdr:row>61</xdr:row>
      <xdr:rowOff>16225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435463"/>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148463</xdr:rowOff>
    </xdr:from>
    <xdr:to>
      <xdr:col>68</xdr:col>
      <xdr:colOff>152400</xdr:colOff>
      <xdr:row>60</xdr:row>
      <xdr:rowOff>160528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4354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170053</xdr:rowOff>
    </xdr:from>
    <xdr:to>
      <xdr:col>81</xdr:col>
      <xdr:colOff>95250</xdr:colOff>
      <xdr:row>61</xdr:row>
      <xdr:rowOff>100203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15130</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30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152559</xdr:rowOff>
    </xdr:from>
    <xdr:to>
      <xdr:col>77</xdr:col>
      <xdr:colOff>95250</xdr:colOff>
      <xdr:row>61</xdr:row>
      <xdr:rowOff>82709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92886</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208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136875</xdr:rowOff>
    </xdr:from>
    <xdr:to>
      <xdr:col>73</xdr:col>
      <xdr:colOff>44450</xdr:colOff>
      <xdr:row>61</xdr:row>
      <xdr:rowOff>67025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77202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1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97663</xdr:rowOff>
    </xdr:from>
    <xdr:to>
      <xdr:col>68</xdr:col>
      <xdr:colOff>203200</xdr:colOff>
      <xdr:row>61</xdr:row>
      <xdr:rowOff>27813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37990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5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109728</xdr:rowOff>
    </xdr:from>
    <xdr:to>
      <xdr:col>64</xdr:col>
      <xdr:colOff>152400</xdr:colOff>
      <xdr:row>61</xdr:row>
      <xdr:rowOff>39878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50055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公債費及び準公債費の支出は年々減少傾向にあるが、標準財政規模が同程度で推移（原発に係る固定資産税の減少など）している状況にあるため、公債費の減少と比較して比率の減少は緩やかである。</a:t>
          </a:r>
          <a:endParaRPr lang="ja-JP" altLang="ja-JP" sz="1400">
            <a:effectLst/>
          </a:endParaRPr>
        </a:p>
        <a:p>
          <a:pPr marL="0" indent="0">
            <a:spcBef>
              <a:spcPts val="0"/>
            </a:spcBef>
            <a:spcAft>
              <a:spcPts val="0"/>
            </a:spcAft>
          </a:pP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　比率上昇の主な要因は、広大な面積に整備した高資本となる公営企業債、第一次産業振興のための公営事業債（公有林・草地開発）の既発債であるが、新発債の抑制等により比率の上昇を抑えていることから、平成</a:t>
          </a:r>
          <a:r>
            <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年度をピークに減少を続け、令和</a:t>
          </a:r>
          <a:r>
            <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％を下回</a:t>
          </a:r>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リ、令和</a:t>
          </a:r>
          <a:r>
            <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14.6</a:t>
          </a:r>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32067</xdr:rowOff>
    </xdr:from>
    <xdr:to>
      <xdr:col>81</xdr:col>
      <xdr:colOff>44450</xdr:colOff>
      <xdr:row>42</xdr:row>
      <xdr:rowOff>170180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375717"/>
          <a:ext cx="0" cy="995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142257</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34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170180</xdr:rowOff>
    </xdr:from>
    <xdr:to>
      <xdr:col>81</xdr:col>
      <xdr:colOff>133350</xdr:colOff>
      <xdr:row>42</xdr:row>
      <xdr:rowOff>170180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3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118444</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611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32067</xdr:rowOff>
    </xdr:from>
    <xdr:to>
      <xdr:col>81</xdr:col>
      <xdr:colOff>133350</xdr:colOff>
      <xdr:row>37</xdr:row>
      <xdr:rowOff>32067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37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61595</xdr:rowOff>
    </xdr:from>
    <xdr:to>
      <xdr:col>81</xdr:col>
      <xdr:colOff>44450</xdr:colOff>
      <xdr:row>43</xdr:row>
      <xdr:rowOff>4763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6179800" y="7262495"/>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26370</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71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9843</xdr:rowOff>
    </xdr:from>
    <xdr:to>
      <xdr:col>81</xdr:col>
      <xdr:colOff>95250</xdr:colOff>
      <xdr:row>40</xdr:row>
      <xdr:rowOff>111443</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68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4763</xdr:rowOff>
    </xdr:from>
    <xdr:to>
      <xdr:col>77</xdr:col>
      <xdr:colOff>44450</xdr:colOff>
      <xdr:row>43</xdr:row>
      <xdr:rowOff>125413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73771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9843</xdr:rowOff>
    </xdr:from>
    <xdr:to>
      <xdr:col>77</xdr:col>
      <xdr:colOff>95250</xdr:colOff>
      <xdr:row>40</xdr:row>
      <xdr:rowOff>111443</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68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121620</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663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125413</xdr:rowOff>
    </xdr:from>
    <xdr:to>
      <xdr:col>72</xdr:col>
      <xdr:colOff>203200</xdr:colOff>
      <xdr:row>44</xdr:row>
      <xdr:rowOff>62547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749776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163195</xdr:rowOff>
    </xdr:from>
    <xdr:to>
      <xdr:col>73</xdr:col>
      <xdr:colOff>44450</xdr:colOff>
      <xdr:row>40</xdr:row>
      <xdr:rowOff>93345</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103522</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62547</xdr:rowOff>
    </xdr:from>
    <xdr:to>
      <xdr:col>68</xdr:col>
      <xdr:colOff>152400</xdr:colOff>
      <xdr:row>44</xdr:row>
      <xdr:rowOff>153035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760634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163195</xdr:rowOff>
    </xdr:from>
    <xdr:to>
      <xdr:col>68</xdr:col>
      <xdr:colOff>203200</xdr:colOff>
      <xdr:row>40</xdr:row>
      <xdr:rowOff>93345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103522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157163</xdr:rowOff>
    </xdr:from>
    <xdr:to>
      <xdr:col>64</xdr:col>
      <xdr:colOff>152400</xdr:colOff>
      <xdr:row>40</xdr:row>
      <xdr:rowOff>87313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97490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10795</xdr:rowOff>
    </xdr:from>
    <xdr:to>
      <xdr:col>81</xdr:col>
      <xdr:colOff>95250</xdr:colOff>
      <xdr:row>42</xdr:row>
      <xdr:rowOff>112395</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78122</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710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125413</xdr:rowOff>
    </xdr:from>
    <xdr:to>
      <xdr:col>77</xdr:col>
      <xdr:colOff>95250</xdr:colOff>
      <xdr:row>43</xdr:row>
      <xdr:rowOff>55563</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40340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41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74613</xdr:rowOff>
    </xdr:from>
    <xdr:to>
      <xdr:col>73</xdr:col>
      <xdr:colOff>44450</xdr:colOff>
      <xdr:row>44</xdr:row>
      <xdr:rowOff>4763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160990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11747</xdr:rowOff>
    </xdr:from>
    <xdr:to>
      <xdr:col>68</xdr:col>
      <xdr:colOff>203200</xdr:colOff>
      <xdr:row>44</xdr:row>
      <xdr:rowOff>113347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98124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6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102235</xdr:rowOff>
    </xdr:from>
    <xdr:to>
      <xdr:col>64</xdr:col>
      <xdr:colOff>152400</xdr:colOff>
      <xdr:row>45</xdr:row>
      <xdr:rowOff>32385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76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17162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73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100">
              <a:solidFill>
                <a:schemeClr val="dk1"/>
              </a:solidFill>
              <a:effectLst/>
              <a:latin typeface="+mn-lt"/>
              <a:ea typeface="+mn-ea"/>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地方債残高の減少、新たな債務負担の設定抑制、平成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年度に解散した東通村土地開発公社の将来負担の解消により、将来負担比率は減少傾向にある。</a:t>
          </a:r>
          <a:endParaRPr lang="ja-JP" altLang="ja-JP" sz="1300">
            <a:effectLst/>
          </a:endParaRPr>
        </a:p>
        <a:p>
          <a:pPr marL="0" indent="0">
            <a:spcBef>
              <a:spcPts val="0"/>
            </a:spcBef>
            <a:spcAft>
              <a:spcPts val="0"/>
            </a:spcAft>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年度の農用地整備事業の終了によりマイナスに転じて以降、マイナスを維持しているところであり、今後も、公債費、債務負担行為の抑制により健全性を保持していくこととする。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将来負担の状況グラフ枠">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5" name="将来負担の状況最小値テキスト">
          <a:extLst>
            <a:ext uri="{FF2B5EF4-FFF2-40B4-BE49-F238E27FC236}">
              <a16:creationId xmlns:a16="http://schemas.microsoft.com/office/drawing/2014/main" id="{00000000-0008-0000-0300-0000A9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27" name="将来負担の状況最大値テキスト">
          <a:extLst>
            <a:ext uri="{FF2B5EF4-FFF2-40B4-BE49-F238E27FC236}">
              <a16:creationId xmlns:a16="http://schemas.microsoft.com/office/drawing/2014/main" id="{00000000-0008-0000-0300-0000A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29" name="将来負担の状況平均値テキスト">
          <a:extLst>
            <a:ext uri="{FF2B5EF4-FFF2-40B4-BE49-F238E27FC236}">
              <a16:creationId xmlns:a16="http://schemas.microsoft.com/office/drawing/2014/main" id="{00000000-0008-0000-0300-0000A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0" name="フローチャート: 判断 429">
          <a:extLst>
            <a:ext uri="{FF2B5EF4-FFF2-40B4-BE49-F238E27FC236}">
              <a16:creationId xmlns:a16="http://schemas.microsoft.com/office/drawing/2014/main" id="{00000000-0008-0000-0300-0000A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122463</xdr:colOff>
      <xdr:row>26</xdr:row>
      <xdr:rowOff>68035</xdr:rowOff>
    </xdr:from>
    <xdr:ext cx="9470573" cy="557893"/>
    <xdr:sp macro="" textlink="">
      <xdr:nvSpPr>
        <xdr:cNvPr id="444" name="テキスト ボックス 443">
          <a:extLst>
            <a:ext uri="{FF2B5EF4-FFF2-40B4-BE49-F238E27FC236}">
              <a16:creationId xmlns:a16="http://schemas.microsoft.com/office/drawing/2014/main" id="{3E6FC9EF-9199-4880-8A97-32ABBFE2436C}"/>
            </a:ext>
          </a:extLst>
        </xdr:cNvPr>
        <xdr:cNvSpPr txBox="1"/>
      </xdr:nvSpPr>
      <xdr:spPr>
        <a:xfrm>
          <a:off x="734784" y="4667249"/>
          <a:ext cx="9470573" cy="557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6,037
6,028
295.27
9,701,394
9,214,007
186,284
3,871,791
6,475,415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人件費は、定員を抑制していること、ラスパイレス指数が低いことから、結果として人件費の抑制に寄与しており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年度は特別職給与と退職金が減となったことから比率が減少した。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限られた財源を活かすため、人件費以外の施策を拡充するものとする。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159004</xdr:rowOff>
    </xdr:from>
    <xdr:to>
      <xdr:col>24</xdr:col>
      <xdr:colOff>25400</xdr:colOff>
      <xdr:row>35</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8830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124714</xdr:rowOff>
    </xdr:from>
    <xdr:to>
      <xdr:col>19</xdr:col>
      <xdr:colOff>187325</xdr:colOff>
      <xdr:row>35</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35</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133858</xdr:rowOff>
    </xdr:from>
    <xdr:to>
      <xdr:col>11</xdr:col>
      <xdr:colOff>9525</xdr:colOff>
      <xdr:row>35</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108204</xdr:rowOff>
    </xdr:from>
    <xdr:to>
      <xdr:col>24</xdr:col>
      <xdr:colOff>76200</xdr:colOff>
      <xdr:row>35</xdr:row>
      <xdr:rowOff>38354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16781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物件費については、公共施設管理運営費の一部を電源立地地域対策交付金事業基金を財源として実施していることから、経常一般財源が抑えられる傾向にあるため、比率は低めとなっている。</a:t>
          </a:r>
          <a:endParaRPr lang="ja-JP" altLang="ja-JP" sz="1400">
            <a:effectLst/>
          </a:endParaRPr>
        </a:p>
        <a:p>
          <a:pPr marL="0" indent="0">
            <a:spcBef>
              <a:spcPts val="0"/>
            </a:spcBef>
            <a:spcAft>
              <a:spcPts val="0"/>
            </a:spcAft>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管理経費はほぼ経常化していることから、比率は財源充当に左右されるものと分析している。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97282</xdr:rowOff>
    </xdr:from>
    <xdr:to>
      <xdr:col>82</xdr:col>
      <xdr:colOff>107950</xdr:colOff>
      <xdr:row>15</xdr:row>
      <xdr:rowOff>165862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6690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97282</xdr:rowOff>
    </xdr:from>
    <xdr:to>
      <xdr:col>78</xdr:col>
      <xdr:colOff>69850</xdr:colOff>
      <xdr:row>16</xdr:row>
      <xdr:rowOff>3556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6690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83566</xdr:rowOff>
    </xdr:from>
    <xdr:to>
      <xdr:col>73</xdr:col>
      <xdr:colOff>180975</xdr:colOff>
      <xdr:row>16</xdr:row>
      <xdr:rowOff>3556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553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83566</xdr:rowOff>
    </xdr:from>
    <xdr:to>
      <xdr:col>69</xdr:col>
      <xdr:colOff>92075</xdr:colOff>
      <xdr:row>15</xdr:row>
      <xdr:rowOff>97282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655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46482</xdr:rowOff>
    </xdr:from>
    <xdr:to>
      <xdr:col>78</xdr:col>
      <xdr:colOff>120650</xdr:colOff>
      <xdr:row>15</xdr:row>
      <xdr:rowOff>148082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158259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8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32766</xdr:rowOff>
    </xdr:from>
    <xdr:to>
      <xdr:col>69</xdr:col>
      <xdr:colOff>142875</xdr:colOff>
      <xdr:row>15</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46482</xdr:rowOff>
    </xdr:from>
    <xdr:to>
      <xdr:col>65</xdr:col>
      <xdr:colOff>53975</xdr:colOff>
      <xdr:row>15</xdr:row>
      <xdr:rowOff>148082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158259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扶助費の大半を国庫・県支出金で賄うことと、村独自の扶助事業が少ないことから、扶助費が占める一般財源の比率は低めであるが、社会保障経費の見直しにより今後も増加することが予想されることから、適切な執行に努め、健全財政を維持するもの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649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その他の大部分は維持補修費及び繰出金であ</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微増で</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推移した繰出金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、維持補修費は大雪により除雪経費が増大した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が、普通交付税及び臨時財政対策債の増により経常一般財源等が増加し、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比率の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下降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につながった。</a:t>
          </a:r>
          <a:endParaRPr lang="ja-JP" altLang="ja-JP" sz="1400">
            <a:effectLst/>
          </a:endParaRPr>
        </a:p>
        <a:p>
          <a:pPr marL="0" indent="0">
            <a:spcBef>
              <a:spcPts val="0"/>
            </a:spcBef>
            <a:spcAft>
              <a:spcPts val="0"/>
            </a:spcAft>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繰出金については、下水道使用料及び保険料等の適正化を図ることなどにより、普通会計の負担減に努める。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8890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66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57</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59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99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補助費の大部分を、消防・ごみ処理・し尿処理などの共同事業における広域行政事務組合負担金が占めており、比率を押し上げる要因となっている。特に消防は、面積が広く集落が散在している地域性から</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署</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分遣所体制で運営しているため、人件費等の負担が大きいことが特徴である。</a:t>
          </a:r>
          <a:endParaRPr lang="ja-JP" altLang="ja-JP" sz="1200">
            <a:effectLst/>
          </a:endParaRPr>
        </a:p>
        <a:p>
          <a:pPr marL="0" indent="0">
            <a:spcBef>
              <a:spcPts val="0"/>
            </a:spcBef>
            <a:spcAft>
              <a:spcPts val="0"/>
            </a:spcAft>
          </a:pP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度は、これまで基金繰入金を充当していた事業に臨時的一般財源である電源立地地域対策交付金を充当したことで一時的に上昇したもので、財源を基金繰入金に戻したことで同じ水準まで減少した。</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5406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39</xdr:row>
      <xdr:rowOff>120142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91224"/>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39</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72936"/>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72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69342</xdr:rowOff>
    </xdr:from>
    <xdr:to>
      <xdr:col>74</xdr:col>
      <xdr:colOff>31750</xdr:colOff>
      <xdr:row>39</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155719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公債費負担が多いことから、実質公債費が高止まりしているが、起債償還額は平成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年度をピークに減少を続けているため、比率は減少傾向にある。</a:t>
          </a:r>
          <a:endParaRPr lang="ja-JP" altLang="ja-JP" sz="1400">
            <a:effectLst/>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今後も地方債の新規発行を伴う普通建設事業の抑制に努める。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77</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7625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81280</xdr:rowOff>
    </xdr:from>
    <xdr:to>
      <xdr:col>19</xdr:col>
      <xdr:colOff>187325</xdr:colOff>
      <xdr:row>77</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82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43180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95250</xdr:rowOff>
    </xdr:from>
    <xdr:to>
      <xdr:col>24</xdr:col>
      <xdr:colOff>76200</xdr:colOff>
      <xdr:row>77</xdr:row>
      <xdr:rowOff>25400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111777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公債費以外では、物件費及び補助費の一部に基金繰入金を充当していることから比率が抑えられる傾向にある。</a:t>
          </a:r>
          <a:endParaRPr lang="ja-JP" altLang="ja-JP" sz="1400">
            <a:effectLst/>
          </a:endParaRPr>
        </a:p>
        <a:p>
          <a:pPr marL="0" indent="0">
            <a:spcBef>
              <a:spcPts val="0"/>
            </a:spcBef>
            <a:spcAft>
              <a:spcPts val="0"/>
            </a:spcAft>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度は、これまで基金繰入金を充当していた事業に臨時的一般財源である電源立地地域対策交付金を充当したことによって、一時的に経常収支比率が上昇したものである。</a:t>
          </a:r>
          <a:endParaRPr lang="ja-JP" altLang="ja-JP" sz="1400">
            <a:effectLst/>
          </a:endParaRPr>
        </a:p>
        <a:p>
          <a:pPr marL="0" indent="0">
            <a:spcBef>
              <a:spcPts val="0"/>
            </a:spcBef>
            <a:spcAft>
              <a:spcPts val="0"/>
            </a:spcAft>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比率の増減は特定財源に左右される傾向があることから、必要な財源の確保に努める。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76</xdr:row>
      <xdr:rowOff>76708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873736"/>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78</xdr:row>
      <xdr:rowOff>53848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06908"/>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78</xdr:row>
      <xdr:rowOff>53848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0175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75</xdr:row>
      <xdr:rowOff>143002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60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135636</xdr:rowOff>
    </xdr:from>
    <xdr:to>
      <xdr:col>82</xdr:col>
      <xdr:colOff>158750</xdr:colOff>
      <xdr:row>75</xdr:row>
      <xdr:rowOff>65786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152163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55667</xdr:rowOff>
    </xdr:from>
    <xdr:to>
      <xdr:col>29</xdr:col>
      <xdr:colOff>127000</xdr:colOff>
      <xdr:row>15</xdr:row>
      <xdr:rowOff>72109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675042"/>
          <a:ext cx="647700" cy="16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72109</xdr:rowOff>
    </xdr:from>
    <xdr:to>
      <xdr:col>26</xdr:col>
      <xdr:colOff>50800</xdr:colOff>
      <xdr:row>15</xdr:row>
      <xdr:rowOff>121258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691484"/>
          <a:ext cx="698500" cy="4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121258</xdr:rowOff>
    </xdr:from>
    <xdr:to>
      <xdr:col>22</xdr:col>
      <xdr:colOff>114300</xdr:colOff>
      <xdr:row>15</xdr:row>
      <xdr:rowOff>150176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740633"/>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150176</xdr:rowOff>
    </xdr:from>
    <xdr:to>
      <xdr:col>18</xdr:col>
      <xdr:colOff>177800</xdr:colOff>
      <xdr:row>15</xdr:row>
      <xdr:rowOff>156903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769551"/>
          <a:ext cx="698500" cy="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4867</xdr:rowOff>
    </xdr:from>
    <xdr:to>
      <xdr:col>29</xdr:col>
      <xdr:colOff>177800</xdr:colOff>
      <xdr:row>15</xdr:row>
      <xdr:rowOff>106467</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24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21394</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4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21309</xdr:rowOff>
    </xdr:from>
    <xdr:to>
      <xdr:col>26</xdr:col>
      <xdr:colOff>101600</xdr:colOff>
      <xdr:row>15</xdr:row>
      <xdr:rowOff>122909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640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133086</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09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70458</xdr:rowOff>
    </xdr:from>
    <xdr:to>
      <xdr:col>22</xdr:col>
      <xdr:colOff>165100</xdr:colOff>
      <xdr:row>16</xdr:row>
      <xdr:rowOff>608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689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10785</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45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99376</xdr:rowOff>
    </xdr:from>
    <xdr:to>
      <xdr:col>19</xdr:col>
      <xdr:colOff>38100</xdr:colOff>
      <xdr:row>16</xdr:row>
      <xdr:rowOff>29526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718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39703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48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106103</xdr:rowOff>
    </xdr:from>
    <xdr:to>
      <xdr:col>15</xdr:col>
      <xdr:colOff>101600</xdr:colOff>
      <xdr:row>16</xdr:row>
      <xdr:rowOff>36253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72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46430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49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136879</xdr:rowOff>
    </xdr:from>
    <xdr:to>
      <xdr:col>29</xdr:col>
      <xdr:colOff>127000</xdr:colOff>
      <xdr:row>34</xdr:row>
      <xdr:rowOff>272814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404329"/>
          <a:ext cx="647700" cy="135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70764</xdr:rowOff>
    </xdr:from>
    <xdr:to>
      <xdr:col>26</xdr:col>
      <xdr:colOff>50800</xdr:colOff>
      <xdr:row>34</xdr:row>
      <xdr:rowOff>136879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338214"/>
          <a:ext cx="698500" cy="66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32882</xdr:rowOff>
    </xdr:from>
    <xdr:to>
      <xdr:col>22</xdr:col>
      <xdr:colOff>114300</xdr:colOff>
      <xdr:row>34</xdr:row>
      <xdr:rowOff>70764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300332"/>
          <a:ext cx="6985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137303</xdr:rowOff>
    </xdr:from>
    <xdr:to>
      <xdr:col>18</xdr:col>
      <xdr:colOff>177800</xdr:colOff>
      <xdr:row>34</xdr:row>
      <xdr:rowOff>32882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061853"/>
          <a:ext cx="698500" cy="23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222014</xdr:rowOff>
    </xdr:from>
    <xdr:to>
      <xdr:col>29</xdr:col>
      <xdr:colOff>177800</xdr:colOff>
      <xdr:row>34</xdr:row>
      <xdr:rowOff>323614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8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67091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86079</xdr:rowOff>
    </xdr:from>
    <xdr:to>
      <xdr:col>26</xdr:col>
      <xdr:colOff>101600</xdr:colOff>
      <xdr:row>34</xdr:row>
      <xdr:rowOff>187679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5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197856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122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19964</xdr:rowOff>
    </xdr:from>
    <xdr:to>
      <xdr:col>22</xdr:col>
      <xdr:colOff>165100</xdr:colOff>
      <xdr:row>34</xdr:row>
      <xdr:rowOff>121564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28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131741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05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324982</xdr:rowOff>
    </xdr:from>
    <xdr:to>
      <xdr:col>19</xdr:col>
      <xdr:colOff>38100</xdr:colOff>
      <xdr:row>34</xdr:row>
      <xdr:rowOff>83682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249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93859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01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86503</xdr:rowOff>
    </xdr:from>
    <xdr:to>
      <xdr:col>15</xdr:col>
      <xdr:colOff>101600</xdr:colOff>
      <xdr:row>33</xdr:row>
      <xdr:rowOff>188103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01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26830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577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6,037
6,028
295.27
9,701,394
9,214,007
186,284
3,871,791
6,475,415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118583</xdr:rowOff>
    </xdr:from>
    <xdr:to>
      <xdr:col>24</xdr:col>
      <xdr:colOff>63500</xdr:colOff>
      <xdr:row>36</xdr:row>
      <xdr:rowOff>133248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290783"/>
          <a:ext cx="838200" cy="1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118583</xdr:rowOff>
    </xdr:from>
    <xdr:to>
      <xdr:col>19</xdr:col>
      <xdr:colOff>177800</xdr:colOff>
      <xdr:row>37</xdr:row>
      <xdr:rowOff>18468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90783"/>
          <a:ext cx="889000" cy="7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18468</xdr:rowOff>
    </xdr:from>
    <xdr:to>
      <xdr:col>15</xdr:col>
      <xdr:colOff>50800</xdr:colOff>
      <xdr:row>37</xdr:row>
      <xdr:rowOff>33635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362118"/>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25520</xdr:rowOff>
    </xdr:from>
    <xdr:to>
      <xdr:col>10</xdr:col>
      <xdr:colOff>114300</xdr:colOff>
      <xdr:row>37</xdr:row>
      <xdr:rowOff>33635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369170"/>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82448</xdr:rowOff>
    </xdr:from>
    <xdr:to>
      <xdr:col>24</xdr:col>
      <xdr:colOff>114300</xdr:colOff>
      <xdr:row>37</xdr:row>
      <xdr:rowOff>12598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60875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3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67783</xdr:rowOff>
    </xdr:from>
    <xdr:to>
      <xdr:col>20</xdr:col>
      <xdr:colOff>38100</xdr:colOff>
      <xdr:row>36</xdr:row>
      <xdr:rowOff>169383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160510</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3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139118</xdr:rowOff>
    </xdr:from>
    <xdr:to>
      <xdr:col>15</xdr:col>
      <xdr:colOff>101600</xdr:colOff>
      <xdr:row>37</xdr:row>
      <xdr:rowOff>69268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60395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0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154285</xdr:rowOff>
    </xdr:from>
    <xdr:to>
      <xdr:col>10</xdr:col>
      <xdr:colOff>165100</xdr:colOff>
      <xdr:row>37</xdr:row>
      <xdr:rowOff>84435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75562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41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146170</xdr:rowOff>
    </xdr:from>
    <xdr:to>
      <xdr:col>6</xdr:col>
      <xdr:colOff>38100</xdr:colOff>
      <xdr:row>37</xdr:row>
      <xdr:rowOff>76320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3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67447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4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20738</xdr:rowOff>
    </xdr:from>
    <xdr:to>
      <xdr:col>24</xdr:col>
      <xdr:colOff>63500</xdr:colOff>
      <xdr:row>57</xdr:row>
      <xdr:rowOff>73492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93388"/>
          <a:ext cx="838200" cy="5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63933</xdr:rowOff>
    </xdr:from>
    <xdr:to>
      <xdr:col>19</xdr:col>
      <xdr:colOff>177800</xdr:colOff>
      <xdr:row>57</xdr:row>
      <xdr:rowOff>73492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36583"/>
          <a:ext cx="889000" cy="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63933</xdr:rowOff>
    </xdr:from>
    <xdr:to>
      <xdr:col>15</xdr:col>
      <xdr:colOff>50800</xdr:colOff>
      <xdr:row>57</xdr:row>
      <xdr:rowOff>82963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36583"/>
          <a:ext cx="8890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80459</xdr:rowOff>
    </xdr:from>
    <xdr:to>
      <xdr:col>10</xdr:col>
      <xdr:colOff>114300</xdr:colOff>
      <xdr:row>57</xdr:row>
      <xdr:rowOff>82963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853109"/>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141388</xdr:rowOff>
    </xdr:from>
    <xdr:to>
      <xdr:col>24</xdr:col>
      <xdr:colOff>114300</xdr:colOff>
      <xdr:row>57</xdr:row>
      <xdr:rowOff>71538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164265</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9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22692</xdr:rowOff>
    </xdr:from>
    <xdr:to>
      <xdr:col>20</xdr:col>
      <xdr:colOff>38100</xdr:colOff>
      <xdr:row>57</xdr:row>
      <xdr:rowOff>124292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140819</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57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13133</xdr:rowOff>
    </xdr:from>
    <xdr:to>
      <xdr:col>15</xdr:col>
      <xdr:colOff>101600</xdr:colOff>
      <xdr:row>57</xdr:row>
      <xdr:rowOff>114733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8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131260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5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32163</xdr:rowOff>
    </xdr:from>
    <xdr:to>
      <xdr:col>10</xdr:col>
      <xdr:colOff>165100</xdr:colOff>
      <xdr:row>57</xdr:row>
      <xdr:rowOff>133763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150290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58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29659</xdr:rowOff>
    </xdr:from>
    <xdr:to>
      <xdr:col>6</xdr:col>
      <xdr:colOff>38100</xdr:colOff>
      <xdr:row>57</xdr:row>
      <xdr:rowOff>131259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147786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5489</xdr:rowOff>
    </xdr:from>
    <xdr:to>
      <xdr:col>24</xdr:col>
      <xdr:colOff>63500</xdr:colOff>
      <xdr:row>74</xdr:row>
      <xdr:rowOff>143312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692789"/>
          <a:ext cx="838200" cy="13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143312</xdr:rowOff>
    </xdr:from>
    <xdr:to>
      <xdr:col>19</xdr:col>
      <xdr:colOff>177800</xdr:colOff>
      <xdr:row>76</xdr:row>
      <xdr:rowOff>134807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830612"/>
          <a:ext cx="889000" cy="33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155794</xdr:rowOff>
    </xdr:from>
    <xdr:to>
      <xdr:col>15</xdr:col>
      <xdr:colOff>50800</xdr:colOff>
      <xdr:row>76</xdr:row>
      <xdr:rowOff>134807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014544"/>
          <a:ext cx="889000" cy="15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129596</xdr:rowOff>
    </xdr:from>
    <xdr:to>
      <xdr:col>10</xdr:col>
      <xdr:colOff>114300</xdr:colOff>
      <xdr:row>75</xdr:row>
      <xdr:rowOff>155794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2988346"/>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166127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126139</xdr:rowOff>
    </xdr:from>
    <xdr:to>
      <xdr:col>24</xdr:col>
      <xdr:colOff>114300</xdr:colOff>
      <xdr:row>74</xdr:row>
      <xdr:rowOff>56289</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6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149016</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4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92512</xdr:rowOff>
    </xdr:from>
    <xdr:to>
      <xdr:col>20</xdr:col>
      <xdr:colOff>38100</xdr:colOff>
      <xdr:row>75</xdr:row>
      <xdr:rowOff>22662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7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39189</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55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84007</xdr:rowOff>
    </xdr:from>
    <xdr:to>
      <xdr:col>15</xdr:col>
      <xdr:colOff>101600</xdr:colOff>
      <xdr:row>77</xdr:row>
      <xdr:rowOff>14157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1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5284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32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104994</xdr:rowOff>
    </xdr:from>
    <xdr:to>
      <xdr:col>10</xdr:col>
      <xdr:colOff>165100</xdr:colOff>
      <xdr:row>76</xdr:row>
      <xdr:rowOff>35144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9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51671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273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78796</xdr:rowOff>
    </xdr:from>
    <xdr:to>
      <xdr:col>6</xdr:col>
      <xdr:colOff>38100</xdr:colOff>
      <xdr:row>76</xdr:row>
      <xdr:rowOff>8945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937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25473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27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121205</xdr:rowOff>
    </xdr:from>
    <xdr:to>
      <xdr:col>24</xdr:col>
      <xdr:colOff>63500</xdr:colOff>
      <xdr:row>98</xdr:row>
      <xdr:rowOff>38888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80405"/>
          <a:ext cx="838200" cy="26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38888</xdr:rowOff>
    </xdr:from>
    <xdr:to>
      <xdr:col>19</xdr:col>
      <xdr:colOff>177800</xdr:colOff>
      <xdr:row>98</xdr:row>
      <xdr:rowOff>114587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40988"/>
          <a:ext cx="8890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114587</xdr:rowOff>
    </xdr:from>
    <xdr:to>
      <xdr:col>15</xdr:col>
      <xdr:colOff>50800</xdr:colOff>
      <xdr:row>98</xdr:row>
      <xdr:rowOff>171399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916687"/>
          <a:ext cx="889000" cy="5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101078</xdr:rowOff>
    </xdr:from>
    <xdr:to>
      <xdr:col>10</xdr:col>
      <xdr:colOff>114300</xdr:colOff>
      <xdr:row>98</xdr:row>
      <xdr:rowOff>171399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903178"/>
          <a:ext cx="889000" cy="7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70405</xdr:rowOff>
    </xdr:from>
    <xdr:to>
      <xdr:col>24</xdr:col>
      <xdr:colOff>114300</xdr:colOff>
      <xdr:row>97</xdr:row>
      <xdr:rowOff>555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48832</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159538</xdr:rowOff>
    </xdr:from>
    <xdr:to>
      <xdr:col>20</xdr:col>
      <xdr:colOff>38100</xdr:colOff>
      <xdr:row>98</xdr:row>
      <xdr:rowOff>89688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106215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63787</xdr:rowOff>
    </xdr:from>
    <xdr:to>
      <xdr:col>15</xdr:col>
      <xdr:colOff>101600</xdr:colOff>
      <xdr:row>98</xdr:row>
      <xdr:rowOff>165387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156514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120599</xdr:rowOff>
    </xdr:from>
    <xdr:to>
      <xdr:col>10</xdr:col>
      <xdr:colOff>165100</xdr:colOff>
      <xdr:row>99</xdr:row>
      <xdr:rowOff>50749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41876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0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50278</xdr:rowOff>
    </xdr:from>
    <xdr:to>
      <xdr:col>6</xdr:col>
      <xdr:colOff>38100</xdr:colOff>
      <xdr:row>98</xdr:row>
      <xdr:rowOff>151878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168405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77269</xdr:rowOff>
    </xdr:from>
    <xdr:to>
      <xdr:col>55</xdr:col>
      <xdr:colOff>0</xdr:colOff>
      <xdr:row>36</xdr:row>
      <xdr:rowOff>72572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906569"/>
          <a:ext cx="838200" cy="33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77269</xdr:rowOff>
    </xdr:from>
    <xdr:to>
      <xdr:col>50</xdr:col>
      <xdr:colOff>114300</xdr:colOff>
      <xdr:row>36</xdr:row>
      <xdr:rowOff>146726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906569"/>
          <a:ext cx="889000" cy="4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146726</xdr:rowOff>
    </xdr:from>
    <xdr:to>
      <xdr:col>45</xdr:col>
      <xdr:colOff>177800</xdr:colOff>
      <xdr:row>36</xdr:row>
      <xdr:rowOff>160582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318926"/>
          <a:ext cx="889000" cy="1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155104</xdr:rowOff>
    </xdr:from>
    <xdr:to>
      <xdr:col>41</xdr:col>
      <xdr:colOff>50800</xdr:colOff>
      <xdr:row>36</xdr:row>
      <xdr:rowOff>160582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327304"/>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21772</xdr:rowOff>
    </xdr:from>
    <xdr:to>
      <xdr:col>55</xdr:col>
      <xdr:colOff>50800</xdr:colOff>
      <xdr:row>36</xdr:row>
      <xdr:rowOff>123372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1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44649</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04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26469</xdr:rowOff>
    </xdr:from>
    <xdr:to>
      <xdr:col>50</xdr:col>
      <xdr:colOff>165100</xdr:colOff>
      <xdr:row>34</xdr:row>
      <xdr:rowOff>128069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8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144596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63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95926</xdr:rowOff>
    </xdr:from>
    <xdr:to>
      <xdr:col>46</xdr:col>
      <xdr:colOff>38100</xdr:colOff>
      <xdr:row>37</xdr:row>
      <xdr:rowOff>26076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2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42603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0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109782</xdr:rowOff>
    </xdr:from>
    <xdr:to>
      <xdr:col>41</xdr:col>
      <xdr:colOff>101600</xdr:colOff>
      <xdr:row>37</xdr:row>
      <xdr:rowOff>39932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2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56459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05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104304</xdr:rowOff>
    </xdr:from>
    <xdr:to>
      <xdr:col>36</xdr:col>
      <xdr:colOff>165100</xdr:colOff>
      <xdr:row>37</xdr:row>
      <xdr:rowOff>34454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50981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05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170072</xdr:rowOff>
    </xdr:from>
    <xdr:to>
      <xdr:col>55</xdr:col>
      <xdr:colOff>0</xdr:colOff>
      <xdr:row>55</xdr:row>
      <xdr:rowOff>38209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28372"/>
          <a:ext cx="838200" cy="3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38209</xdr:rowOff>
    </xdr:from>
    <xdr:to>
      <xdr:col>50</xdr:col>
      <xdr:colOff>114300</xdr:colOff>
      <xdr:row>56</xdr:row>
      <xdr:rowOff>72151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467959"/>
          <a:ext cx="889000" cy="20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72151</xdr:rowOff>
    </xdr:from>
    <xdr:to>
      <xdr:col>45</xdr:col>
      <xdr:colOff>177800</xdr:colOff>
      <xdr:row>56</xdr:row>
      <xdr:rowOff>81864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73351"/>
          <a:ext cx="889000" cy="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28618</xdr:rowOff>
    </xdr:from>
    <xdr:to>
      <xdr:col>41</xdr:col>
      <xdr:colOff>50800</xdr:colOff>
      <xdr:row>56</xdr:row>
      <xdr:rowOff>81864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29818"/>
          <a:ext cx="889000" cy="5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119272</xdr:rowOff>
    </xdr:from>
    <xdr:to>
      <xdr:col>55</xdr:col>
      <xdr:colOff>50800</xdr:colOff>
      <xdr:row>55</xdr:row>
      <xdr:rowOff>49422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7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142149</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2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158859</xdr:rowOff>
    </xdr:from>
    <xdr:to>
      <xdr:col>50</xdr:col>
      <xdr:colOff>165100</xdr:colOff>
      <xdr:row>55</xdr:row>
      <xdr:rowOff>89009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105536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19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21351</xdr:rowOff>
    </xdr:from>
    <xdr:to>
      <xdr:col>46</xdr:col>
      <xdr:colOff>38100</xdr:colOff>
      <xdr:row>56</xdr:row>
      <xdr:rowOff>122951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139478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39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31064</xdr:rowOff>
    </xdr:from>
    <xdr:to>
      <xdr:col>41</xdr:col>
      <xdr:colOff>101600</xdr:colOff>
      <xdr:row>56</xdr:row>
      <xdr:rowOff>132664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149191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40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149268</xdr:rowOff>
    </xdr:from>
    <xdr:to>
      <xdr:col>36</xdr:col>
      <xdr:colOff>165100</xdr:colOff>
      <xdr:row>56</xdr:row>
      <xdr:rowOff>79418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7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95945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35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89597</xdr:rowOff>
    </xdr:from>
    <xdr:to>
      <xdr:col>55</xdr:col>
      <xdr:colOff>0</xdr:colOff>
      <xdr:row>77</xdr:row>
      <xdr:rowOff>125402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433997"/>
          <a:ext cx="838200" cy="89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125402</xdr:rowOff>
    </xdr:from>
    <xdr:to>
      <xdr:col>50</xdr:col>
      <xdr:colOff>114300</xdr:colOff>
      <xdr:row>77</xdr:row>
      <xdr:rowOff>139564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27052"/>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139564</xdr:rowOff>
    </xdr:from>
    <xdr:to>
      <xdr:col>45</xdr:col>
      <xdr:colOff>177800</xdr:colOff>
      <xdr:row>78</xdr:row>
      <xdr:rowOff>17971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41214"/>
          <a:ext cx="8890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3826</xdr:rowOff>
    </xdr:from>
    <xdr:to>
      <xdr:col>41</xdr:col>
      <xdr:colOff>50800</xdr:colOff>
      <xdr:row>78</xdr:row>
      <xdr:rowOff>17971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691126"/>
          <a:ext cx="889000" cy="69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18076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38797</xdr:rowOff>
    </xdr:from>
    <xdr:to>
      <xdr:col>55</xdr:col>
      <xdr:colOff>50800</xdr:colOff>
      <xdr:row>72</xdr:row>
      <xdr:rowOff>140397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3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61674</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23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74602</xdr:rowOff>
    </xdr:from>
    <xdr:to>
      <xdr:col>50</xdr:col>
      <xdr:colOff>165100</xdr:colOff>
      <xdr:row>78</xdr:row>
      <xdr:rowOff>4752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167329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3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88764</xdr:rowOff>
    </xdr:from>
    <xdr:to>
      <xdr:col>46</xdr:col>
      <xdr:colOff>38100</xdr:colOff>
      <xdr:row>78</xdr:row>
      <xdr:rowOff>18914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10041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8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138621</xdr:rowOff>
    </xdr:from>
    <xdr:to>
      <xdr:col>41</xdr:col>
      <xdr:colOff>101600</xdr:colOff>
      <xdr:row>78</xdr:row>
      <xdr:rowOff>68771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59898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43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124476</xdr:rowOff>
    </xdr:from>
    <xdr:to>
      <xdr:col>36</xdr:col>
      <xdr:colOff>165100</xdr:colOff>
      <xdr:row>74</xdr:row>
      <xdr:rowOff>54626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6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71153</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241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144343</xdr:rowOff>
    </xdr:from>
    <xdr:to>
      <xdr:col>55</xdr:col>
      <xdr:colOff>0</xdr:colOff>
      <xdr:row>97</xdr:row>
      <xdr:rowOff>52512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260643"/>
          <a:ext cx="838200" cy="42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144343</xdr:rowOff>
    </xdr:from>
    <xdr:to>
      <xdr:col>50</xdr:col>
      <xdr:colOff>114300</xdr:colOff>
      <xdr:row>95</xdr:row>
      <xdr:rowOff>169056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260643"/>
          <a:ext cx="889000" cy="19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169056</xdr:rowOff>
    </xdr:from>
    <xdr:to>
      <xdr:col>45</xdr:col>
      <xdr:colOff>177800</xdr:colOff>
      <xdr:row>96</xdr:row>
      <xdr:rowOff>102157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456806"/>
          <a:ext cx="889000" cy="10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102157</xdr:rowOff>
    </xdr:from>
    <xdr:to>
      <xdr:col>41</xdr:col>
      <xdr:colOff>50800</xdr:colOff>
      <xdr:row>97</xdr:row>
      <xdr:rowOff>19673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561357"/>
          <a:ext cx="889000" cy="8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1712</xdr:rowOff>
    </xdr:from>
    <xdr:to>
      <xdr:col>55</xdr:col>
      <xdr:colOff>50800</xdr:colOff>
      <xdr:row>97</xdr:row>
      <xdr:rowOff>103312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24589</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8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93543</xdr:rowOff>
    </xdr:from>
    <xdr:to>
      <xdr:col>50</xdr:col>
      <xdr:colOff>165100</xdr:colOff>
      <xdr:row>95</xdr:row>
      <xdr:rowOff>23693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2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40220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598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118256</xdr:rowOff>
    </xdr:from>
    <xdr:to>
      <xdr:col>46</xdr:col>
      <xdr:colOff>38100</xdr:colOff>
      <xdr:row>96</xdr:row>
      <xdr:rowOff>48406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4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64933</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8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51357</xdr:rowOff>
    </xdr:from>
    <xdr:to>
      <xdr:col>41</xdr:col>
      <xdr:colOff>101600</xdr:colOff>
      <xdr:row>96</xdr:row>
      <xdr:rowOff>152957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169484</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28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140323</xdr:rowOff>
    </xdr:from>
    <xdr:to>
      <xdr:col>36</xdr:col>
      <xdr:colOff>165100</xdr:colOff>
      <xdr:row>97</xdr:row>
      <xdr:rowOff>70473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87000</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3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118486</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633586"/>
          <a:ext cx="8382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104285</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19385"/>
          <a:ext cx="889000" cy="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104285</xdr:rowOff>
    </xdr:from>
    <xdr:to>
      <xdr:col>76</xdr:col>
      <xdr:colOff>114300</xdr:colOff>
      <xdr:row>38</xdr:row>
      <xdr:rowOff>136820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619385"/>
          <a:ext cx="889000" cy="3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133866</xdr:rowOff>
    </xdr:from>
    <xdr:to>
      <xdr:col>71</xdr:col>
      <xdr:colOff>177800</xdr:colOff>
      <xdr:row>38</xdr:row>
      <xdr:rowOff>136820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48966"/>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67686</xdr:rowOff>
    </xdr:from>
    <xdr:to>
      <xdr:col>85</xdr:col>
      <xdr:colOff>177800</xdr:colOff>
      <xdr:row>38</xdr:row>
      <xdr:rowOff>169286</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154063</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9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53485</xdr:rowOff>
    </xdr:from>
    <xdr:to>
      <xdr:col>76</xdr:col>
      <xdr:colOff>165100</xdr:colOff>
      <xdr:row>38</xdr:row>
      <xdr:rowOff>155085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146212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6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86020</xdr:rowOff>
    </xdr:from>
    <xdr:to>
      <xdr:col>72</xdr:col>
      <xdr:colOff>38100</xdr:colOff>
      <xdr:row>39</xdr:row>
      <xdr:rowOff>16170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7297</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69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83066</xdr:rowOff>
    </xdr:from>
    <xdr:to>
      <xdr:col>67</xdr:col>
      <xdr:colOff>101600</xdr:colOff>
      <xdr:row>39</xdr:row>
      <xdr:rowOff>13216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4343</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69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94661</xdr:rowOff>
    </xdr:from>
    <xdr:to>
      <xdr:col>85</xdr:col>
      <xdr:colOff>127000</xdr:colOff>
      <xdr:row>75</xdr:row>
      <xdr:rowOff>94803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953411"/>
          <a:ext cx="8382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94803</xdr:rowOff>
    </xdr:from>
    <xdr:to>
      <xdr:col>81</xdr:col>
      <xdr:colOff>50800</xdr:colOff>
      <xdr:row>75</xdr:row>
      <xdr:rowOff>97912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953553"/>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67239</xdr:rowOff>
    </xdr:from>
    <xdr:to>
      <xdr:col>76</xdr:col>
      <xdr:colOff>114300</xdr:colOff>
      <xdr:row>75</xdr:row>
      <xdr:rowOff>97912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2925989"/>
          <a:ext cx="889000" cy="3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41233</xdr:rowOff>
    </xdr:from>
    <xdr:to>
      <xdr:col>71</xdr:col>
      <xdr:colOff>177800</xdr:colOff>
      <xdr:row>75</xdr:row>
      <xdr:rowOff>67239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2899983"/>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43861</xdr:rowOff>
    </xdr:from>
    <xdr:to>
      <xdr:col>85</xdr:col>
      <xdr:colOff>177800</xdr:colOff>
      <xdr:row>75</xdr:row>
      <xdr:rowOff>145461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9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66738</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5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44003</xdr:rowOff>
    </xdr:from>
    <xdr:to>
      <xdr:col>81</xdr:col>
      <xdr:colOff>101600</xdr:colOff>
      <xdr:row>75</xdr:row>
      <xdr:rowOff>145603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0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162130</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67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47112</xdr:rowOff>
    </xdr:from>
    <xdr:to>
      <xdr:col>76</xdr:col>
      <xdr:colOff>165100</xdr:colOff>
      <xdr:row>75</xdr:row>
      <xdr:rowOff>148712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165239</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68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16439</xdr:rowOff>
    </xdr:from>
    <xdr:to>
      <xdr:col>72</xdr:col>
      <xdr:colOff>38100</xdr:colOff>
      <xdr:row>75</xdr:row>
      <xdr:rowOff>118039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87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134566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65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161883</xdr:rowOff>
    </xdr:from>
    <xdr:to>
      <xdr:col>67</xdr:col>
      <xdr:colOff>101600</xdr:colOff>
      <xdr:row>75</xdr:row>
      <xdr:rowOff>92033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8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108560</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62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20010</xdr:rowOff>
    </xdr:from>
    <xdr:to>
      <xdr:col>85</xdr:col>
      <xdr:colOff>127000</xdr:colOff>
      <xdr:row>98</xdr:row>
      <xdr:rowOff>23017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822110"/>
          <a:ext cx="8382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20010</xdr:rowOff>
    </xdr:from>
    <xdr:to>
      <xdr:col>81</xdr:col>
      <xdr:colOff>50800</xdr:colOff>
      <xdr:row>98</xdr:row>
      <xdr:rowOff>42143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822110"/>
          <a:ext cx="889000" cy="2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42143</xdr:rowOff>
    </xdr:from>
    <xdr:to>
      <xdr:col>76</xdr:col>
      <xdr:colOff>114300</xdr:colOff>
      <xdr:row>98</xdr:row>
      <xdr:rowOff>98775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844243"/>
          <a:ext cx="889000" cy="5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98775</xdr:rowOff>
    </xdr:from>
    <xdr:to>
      <xdr:col>71</xdr:col>
      <xdr:colOff>177800</xdr:colOff>
      <xdr:row>98</xdr:row>
      <xdr:rowOff>152792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00875"/>
          <a:ext cx="889000" cy="5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143667</xdr:rowOff>
    </xdr:from>
    <xdr:to>
      <xdr:col>85</xdr:col>
      <xdr:colOff>177800</xdr:colOff>
      <xdr:row>98</xdr:row>
      <xdr:rowOff>73817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7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166544</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140660</xdr:rowOff>
    </xdr:from>
    <xdr:to>
      <xdr:col>81</xdr:col>
      <xdr:colOff>101600</xdr:colOff>
      <xdr:row>98</xdr:row>
      <xdr:rowOff>70810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87337</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54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162793</xdr:rowOff>
    </xdr:from>
    <xdr:to>
      <xdr:col>76</xdr:col>
      <xdr:colOff>165100</xdr:colOff>
      <xdr:row>98</xdr:row>
      <xdr:rowOff>92943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9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109470</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292795" y="1656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47975</xdr:rowOff>
    </xdr:from>
    <xdr:to>
      <xdr:col>72</xdr:col>
      <xdr:colOff>38100</xdr:colOff>
      <xdr:row>98</xdr:row>
      <xdr:rowOff>149575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166102</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03795" y="166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101992</xdr:rowOff>
    </xdr:from>
    <xdr:to>
      <xdr:col>67</xdr:col>
      <xdr:colOff>101600</xdr:colOff>
      <xdr:row>99</xdr:row>
      <xdr:rowOff>32142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48669</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14795" y="1667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43853</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0403"/>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43853</xdr:rowOff>
    </xdr:from>
    <xdr:to>
      <xdr:col>107</xdr:col>
      <xdr:colOff>50800</xdr:colOff>
      <xdr:row>39</xdr:row>
      <xdr:rowOff>43866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73040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43866</xdr:rowOff>
    </xdr:from>
    <xdr:to>
      <xdr:col>102</xdr:col>
      <xdr:colOff>114300</xdr:colOff>
      <xdr:row>39</xdr:row>
      <xdr:rowOff>43879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730416"/>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164503</xdr:rowOff>
    </xdr:from>
    <xdr:to>
      <xdr:col>107</xdr:col>
      <xdr:colOff>101600</xdr:colOff>
      <xdr:row>39</xdr:row>
      <xdr:rowOff>94653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85780</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77333" y="6772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164516</xdr:rowOff>
    </xdr:from>
    <xdr:to>
      <xdr:col>102</xdr:col>
      <xdr:colOff>165100</xdr:colOff>
      <xdr:row>39</xdr:row>
      <xdr:rowOff>94666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85793</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88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164529</xdr:rowOff>
    </xdr:from>
    <xdr:to>
      <xdr:col>98</xdr:col>
      <xdr:colOff>38100</xdr:colOff>
      <xdr:row>39</xdr:row>
      <xdr:rowOff>94679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85806</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99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44978</xdr:rowOff>
    </xdr:from>
    <xdr:to>
      <xdr:col>116</xdr:col>
      <xdr:colOff>63500</xdr:colOff>
      <xdr:row>59</xdr:row>
      <xdr:rowOff>47901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60528"/>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47901</xdr:rowOff>
    </xdr:from>
    <xdr:to>
      <xdr:col>111</xdr:col>
      <xdr:colOff>177800</xdr:colOff>
      <xdr:row>59</xdr:row>
      <xdr:rowOff>49632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63451"/>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49632</xdr:rowOff>
    </xdr:from>
    <xdr:to>
      <xdr:col>107</xdr:col>
      <xdr:colOff>50800</xdr:colOff>
      <xdr:row>59</xdr:row>
      <xdr:rowOff>53714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65182"/>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51264</xdr:rowOff>
    </xdr:from>
    <xdr:to>
      <xdr:col>102</xdr:col>
      <xdr:colOff>114300</xdr:colOff>
      <xdr:row>59</xdr:row>
      <xdr:rowOff>53714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66814"/>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165628</xdr:rowOff>
    </xdr:from>
    <xdr:to>
      <xdr:col>116</xdr:col>
      <xdr:colOff>114300</xdr:colOff>
      <xdr:row>59</xdr:row>
      <xdr:rowOff>95778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168551</xdr:rowOff>
    </xdr:from>
    <xdr:to>
      <xdr:col>112</xdr:col>
      <xdr:colOff>38100</xdr:colOff>
      <xdr:row>59</xdr:row>
      <xdr:rowOff>98701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89828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20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170282</xdr:rowOff>
    </xdr:from>
    <xdr:to>
      <xdr:col>107</xdr:col>
      <xdr:colOff>101600</xdr:colOff>
      <xdr:row>59</xdr:row>
      <xdr:rowOff>100432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1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91559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20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2914</xdr:rowOff>
    </xdr:from>
    <xdr:to>
      <xdr:col>102</xdr:col>
      <xdr:colOff>165100</xdr:colOff>
      <xdr:row>59</xdr:row>
      <xdr:rowOff>104514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95641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21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464</xdr:rowOff>
    </xdr:from>
    <xdr:to>
      <xdr:col>98</xdr:col>
      <xdr:colOff>38100</xdr:colOff>
      <xdr:row>59</xdr:row>
      <xdr:rowOff>102064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93191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20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34646</xdr:rowOff>
    </xdr:from>
    <xdr:to>
      <xdr:col>116</xdr:col>
      <xdr:colOff>63500</xdr:colOff>
      <xdr:row>75</xdr:row>
      <xdr:rowOff>80175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93396"/>
          <a:ext cx="8382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80175</xdr:rowOff>
    </xdr:from>
    <xdr:to>
      <xdr:col>111</xdr:col>
      <xdr:colOff>177800</xdr:colOff>
      <xdr:row>75</xdr:row>
      <xdr:rowOff>107124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38925"/>
          <a:ext cx="889000" cy="2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107124</xdr:rowOff>
    </xdr:from>
    <xdr:to>
      <xdr:col>107</xdr:col>
      <xdr:colOff>50800</xdr:colOff>
      <xdr:row>75</xdr:row>
      <xdr:rowOff>168681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65874"/>
          <a:ext cx="889000" cy="6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133159</xdr:rowOff>
    </xdr:from>
    <xdr:to>
      <xdr:col>102</xdr:col>
      <xdr:colOff>114300</xdr:colOff>
      <xdr:row>75</xdr:row>
      <xdr:rowOff>168681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91909"/>
          <a:ext cx="889000" cy="3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155296</xdr:rowOff>
    </xdr:from>
    <xdr:to>
      <xdr:col>116</xdr:col>
      <xdr:colOff>114300</xdr:colOff>
      <xdr:row>75</xdr:row>
      <xdr:rowOff>85446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6723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29375</xdr:rowOff>
    </xdr:from>
    <xdr:to>
      <xdr:col>112</xdr:col>
      <xdr:colOff>38100</xdr:colOff>
      <xdr:row>75</xdr:row>
      <xdr:rowOff>130975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147502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6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56324</xdr:rowOff>
    </xdr:from>
    <xdr:to>
      <xdr:col>107</xdr:col>
      <xdr:colOff>101600</xdr:colOff>
      <xdr:row>75</xdr:row>
      <xdr:rowOff>157925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150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149052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0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117881</xdr:rowOff>
    </xdr:from>
    <xdr:to>
      <xdr:col>102</xdr:col>
      <xdr:colOff>165100</xdr:colOff>
      <xdr:row>76</xdr:row>
      <xdr:rowOff>48031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82359</xdr:rowOff>
    </xdr:from>
    <xdr:to>
      <xdr:col>98</xdr:col>
      <xdr:colOff>38100</xdr:colOff>
      <xdr:row>76</xdr:row>
      <xdr:rowOff>12509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平均値を上回る要因として、広範な行政区域に集落が散在しているという特殊性に起因して、物件費は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幼小中</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校統合によるこども園・小学校・中学校及び診療所までの輸送経費（通園バス、スクールバス、患者輸送バス）、維持補修費は降雪条件によるものの除雪経費、補助費は広域行政における消防体制（</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署</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分遣所）、普通建設事業は、村内</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つの漁港の機能保全事業のほか、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荷捌施設整備、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農産物加工施設整備等の実施により増加、公債費は、ほぼ横ばいと依然高い水準にあり、漁港修築・改修に伴う地方負担の水産基盤整備事業債、道路や農林水産業施設の整備に伴う過疎対策事業債等は減少傾向にあるものの、交付税代替財源の臨時財政対策債が残高の半分以上を占めている状況にある。積立金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財政調整基金積立金が増加となったが、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企業版ふるさと納税寄附金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基金積立金が減少し、ほぼ横ばいとなった。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6,037
6,028
295.27
9,701,394
9,214,007
186,284
3,871,791
6,475,415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82550</xdr:rowOff>
    </xdr:from>
    <xdr:to>
      <xdr:col>24</xdr:col>
      <xdr:colOff>63500</xdr:colOff>
      <xdr:row>31</xdr:row>
      <xdr:rowOff>136597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397500"/>
          <a:ext cx="838200" cy="5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161744</xdr:rowOff>
    </xdr:from>
    <xdr:to>
      <xdr:col>19</xdr:col>
      <xdr:colOff>177800</xdr:colOff>
      <xdr:row>31</xdr:row>
      <xdr:rowOff>136597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05244"/>
          <a:ext cx="889000" cy="14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161744</xdr:rowOff>
    </xdr:from>
    <xdr:to>
      <xdr:col>15</xdr:col>
      <xdr:colOff>50800</xdr:colOff>
      <xdr:row>31</xdr:row>
      <xdr:rowOff>101491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05244"/>
          <a:ext cx="889000" cy="1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101491</xdr:rowOff>
    </xdr:from>
    <xdr:to>
      <xdr:col>10</xdr:col>
      <xdr:colOff>114300</xdr:colOff>
      <xdr:row>31</xdr:row>
      <xdr:rowOff>141823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416441"/>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31750</xdr:rowOff>
    </xdr:from>
    <xdr:to>
      <xdr:col>24</xdr:col>
      <xdr:colOff>114300</xdr:colOff>
      <xdr:row>31</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54627</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19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85797</xdr:rowOff>
    </xdr:from>
    <xdr:to>
      <xdr:col>20</xdr:col>
      <xdr:colOff>38100</xdr:colOff>
      <xdr:row>32</xdr:row>
      <xdr:rowOff>15947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0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32474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1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110944</xdr:rowOff>
    </xdr:from>
    <xdr:to>
      <xdr:col>15</xdr:col>
      <xdr:colOff>101600</xdr:colOff>
      <xdr:row>31</xdr:row>
      <xdr:rowOff>41094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57621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0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50691</xdr:rowOff>
    </xdr:from>
    <xdr:to>
      <xdr:col>10</xdr:col>
      <xdr:colOff>165100</xdr:colOff>
      <xdr:row>31</xdr:row>
      <xdr:rowOff>152291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168818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14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91023</xdr:rowOff>
    </xdr:from>
    <xdr:to>
      <xdr:col>6</xdr:col>
      <xdr:colOff>38100</xdr:colOff>
      <xdr:row>32</xdr:row>
      <xdr:rowOff>21173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37700</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18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35061</xdr:rowOff>
    </xdr:from>
    <xdr:to>
      <xdr:col>24</xdr:col>
      <xdr:colOff>63500</xdr:colOff>
      <xdr:row>57</xdr:row>
      <xdr:rowOff>111843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07711"/>
          <a:ext cx="838200" cy="7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35061</xdr:rowOff>
    </xdr:from>
    <xdr:to>
      <xdr:col>19</xdr:col>
      <xdr:colOff>177800</xdr:colOff>
      <xdr:row>57</xdr:row>
      <xdr:rowOff>134897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07711"/>
          <a:ext cx="889000" cy="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134897</xdr:rowOff>
    </xdr:from>
    <xdr:to>
      <xdr:col>15</xdr:col>
      <xdr:colOff>50800</xdr:colOff>
      <xdr:row>58</xdr:row>
      <xdr:rowOff>57831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7547"/>
          <a:ext cx="889000" cy="9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57831</xdr:rowOff>
    </xdr:from>
    <xdr:to>
      <xdr:col>10</xdr:col>
      <xdr:colOff>114300</xdr:colOff>
      <xdr:row>58</xdr:row>
      <xdr:rowOff>63974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1931"/>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61043</xdr:rowOff>
    </xdr:from>
    <xdr:to>
      <xdr:col>24</xdr:col>
      <xdr:colOff>114300</xdr:colOff>
      <xdr:row>57</xdr:row>
      <xdr:rowOff>162643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83920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155711</xdr:rowOff>
    </xdr:from>
    <xdr:to>
      <xdr:col>20</xdr:col>
      <xdr:colOff>38100</xdr:colOff>
      <xdr:row>57</xdr:row>
      <xdr:rowOff>85861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102388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3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84097</xdr:rowOff>
    </xdr:from>
    <xdr:to>
      <xdr:col>15</xdr:col>
      <xdr:colOff>101600</xdr:colOff>
      <xdr:row>58</xdr:row>
      <xdr:rowOff>14247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30774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3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7031</xdr:rowOff>
    </xdr:from>
    <xdr:to>
      <xdr:col>10</xdr:col>
      <xdr:colOff>165100</xdr:colOff>
      <xdr:row>58</xdr:row>
      <xdr:rowOff>108631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125158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2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13174</xdr:rowOff>
    </xdr:from>
    <xdr:to>
      <xdr:col>6</xdr:col>
      <xdr:colOff>38100</xdr:colOff>
      <xdr:row>58</xdr:row>
      <xdr:rowOff>114774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131301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3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39536</xdr:rowOff>
    </xdr:from>
    <xdr:to>
      <xdr:col>24</xdr:col>
      <xdr:colOff>63500</xdr:colOff>
      <xdr:row>77</xdr:row>
      <xdr:rowOff>69776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69736"/>
          <a:ext cx="838200" cy="20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69776</xdr:rowOff>
    </xdr:from>
    <xdr:to>
      <xdr:col>19</xdr:col>
      <xdr:colOff>177800</xdr:colOff>
      <xdr:row>77</xdr:row>
      <xdr:rowOff>128967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71426"/>
          <a:ext cx="889000" cy="5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86123</xdr:rowOff>
    </xdr:from>
    <xdr:to>
      <xdr:col>15</xdr:col>
      <xdr:colOff>50800</xdr:colOff>
      <xdr:row>77</xdr:row>
      <xdr:rowOff>128967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87773"/>
          <a:ext cx="8890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86123</xdr:rowOff>
    </xdr:from>
    <xdr:to>
      <xdr:col>10</xdr:col>
      <xdr:colOff>114300</xdr:colOff>
      <xdr:row>77</xdr:row>
      <xdr:rowOff>113046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87773"/>
          <a:ext cx="8890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160186</xdr:rowOff>
    </xdr:from>
    <xdr:to>
      <xdr:col>24</xdr:col>
      <xdr:colOff>114300</xdr:colOff>
      <xdr:row>76</xdr:row>
      <xdr:rowOff>90336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138613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9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18976</xdr:rowOff>
    </xdr:from>
    <xdr:to>
      <xdr:col>20</xdr:col>
      <xdr:colOff>38100</xdr:colOff>
      <xdr:row>77</xdr:row>
      <xdr:rowOff>120576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111703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1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78167</xdr:rowOff>
    </xdr:from>
    <xdr:to>
      <xdr:col>15</xdr:col>
      <xdr:colOff>101600</xdr:colOff>
      <xdr:row>78</xdr:row>
      <xdr:rowOff>8317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7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170894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7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35323</xdr:rowOff>
    </xdr:from>
    <xdr:to>
      <xdr:col>10</xdr:col>
      <xdr:colOff>165100</xdr:colOff>
      <xdr:row>77</xdr:row>
      <xdr:rowOff>136923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128050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62246</xdr:rowOff>
    </xdr:from>
    <xdr:to>
      <xdr:col>6</xdr:col>
      <xdr:colOff>38100</xdr:colOff>
      <xdr:row>77</xdr:row>
      <xdr:rowOff>163846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154973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150439</xdr:rowOff>
    </xdr:from>
    <xdr:to>
      <xdr:col>24</xdr:col>
      <xdr:colOff>63500</xdr:colOff>
      <xdr:row>95</xdr:row>
      <xdr:rowOff>52453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66739"/>
          <a:ext cx="838200" cy="7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52453</xdr:rowOff>
    </xdr:from>
    <xdr:to>
      <xdr:col>19</xdr:col>
      <xdr:colOff>177800</xdr:colOff>
      <xdr:row>95</xdr:row>
      <xdr:rowOff>97780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40203"/>
          <a:ext cx="889000" cy="4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90793</xdr:rowOff>
    </xdr:from>
    <xdr:to>
      <xdr:col>15</xdr:col>
      <xdr:colOff>50800</xdr:colOff>
      <xdr:row>95</xdr:row>
      <xdr:rowOff>97780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378543"/>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3806</xdr:rowOff>
    </xdr:from>
    <xdr:to>
      <xdr:col>10</xdr:col>
      <xdr:colOff>114300</xdr:colOff>
      <xdr:row>95</xdr:row>
      <xdr:rowOff>90793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291556"/>
          <a:ext cx="889000" cy="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99639</xdr:rowOff>
    </xdr:from>
    <xdr:to>
      <xdr:col>24</xdr:col>
      <xdr:colOff>114300</xdr:colOff>
      <xdr:row>95</xdr:row>
      <xdr:rowOff>29789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122516</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6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1653</xdr:rowOff>
    </xdr:from>
    <xdr:to>
      <xdr:col>20</xdr:col>
      <xdr:colOff>38100</xdr:colOff>
      <xdr:row>95</xdr:row>
      <xdr:rowOff>103253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119780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06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46980</xdr:rowOff>
    </xdr:from>
    <xdr:to>
      <xdr:col>15</xdr:col>
      <xdr:colOff>101600</xdr:colOff>
      <xdr:row>95</xdr:row>
      <xdr:rowOff>148580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165107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0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39993</xdr:rowOff>
    </xdr:from>
    <xdr:to>
      <xdr:col>10</xdr:col>
      <xdr:colOff>165100</xdr:colOff>
      <xdr:row>95</xdr:row>
      <xdr:rowOff>141593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158120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1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124456</xdr:rowOff>
    </xdr:from>
    <xdr:to>
      <xdr:col>6</xdr:col>
      <xdr:colOff>38100</xdr:colOff>
      <xdr:row>95</xdr:row>
      <xdr:rowOff>54606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24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71133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01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106907</xdr:rowOff>
    </xdr:from>
    <xdr:to>
      <xdr:col>55</xdr:col>
      <xdr:colOff>0</xdr:colOff>
      <xdr:row>52</xdr:row>
      <xdr:rowOff>66632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850857"/>
          <a:ext cx="838200" cy="13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66632</xdr:rowOff>
    </xdr:from>
    <xdr:to>
      <xdr:col>50</xdr:col>
      <xdr:colOff>114300</xdr:colOff>
      <xdr:row>56</xdr:row>
      <xdr:rowOff>143914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8982032"/>
          <a:ext cx="889000" cy="76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100788</xdr:rowOff>
    </xdr:from>
    <xdr:to>
      <xdr:col>45</xdr:col>
      <xdr:colOff>177800</xdr:colOff>
      <xdr:row>56</xdr:row>
      <xdr:rowOff>143914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359088"/>
          <a:ext cx="889000" cy="38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7257</xdr:rowOff>
    </xdr:from>
    <xdr:to>
      <xdr:col>41</xdr:col>
      <xdr:colOff>50800</xdr:colOff>
      <xdr:row>54</xdr:row>
      <xdr:rowOff>100788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265557"/>
          <a:ext cx="889000" cy="9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56107</xdr:rowOff>
    </xdr:from>
    <xdr:to>
      <xdr:col>55</xdr:col>
      <xdr:colOff>50800</xdr:colOff>
      <xdr:row>51</xdr:row>
      <xdr:rowOff>157707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8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9134</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75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15832</xdr:rowOff>
    </xdr:from>
    <xdr:to>
      <xdr:col>50</xdr:col>
      <xdr:colOff>165100</xdr:colOff>
      <xdr:row>52</xdr:row>
      <xdr:rowOff>117432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93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133959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870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93114</xdr:rowOff>
    </xdr:from>
    <xdr:to>
      <xdr:col>46</xdr:col>
      <xdr:colOff>38100</xdr:colOff>
      <xdr:row>57</xdr:row>
      <xdr:rowOff>23264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39791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6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49988</xdr:rowOff>
    </xdr:from>
    <xdr:to>
      <xdr:col>41</xdr:col>
      <xdr:colOff>101600</xdr:colOff>
      <xdr:row>54</xdr:row>
      <xdr:rowOff>151588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168115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08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127907</xdr:rowOff>
    </xdr:from>
    <xdr:to>
      <xdr:col>36</xdr:col>
      <xdr:colOff>165100</xdr:colOff>
      <xdr:row>54</xdr:row>
      <xdr:rowOff>58057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74584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898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140523</xdr:rowOff>
    </xdr:from>
    <xdr:to>
      <xdr:col>55</xdr:col>
      <xdr:colOff>0</xdr:colOff>
      <xdr:row>78</xdr:row>
      <xdr:rowOff>154246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13623"/>
          <a:ext cx="8382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135463</xdr:rowOff>
    </xdr:from>
    <xdr:to>
      <xdr:col>50</xdr:col>
      <xdr:colOff>114300</xdr:colOff>
      <xdr:row>78</xdr:row>
      <xdr:rowOff>140523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08563"/>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135463</xdr:rowOff>
    </xdr:from>
    <xdr:to>
      <xdr:col>45</xdr:col>
      <xdr:colOff>177800</xdr:colOff>
      <xdr:row>78</xdr:row>
      <xdr:rowOff>136423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0856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135395</xdr:rowOff>
    </xdr:from>
    <xdr:to>
      <xdr:col>41</xdr:col>
      <xdr:colOff>50800</xdr:colOff>
      <xdr:row>78</xdr:row>
      <xdr:rowOff>136423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0849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103446</xdr:rowOff>
    </xdr:from>
    <xdr:to>
      <xdr:col>55</xdr:col>
      <xdr:colOff>50800</xdr:colOff>
      <xdr:row>79</xdr:row>
      <xdr:rowOff>33596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7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18373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9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89723</xdr:rowOff>
    </xdr:from>
    <xdr:to>
      <xdr:col>50</xdr:col>
      <xdr:colOff>165100</xdr:colOff>
      <xdr:row>79</xdr:row>
      <xdr:rowOff>19873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6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5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84663</xdr:rowOff>
    </xdr:from>
    <xdr:to>
      <xdr:col>46</xdr:col>
      <xdr:colOff>38100</xdr:colOff>
      <xdr:row>79</xdr:row>
      <xdr:rowOff>14813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5940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85623</xdr:rowOff>
    </xdr:from>
    <xdr:to>
      <xdr:col>41</xdr:col>
      <xdr:colOff>101600</xdr:colOff>
      <xdr:row>79</xdr:row>
      <xdr:rowOff>15773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6900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5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84595</xdr:rowOff>
    </xdr:from>
    <xdr:to>
      <xdr:col>36</xdr:col>
      <xdr:colOff>165100</xdr:colOff>
      <xdr:row>79</xdr:row>
      <xdr:rowOff>14745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5872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22827</xdr:rowOff>
    </xdr:from>
    <xdr:to>
      <xdr:col>55</xdr:col>
      <xdr:colOff>0</xdr:colOff>
      <xdr:row>96</xdr:row>
      <xdr:rowOff>64216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82027"/>
          <a:ext cx="838200" cy="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131301</xdr:rowOff>
    </xdr:from>
    <xdr:to>
      <xdr:col>50</xdr:col>
      <xdr:colOff>114300</xdr:colOff>
      <xdr:row>96</xdr:row>
      <xdr:rowOff>22827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247601"/>
          <a:ext cx="889000" cy="2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131301</xdr:rowOff>
    </xdr:from>
    <xdr:to>
      <xdr:col>45</xdr:col>
      <xdr:colOff>177800</xdr:colOff>
      <xdr:row>95</xdr:row>
      <xdr:rowOff>56445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247601"/>
          <a:ext cx="889000" cy="9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56445</xdr:rowOff>
    </xdr:from>
    <xdr:to>
      <xdr:col>41</xdr:col>
      <xdr:colOff>50800</xdr:colOff>
      <xdr:row>97</xdr:row>
      <xdr:rowOff>17053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344195"/>
          <a:ext cx="889000" cy="30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13416</xdr:rowOff>
    </xdr:from>
    <xdr:to>
      <xdr:col>55</xdr:col>
      <xdr:colOff>50800</xdr:colOff>
      <xdr:row>96</xdr:row>
      <xdr:rowOff>115016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163293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5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143477</xdr:rowOff>
    </xdr:from>
    <xdr:to>
      <xdr:col>50</xdr:col>
      <xdr:colOff>165100</xdr:colOff>
      <xdr:row>96</xdr:row>
      <xdr:rowOff>73627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64754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2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80501</xdr:rowOff>
    </xdr:from>
    <xdr:to>
      <xdr:col>46</xdr:col>
      <xdr:colOff>38100</xdr:colOff>
      <xdr:row>95</xdr:row>
      <xdr:rowOff>10651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19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27178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597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5645</xdr:rowOff>
    </xdr:from>
    <xdr:to>
      <xdr:col>41</xdr:col>
      <xdr:colOff>101600</xdr:colOff>
      <xdr:row>95</xdr:row>
      <xdr:rowOff>107245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2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123772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06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137703</xdr:rowOff>
    </xdr:from>
    <xdr:to>
      <xdr:col>36</xdr:col>
      <xdr:colOff>165100</xdr:colOff>
      <xdr:row>97</xdr:row>
      <xdr:rowOff>67853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9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58980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37733</xdr:rowOff>
    </xdr:from>
    <xdr:to>
      <xdr:col>85</xdr:col>
      <xdr:colOff>127000</xdr:colOff>
      <xdr:row>33</xdr:row>
      <xdr:rowOff>163801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695583"/>
          <a:ext cx="838200" cy="1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124634</xdr:rowOff>
    </xdr:from>
    <xdr:to>
      <xdr:col>81</xdr:col>
      <xdr:colOff>50800</xdr:colOff>
      <xdr:row>33</xdr:row>
      <xdr:rowOff>37733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096684"/>
          <a:ext cx="889000" cy="59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124634</xdr:rowOff>
    </xdr:from>
    <xdr:to>
      <xdr:col>76</xdr:col>
      <xdr:colOff>114300</xdr:colOff>
      <xdr:row>32</xdr:row>
      <xdr:rowOff>119061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096684"/>
          <a:ext cx="889000" cy="50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119061</xdr:rowOff>
    </xdr:from>
    <xdr:to>
      <xdr:col>71</xdr:col>
      <xdr:colOff>177800</xdr:colOff>
      <xdr:row>34</xdr:row>
      <xdr:rowOff>73079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605461"/>
          <a:ext cx="889000" cy="29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113001</xdr:rowOff>
    </xdr:from>
    <xdr:to>
      <xdr:col>85</xdr:col>
      <xdr:colOff>177800</xdr:colOff>
      <xdr:row>34</xdr:row>
      <xdr:rowOff>43151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7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135878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6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158383</xdr:rowOff>
    </xdr:from>
    <xdr:to>
      <xdr:col>81</xdr:col>
      <xdr:colOff>101600</xdr:colOff>
      <xdr:row>33</xdr:row>
      <xdr:rowOff>88533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6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105060</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181795" y="542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73834</xdr:rowOff>
    </xdr:from>
    <xdr:to>
      <xdr:col>76</xdr:col>
      <xdr:colOff>165100</xdr:colOff>
      <xdr:row>30</xdr:row>
      <xdr:rowOff>3984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0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20511</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292795" y="482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68261</xdr:rowOff>
    </xdr:from>
    <xdr:to>
      <xdr:col>72</xdr:col>
      <xdr:colOff>38100</xdr:colOff>
      <xdr:row>32</xdr:row>
      <xdr:rowOff>169861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5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14938</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03795" y="532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22279</xdr:rowOff>
    </xdr:from>
    <xdr:to>
      <xdr:col>67</xdr:col>
      <xdr:colOff>101600</xdr:colOff>
      <xdr:row>34</xdr:row>
      <xdr:rowOff>123879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8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140406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6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117782</xdr:rowOff>
    </xdr:from>
    <xdr:to>
      <xdr:col>85</xdr:col>
      <xdr:colOff>127000</xdr:colOff>
      <xdr:row>55</xdr:row>
      <xdr:rowOff>139842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47532"/>
          <a:ext cx="8382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139842</xdr:rowOff>
    </xdr:from>
    <xdr:to>
      <xdr:col>81</xdr:col>
      <xdr:colOff>50800</xdr:colOff>
      <xdr:row>55</xdr:row>
      <xdr:rowOff>155030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69592"/>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155030</xdr:rowOff>
    </xdr:from>
    <xdr:to>
      <xdr:col>76</xdr:col>
      <xdr:colOff>114300</xdr:colOff>
      <xdr:row>56</xdr:row>
      <xdr:rowOff>6600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84780"/>
          <a:ext cx="8890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2188</xdr:rowOff>
    </xdr:from>
    <xdr:to>
      <xdr:col>71</xdr:col>
      <xdr:colOff>177800</xdr:colOff>
      <xdr:row>56</xdr:row>
      <xdr:rowOff>6600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431938"/>
          <a:ext cx="889000" cy="1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66982</xdr:rowOff>
    </xdr:from>
    <xdr:to>
      <xdr:col>85</xdr:col>
      <xdr:colOff>177800</xdr:colOff>
      <xdr:row>55</xdr:row>
      <xdr:rowOff>168582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89859</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4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89042</xdr:rowOff>
    </xdr:from>
    <xdr:to>
      <xdr:col>81</xdr:col>
      <xdr:colOff>101600</xdr:colOff>
      <xdr:row>56</xdr:row>
      <xdr:rowOff>19192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1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35719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29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104230</xdr:rowOff>
    </xdr:from>
    <xdr:to>
      <xdr:col>76</xdr:col>
      <xdr:colOff>165100</xdr:colOff>
      <xdr:row>56</xdr:row>
      <xdr:rowOff>34380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50907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30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127250</xdr:rowOff>
    </xdr:from>
    <xdr:to>
      <xdr:col>72</xdr:col>
      <xdr:colOff>38100</xdr:colOff>
      <xdr:row>56</xdr:row>
      <xdr:rowOff>57400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73927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33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122838</xdr:rowOff>
    </xdr:from>
    <xdr:to>
      <xdr:col>67</xdr:col>
      <xdr:colOff>101600</xdr:colOff>
      <xdr:row>55</xdr:row>
      <xdr:rowOff>52988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69515</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15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118486</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91586"/>
          <a:ext cx="8382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104285</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77385"/>
          <a:ext cx="889000" cy="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104285</xdr:rowOff>
    </xdr:from>
    <xdr:to>
      <xdr:col>76</xdr:col>
      <xdr:colOff>114300</xdr:colOff>
      <xdr:row>78</xdr:row>
      <xdr:rowOff>136820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77385"/>
          <a:ext cx="889000" cy="3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133866</xdr:rowOff>
    </xdr:from>
    <xdr:to>
      <xdr:col>71</xdr:col>
      <xdr:colOff>177800</xdr:colOff>
      <xdr:row>78</xdr:row>
      <xdr:rowOff>136820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06966"/>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67686</xdr:rowOff>
    </xdr:from>
    <xdr:to>
      <xdr:col>85</xdr:col>
      <xdr:colOff>177800</xdr:colOff>
      <xdr:row>78</xdr:row>
      <xdr:rowOff>169286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154063</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5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53485</xdr:rowOff>
    </xdr:from>
    <xdr:to>
      <xdr:col>76</xdr:col>
      <xdr:colOff>165100</xdr:colOff>
      <xdr:row>78</xdr:row>
      <xdr:rowOff>155085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146212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1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86020</xdr:rowOff>
    </xdr:from>
    <xdr:to>
      <xdr:col>72</xdr:col>
      <xdr:colOff>38100</xdr:colOff>
      <xdr:row>79</xdr:row>
      <xdr:rowOff>16170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7297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51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83066</xdr:rowOff>
    </xdr:from>
    <xdr:to>
      <xdr:col>67</xdr:col>
      <xdr:colOff>101600</xdr:colOff>
      <xdr:row>79</xdr:row>
      <xdr:rowOff>13216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4343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48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94661</xdr:rowOff>
    </xdr:from>
    <xdr:to>
      <xdr:col>85</xdr:col>
      <xdr:colOff>127000</xdr:colOff>
      <xdr:row>95</xdr:row>
      <xdr:rowOff>94804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82411"/>
          <a:ext cx="8382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94804</xdr:rowOff>
    </xdr:from>
    <xdr:to>
      <xdr:col>81</xdr:col>
      <xdr:colOff>50800</xdr:colOff>
      <xdr:row>95</xdr:row>
      <xdr:rowOff>97912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382554"/>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67238</xdr:rowOff>
    </xdr:from>
    <xdr:to>
      <xdr:col>76</xdr:col>
      <xdr:colOff>114300</xdr:colOff>
      <xdr:row>95</xdr:row>
      <xdr:rowOff>97912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354988"/>
          <a:ext cx="889000" cy="3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41233</xdr:rowOff>
    </xdr:from>
    <xdr:to>
      <xdr:col>71</xdr:col>
      <xdr:colOff>177800</xdr:colOff>
      <xdr:row>95</xdr:row>
      <xdr:rowOff>67238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328983"/>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43861</xdr:rowOff>
    </xdr:from>
    <xdr:to>
      <xdr:col>85</xdr:col>
      <xdr:colOff>177800</xdr:colOff>
      <xdr:row>95</xdr:row>
      <xdr:rowOff>145461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66738</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8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44004</xdr:rowOff>
    </xdr:from>
    <xdr:to>
      <xdr:col>81</xdr:col>
      <xdr:colOff>101600</xdr:colOff>
      <xdr:row>95</xdr:row>
      <xdr:rowOff>145604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162131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10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47112</xdr:rowOff>
    </xdr:from>
    <xdr:to>
      <xdr:col>76</xdr:col>
      <xdr:colOff>165100</xdr:colOff>
      <xdr:row>95</xdr:row>
      <xdr:rowOff>148712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165239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11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16438</xdr:rowOff>
    </xdr:from>
    <xdr:to>
      <xdr:col>72</xdr:col>
      <xdr:colOff>38100</xdr:colOff>
      <xdr:row>95</xdr:row>
      <xdr:rowOff>118038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134565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07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161883</xdr:rowOff>
    </xdr:from>
    <xdr:to>
      <xdr:col>67</xdr:col>
      <xdr:colOff>101600</xdr:colOff>
      <xdr:row>95</xdr:row>
      <xdr:rowOff>92033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2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108560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0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議会費は議員</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名、事務局職員</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名の人件費、旅費等が大半を占めており、類似団体より議員定数が多いことが推測される。総務費は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特別定額給付金及び尻屋地区多目的集会施設整備事業の終了により減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となった。民生費は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子育て世帯臨時特別給付金事業及び住民税非課税世帯に対する臨時特別給付金事業の実施により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加した。衛生費は共同事業である塵芥処理事業及びし尿処理事業、診療所運営経費等恒常的に経費がかかるため類似団体より高く、</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塵芥処理事業、し尿処理事業及び診療所運営経費等の負担金は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ものの、新型コロナウイルスワクチン接種事業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の実施により増加した。</a:t>
          </a:r>
          <a:endParaRPr lang="ja-JP" altLang="ja-JP" sz="1400">
            <a:solidFill>
              <a:sysClr val="windowText" lastClr="000000"/>
            </a:solidFill>
            <a:effectLst/>
          </a:endParaRPr>
        </a:p>
        <a:p>
          <a:pPr marL="0" indent="0">
            <a:spcBef>
              <a:spcPts val="0"/>
            </a:spcBef>
            <a:spcAft>
              <a:spcPts val="0"/>
            </a:spcAft>
          </a:pP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漁協・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漁港ある水産業への事業充当により高い水準で推移しており、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令和３年度は荷捌施設整備事業と令和２年度からの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継続事業の農産物加工施設整備事業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の実施により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増となった。商工費は大規模な観光施策等の展開がないことにより低い傾向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にあり、さらに令和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年度はコロナウイルス感染症対策によりイベント等を実施しなかったことから減となった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。土木費は除雪費の影響により毎年変動しているが、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雪寒機械購入事業の減及び村道橋定期点検業務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の終了により減となった。消防費は広域行政負担金が高止まりしている状況により類似団体より数値が高くなっているが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、古野牛川地区避難道支障物件等移転補償の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終了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400">
            <a:solidFill>
              <a:sysClr val="windowText" lastClr="000000"/>
            </a:solidFill>
            <a:effectLst/>
          </a:endParaRPr>
        </a:p>
        <a:p>
          <a:pPr marL="0" indent="0">
            <a:spcBef>
              <a:spcPts val="0"/>
            </a:spcBef>
            <a:spcAft>
              <a:spcPts val="0"/>
            </a:spcAft>
          </a:pP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公債費は、ほぼ横ばいと依然として類似団体よりも高い傾向にあることから、引き続き新規発行の抑制に努めたい。</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spcBef>
              <a:spcPts val="0"/>
            </a:spcBef>
            <a:spcAft>
              <a:spcPts val="0"/>
            </a:spcAft>
          </a:pP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普通交付税交付団体となった平成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22</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年度以降、年々減少する一般財源総額や平成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年度の東日本大震災への対応などにより、財政調整基金取り崩しが顕著となり、基金残高が危機的な状況にあったが、ふるさと納税等の増収により、平成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年度以降は財政調整基金の残高を確保できている。</a:t>
          </a:r>
          <a:endParaRPr lang="ja-JP" altLang="ja-JP" sz="1400">
            <a:effectLst/>
          </a:endParaRPr>
        </a:p>
        <a:p>
          <a:pPr marL="0" indent="0">
            <a:spcBef>
              <a:spcPts val="0"/>
            </a:spcBef>
            <a:spcAft>
              <a:spcPts val="0"/>
            </a:spcAft>
          </a:pP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　不測の事態に備えるためにも、引き続き残高確保に努めていく。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spcBef>
              <a:spcPts val="0"/>
            </a:spcBef>
            <a:spcAft>
              <a:spcPts val="0"/>
            </a:spcAft>
          </a:pP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すべての会計で赤字や資金不足はない。</a:t>
          </a:r>
          <a:endParaRPr lang="ja-JP" altLang="ja-JP" sz="1400">
            <a:effectLst/>
          </a:endParaRPr>
        </a:p>
        <a:p>
          <a:pPr marL="0" indent="0">
            <a:spcBef>
              <a:spcPts val="0"/>
            </a:spcBef>
            <a:spcAft>
              <a:spcPts val="0"/>
            </a:spcAft>
          </a:pP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　特別会計については、年度支出を適正に見極め、過分な繰出が無いよう精査の上執行しているため、過大な剰余金が発生していないことから比率は低めである。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24" t="s">
        <v>80</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4"/>
      <c r="CJ1" s="424"/>
      <c r="CK1" s="424"/>
      <c r="CL1" s="424"/>
      <c r="CM1" s="424"/>
      <c r="CN1" s="424"/>
      <c r="CO1" s="424"/>
      <c r="CP1" s="424"/>
      <c r="CQ1" s="424"/>
      <c r="CR1" s="424"/>
      <c r="CS1" s="424"/>
      <c r="CT1" s="424"/>
      <c r="CU1" s="424"/>
      <c r="CV1" s="424"/>
      <c r="CW1" s="424"/>
      <c r="CX1" s="424"/>
      <c r="CY1" s="424"/>
      <c r="CZ1" s="424"/>
      <c r="DA1" s="424"/>
      <c r="DB1" s="424"/>
      <c r="DC1" s="424"/>
      <c r="DD1" s="424"/>
      <c r="DE1" s="424"/>
      <c r="DF1" s="424"/>
      <c r="DG1" s="424"/>
      <c r="DH1" s="424"/>
      <c r="DI1" s="424"/>
      <c r="DJ1" s="178"/>
      <c r="DK1" s="178"/>
      <c r="DL1" s="178"/>
      <c r="DM1" s="178"/>
      <c r="DN1" s="178"/>
      <c r="DO1" s="178"/>
    </row>
    <row r="2" spans="1:119" ht="24.75" thickBot="1" x14ac:dyDescent="0.2">
      <c r="B2" s="179" t="s">
        <v>81</v>
      </c>
      <c r="C2" s="179"/>
      <c r="D2" s="180"/>
    </row>
    <row r="3" spans="1:119" ht="18.75" customHeight="1" thickBot="1" x14ac:dyDescent="0.2">
      <c r="A3" s="178"/>
      <c r="B3" s="425" t="s">
        <v>82</v>
      </c>
      <c r="C3" s="426"/>
      <c r="D3" s="426"/>
      <c r="E3" s="427"/>
      <c r="F3" s="427"/>
      <c r="G3" s="427"/>
      <c r="H3" s="427"/>
      <c r="I3" s="427"/>
      <c r="J3" s="427"/>
      <c r="K3" s="427"/>
      <c r="L3" s="427" t="s">
        <v>83</v>
      </c>
      <c r="M3" s="427"/>
      <c r="N3" s="427"/>
      <c r="O3" s="427"/>
      <c r="P3" s="427"/>
      <c r="Q3" s="427"/>
      <c r="R3" s="434"/>
      <c r="S3" s="434"/>
      <c r="T3" s="434"/>
      <c r="U3" s="434"/>
      <c r="V3" s="435"/>
      <c r="W3" s="409" t="s">
        <v>84</v>
      </c>
      <c r="X3" s="410"/>
      <c r="Y3" s="410"/>
      <c r="Z3" s="410"/>
      <c r="AA3" s="410"/>
      <c r="AB3" s="426"/>
      <c r="AC3" s="434" t="s">
        <v>85</v>
      </c>
      <c r="AD3" s="410"/>
      <c r="AE3" s="410"/>
      <c r="AF3" s="410"/>
      <c r="AG3" s="410"/>
      <c r="AH3" s="410"/>
      <c r="AI3" s="410"/>
      <c r="AJ3" s="410"/>
      <c r="AK3" s="410"/>
      <c r="AL3" s="411"/>
      <c r="AM3" s="409" t="s">
        <v>86</v>
      </c>
      <c r="AN3" s="410"/>
      <c r="AO3" s="410"/>
      <c r="AP3" s="410"/>
      <c r="AQ3" s="410"/>
      <c r="AR3" s="410"/>
      <c r="AS3" s="410"/>
      <c r="AT3" s="410"/>
      <c r="AU3" s="410"/>
      <c r="AV3" s="410"/>
      <c r="AW3" s="410"/>
      <c r="AX3" s="411"/>
      <c r="AY3" s="446" t="s">
        <v>1</v>
      </c>
      <c r="AZ3" s="447"/>
      <c r="BA3" s="447"/>
      <c r="BB3" s="447"/>
      <c r="BC3" s="447"/>
      <c r="BD3" s="447"/>
      <c r="BE3" s="447"/>
      <c r="BF3" s="447"/>
      <c r="BG3" s="447"/>
      <c r="BH3" s="447"/>
      <c r="BI3" s="447"/>
      <c r="BJ3" s="447"/>
      <c r="BK3" s="447"/>
      <c r="BL3" s="447"/>
      <c r="BM3" s="448"/>
      <c r="BN3" s="409" t="s">
        <v>87</v>
      </c>
      <c r="BO3" s="410"/>
      <c r="BP3" s="410"/>
      <c r="BQ3" s="410"/>
      <c r="BR3" s="410"/>
      <c r="BS3" s="410"/>
      <c r="BT3" s="410"/>
      <c r="BU3" s="411"/>
      <c r="BV3" s="409" t="s">
        <v>88</v>
      </c>
      <c r="BW3" s="410"/>
      <c r="BX3" s="410"/>
      <c r="BY3" s="410"/>
      <c r="BZ3" s="410"/>
      <c r="CA3" s="410"/>
      <c r="CB3" s="410"/>
      <c r="CC3" s="411"/>
      <c r="CD3" s="446" t="s">
        <v>1</v>
      </c>
      <c r="CE3" s="447"/>
      <c r="CF3" s="447"/>
      <c r="CG3" s="447"/>
      <c r="CH3" s="447"/>
      <c r="CI3" s="447"/>
      <c r="CJ3" s="447"/>
      <c r="CK3" s="447"/>
      <c r="CL3" s="447"/>
      <c r="CM3" s="447"/>
      <c r="CN3" s="447"/>
      <c r="CO3" s="447"/>
      <c r="CP3" s="447"/>
      <c r="CQ3" s="447"/>
      <c r="CR3" s="447"/>
      <c r="CS3" s="448"/>
      <c r="CT3" s="409" t="s">
        <v>89</v>
      </c>
      <c r="CU3" s="410"/>
      <c r="CV3" s="410"/>
      <c r="CW3" s="410"/>
      <c r="CX3" s="410"/>
      <c r="CY3" s="410"/>
      <c r="CZ3" s="410"/>
      <c r="DA3" s="411"/>
      <c r="DB3" s="409" t="s">
        <v>90</v>
      </c>
      <c r="DC3" s="410"/>
      <c r="DD3" s="410"/>
      <c r="DE3" s="410"/>
      <c r="DF3" s="410"/>
      <c r="DG3" s="410"/>
      <c r="DH3" s="410"/>
      <c r="DI3" s="411"/>
    </row>
    <row r="4" spans="1:119" ht="18.75" customHeight="1" x14ac:dyDescent="0.15">
      <c r="A4" s="178"/>
      <c r="B4" s="428"/>
      <c r="C4" s="429"/>
      <c r="D4" s="429"/>
      <c r="E4" s="430"/>
      <c r="F4" s="430"/>
      <c r="G4" s="430"/>
      <c r="H4" s="430"/>
      <c r="I4" s="430"/>
      <c r="J4" s="430"/>
      <c r="K4" s="430"/>
      <c r="L4" s="430"/>
      <c r="M4" s="430"/>
      <c r="N4" s="430"/>
      <c r="O4" s="430"/>
      <c r="P4" s="430"/>
      <c r="Q4" s="430"/>
      <c r="R4" s="436"/>
      <c r="S4" s="436"/>
      <c r="T4" s="436"/>
      <c r="U4" s="436"/>
      <c r="V4" s="437"/>
      <c r="W4" s="440"/>
      <c r="X4" s="441"/>
      <c r="Y4" s="441"/>
      <c r="Z4" s="441"/>
      <c r="AA4" s="441"/>
      <c r="AB4" s="429"/>
      <c r="AC4" s="436"/>
      <c r="AD4" s="441"/>
      <c r="AE4" s="441"/>
      <c r="AF4" s="441"/>
      <c r="AG4" s="441"/>
      <c r="AH4" s="441"/>
      <c r="AI4" s="441"/>
      <c r="AJ4" s="441"/>
      <c r="AK4" s="441"/>
      <c r="AL4" s="444"/>
      <c r="AM4" s="442"/>
      <c r="AN4" s="443"/>
      <c r="AO4" s="443"/>
      <c r="AP4" s="443"/>
      <c r="AQ4" s="443"/>
      <c r="AR4" s="443"/>
      <c r="AS4" s="443"/>
      <c r="AT4" s="443"/>
      <c r="AU4" s="443"/>
      <c r="AV4" s="443"/>
      <c r="AW4" s="443"/>
      <c r="AX4" s="445"/>
      <c r="AY4" s="412" t="s">
        <v>91</v>
      </c>
      <c r="AZ4" s="413"/>
      <c r="BA4" s="413"/>
      <c r="BB4" s="413"/>
      <c r="BC4" s="413"/>
      <c r="BD4" s="413"/>
      <c r="BE4" s="413"/>
      <c r="BF4" s="413"/>
      <c r="BG4" s="413"/>
      <c r="BH4" s="413"/>
      <c r="BI4" s="413"/>
      <c r="BJ4" s="413"/>
      <c r="BK4" s="413"/>
      <c r="BL4" s="413"/>
      <c r="BM4" s="414"/>
      <c r="BN4" s="415">
        <v>9701394</v>
      </c>
      <c r="BO4" s="416"/>
      <c r="BP4" s="416"/>
      <c r="BQ4" s="416"/>
      <c r="BR4" s="416"/>
      <c r="BS4" s="416"/>
      <c r="BT4" s="416"/>
      <c r="BU4" s="417"/>
      <c r="BV4" s="415">
        <v>9755069</v>
      </c>
      <c r="BW4" s="416"/>
      <c r="BX4" s="416"/>
      <c r="BY4" s="416"/>
      <c r="BZ4" s="416"/>
      <c r="CA4" s="416"/>
      <c r="CB4" s="416"/>
      <c r="CC4" s="417"/>
      <c r="CD4" s="418" t="s">
        <v>92</v>
      </c>
      <c r="CE4" s="419"/>
      <c r="CF4" s="419"/>
      <c r="CG4" s="419"/>
      <c r="CH4" s="419"/>
      <c r="CI4" s="419"/>
      <c r="CJ4" s="419"/>
      <c r="CK4" s="419"/>
      <c r="CL4" s="419"/>
      <c r="CM4" s="419"/>
      <c r="CN4" s="419"/>
      <c r="CO4" s="419"/>
      <c r="CP4" s="419"/>
      <c r="CQ4" s="419"/>
      <c r="CR4" s="419"/>
      <c r="CS4" s="420"/>
      <c r="CT4" s="421">
        <v>4.8</v>
      </c>
      <c r="CU4" s="422"/>
      <c r="CV4" s="422"/>
      <c r="CW4" s="422"/>
      <c r="CX4" s="422"/>
      <c r="CY4" s="422"/>
      <c r="CZ4" s="422"/>
      <c r="DA4" s="423"/>
      <c r="DB4" s="421">
        <v>8.1</v>
      </c>
      <c r="DC4" s="422"/>
      <c r="DD4" s="422"/>
      <c r="DE4" s="422"/>
      <c r="DF4" s="422"/>
      <c r="DG4" s="422"/>
      <c r="DH4" s="422"/>
      <c r="DI4" s="423"/>
    </row>
    <row r="5" spans="1:119" ht="18.75" customHeight="1" x14ac:dyDescent="0.15">
      <c r="A5" s="178"/>
      <c r="B5" s="431"/>
      <c r="C5" s="432"/>
      <c r="D5" s="432"/>
      <c r="E5" s="433"/>
      <c r="F5" s="433"/>
      <c r="G5" s="433"/>
      <c r="H5" s="433"/>
      <c r="I5" s="433"/>
      <c r="J5" s="433"/>
      <c r="K5" s="433"/>
      <c r="L5" s="433"/>
      <c r="M5" s="433"/>
      <c r="N5" s="433"/>
      <c r="O5" s="433"/>
      <c r="P5" s="433"/>
      <c r="Q5" s="433"/>
      <c r="R5" s="438"/>
      <c r="S5" s="438"/>
      <c r="T5" s="438"/>
      <c r="U5" s="438"/>
      <c r="V5" s="439"/>
      <c r="W5" s="442"/>
      <c r="X5" s="443"/>
      <c r="Y5" s="443"/>
      <c r="Z5" s="443"/>
      <c r="AA5" s="443"/>
      <c r="AB5" s="432"/>
      <c r="AC5" s="438"/>
      <c r="AD5" s="443"/>
      <c r="AE5" s="443"/>
      <c r="AF5" s="443"/>
      <c r="AG5" s="443"/>
      <c r="AH5" s="443"/>
      <c r="AI5" s="443"/>
      <c r="AJ5" s="443"/>
      <c r="AK5" s="443"/>
      <c r="AL5" s="445"/>
      <c r="AM5" s="481" t="s">
        <v>93</v>
      </c>
      <c r="AN5" s="482"/>
      <c r="AO5" s="482"/>
      <c r="AP5" s="482"/>
      <c r="AQ5" s="482"/>
      <c r="AR5" s="482"/>
      <c r="AS5" s="482"/>
      <c r="AT5" s="483"/>
      <c r="AU5" s="484" t="s">
        <v>94</v>
      </c>
      <c r="AV5" s="485"/>
      <c r="AW5" s="485"/>
      <c r="AX5" s="485"/>
      <c r="AY5" s="486" t="s">
        <v>95</v>
      </c>
      <c r="AZ5" s="487"/>
      <c r="BA5" s="487"/>
      <c r="BB5" s="487"/>
      <c r="BC5" s="487"/>
      <c r="BD5" s="487"/>
      <c r="BE5" s="487"/>
      <c r="BF5" s="487"/>
      <c r="BG5" s="487"/>
      <c r="BH5" s="487"/>
      <c r="BI5" s="487"/>
      <c r="BJ5" s="487"/>
      <c r="BK5" s="487"/>
      <c r="BL5" s="487"/>
      <c r="BM5" s="488"/>
      <c r="BN5" s="452">
        <v>9214007</v>
      </c>
      <c r="BO5" s="453"/>
      <c r="BP5" s="453"/>
      <c r="BQ5" s="453"/>
      <c r="BR5" s="453"/>
      <c r="BS5" s="453"/>
      <c r="BT5" s="453"/>
      <c r="BU5" s="454"/>
      <c r="BV5" s="452">
        <v>9449756</v>
      </c>
      <c r="BW5" s="453"/>
      <c r="BX5" s="453"/>
      <c r="BY5" s="453"/>
      <c r="BZ5" s="453"/>
      <c r="CA5" s="453"/>
      <c r="CB5" s="453"/>
      <c r="CC5" s="454"/>
      <c r="CD5" s="455" t="s">
        <v>96</v>
      </c>
      <c r="CE5" s="456"/>
      <c r="CF5" s="456"/>
      <c r="CG5" s="456"/>
      <c r="CH5" s="456"/>
      <c r="CI5" s="456"/>
      <c r="CJ5" s="456"/>
      <c r="CK5" s="456"/>
      <c r="CL5" s="456"/>
      <c r="CM5" s="456"/>
      <c r="CN5" s="456"/>
      <c r="CO5" s="456"/>
      <c r="CP5" s="456"/>
      <c r="CQ5" s="456"/>
      <c r="CR5" s="456"/>
      <c r="CS5" s="457"/>
      <c r="CT5" s="449">
        <v>73.8</v>
      </c>
      <c r="CU5" s="450"/>
      <c r="CV5" s="450"/>
      <c r="CW5" s="450"/>
      <c r="CX5" s="450"/>
      <c r="CY5" s="450"/>
      <c r="CZ5" s="450"/>
      <c r="DA5" s="451"/>
      <c r="DB5" s="449">
        <v>81.7</v>
      </c>
      <c r="DC5" s="450"/>
      <c r="DD5" s="450"/>
      <c r="DE5" s="450"/>
      <c r="DF5" s="450"/>
      <c r="DG5" s="450"/>
      <c r="DH5" s="450"/>
      <c r="DI5" s="451"/>
    </row>
    <row r="6" spans="1:119" ht="18.75" customHeight="1" x14ac:dyDescent="0.15">
      <c r="A6" s="178"/>
      <c r="B6" s="458" t="s">
        <v>97</v>
      </c>
      <c r="C6" s="459"/>
      <c r="D6" s="459"/>
      <c r="E6" s="460"/>
      <c r="F6" s="460"/>
      <c r="G6" s="460"/>
      <c r="H6" s="460"/>
      <c r="I6" s="460"/>
      <c r="J6" s="460"/>
      <c r="K6" s="460"/>
      <c r="L6" s="460" t="s">
        <v>98</v>
      </c>
      <c r="M6" s="460"/>
      <c r="N6" s="460"/>
      <c r="O6" s="460"/>
      <c r="P6" s="460"/>
      <c r="Q6" s="460"/>
      <c r="R6" s="464"/>
      <c r="S6" s="464"/>
      <c r="T6" s="464"/>
      <c r="U6" s="464"/>
      <c r="V6" s="465"/>
      <c r="W6" s="468" t="s">
        <v>99</v>
      </c>
      <c r="X6" s="469"/>
      <c r="Y6" s="469"/>
      <c r="Z6" s="469"/>
      <c r="AA6" s="469"/>
      <c r="AB6" s="459"/>
      <c r="AC6" s="472" t="s">
        <v>100</v>
      </c>
      <c r="AD6" s="473"/>
      <c r="AE6" s="473"/>
      <c r="AF6" s="473"/>
      <c r="AG6" s="473"/>
      <c r="AH6" s="473"/>
      <c r="AI6" s="473"/>
      <c r="AJ6" s="473"/>
      <c r="AK6" s="473"/>
      <c r="AL6" s="474"/>
      <c r="AM6" s="481" t="s">
        <v>101</v>
      </c>
      <c r="AN6" s="482"/>
      <c r="AO6" s="482"/>
      <c r="AP6" s="482"/>
      <c r="AQ6" s="482"/>
      <c r="AR6" s="482"/>
      <c r="AS6" s="482"/>
      <c r="AT6" s="483"/>
      <c r="AU6" s="484" t="s">
        <v>94</v>
      </c>
      <c r="AV6" s="485"/>
      <c r="AW6" s="485"/>
      <c r="AX6" s="485"/>
      <c r="AY6" s="486" t="s">
        <v>102</v>
      </c>
      <c r="AZ6" s="487"/>
      <c r="BA6" s="487"/>
      <c r="BB6" s="487"/>
      <c r="BC6" s="487"/>
      <c r="BD6" s="487"/>
      <c r="BE6" s="487"/>
      <c r="BF6" s="487"/>
      <c r="BG6" s="487"/>
      <c r="BH6" s="487"/>
      <c r="BI6" s="487"/>
      <c r="BJ6" s="487"/>
      <c r="BK6" s="487"/>
      <c r="BL6" s="487"/>
      <c r="BM6" s="488"/>
      <c r="BN6" s="452">
        <v>487387</v>
      </c>
      <c r="BO6" s="453"/>
      <c r="BP6" s="453"/>
      <c r="BQ6" s="453"/>
      <c r="BR6" s="453"/>
      <c r="BS6" s="453"/>
      <c r="BT6" s="453"/>
      <c r="BU6" s="454"/>
      <c r="BV6" s="452">
        <v>305313</v>
      </c>
      <c r="BW6" s="453"/>
      <c r="BX6" s="453"/>
      <c r="BY6" s="453"/>
      <c r="BZ6" s="453"/>
      <c r="CA6" s="453"/>
      <c r="CB6" s="453"/>
      <c r="CC6" s="454"/>
      <c r="CD6" s="455" t="s">
        <v>103</v>
      </c>
      <c r="CE6" s="456"/>
      <c r="CF6" s="456"/>
      <c r="CG6" s="456"/>
      <c r="CH6" s="456"/>
      <c r="CI6" s="456"/>
      <c r="CJ6" s="456"/>
      <c r="CK6" s="456"/>
      <c r="CL6" s="456"/>
      <c r="CM6" s="456"/>
      <c r="CN6" s="456"/>
      <c r="CO6" s="456"/>
      <c r="CP6" s="456"/>
      <c r="CQ6" s="456"/>
      <c r="CR6" s="456"/>
      <c r="CS6" s="457"/>
      <c r="CT6" s="489">
        <v>80.599999999999994</v>
      </c>
      <c r="CU6" s="490"/>
      <c r="CV6" s="490"/>
      <c r="CW6" s="490"/>
      <c r="CX6" s="490"/>
      <c r="CY6" s="490"/>
      <c r="CZ6" s="490"/>
      <c r="DA6" s="491"/>
      <c r="DB6" s="489">
        <v>88.2</v>
      </c>
      <c r="DC6" s="490"/>
      <c r="DD6" s="490"/>
      <c r="DE6" s="490"/>
      <c r="DF6" s="490"/>
      <c r="DG6" s="490"/>
      <c r="DH6" s="490"/>
      <c r="DI6" s="491"/>
    </row>
    <row r="7" spans="1:119" ht="18.75" customHeight="1" x14ac:dyDescent="0.15">
      <c r="A7" s="178"/>
      <c r="B7" s="428"/>
      <c r="C7" s="429"/>
      <c r="D7" s="429"/>
      <c r="E7" s="430"/>
      <c r="F7" s="430"/>
      <c r="G7" s="430"/>
      <c r="H7" s="430"/>
      <c r="I7" s="430"/>
      <c r="J7" s="430"/>
      <c r="K7" s="430"/>
      <c r="L7" s="430"/>
      <c r="M7" s="430"/>
      <c r="N7" s="430"/>
      <c r="O7" s="430"/>
      <c r="P7" s="430"/>
      <c r="Q7" s="430"/>
      <c r="R7" s="436"/>
      <c r="S7" s="436"/>
      <c r="T7" s="436"/>
      <c r="U7" s="436"/>
      <c r="V7" s="437"/>
      <c r="W7" s="440"/>
      <c r="X7" s="441"/>
      <c r="Y7" s="441"/>
      <c r="Z7" s="441"/>
      <c r="AA7" s="441"/>
      <c r="AB7" s="429"/>
      <c r="AC7" s="475"/>
      <c r="AD7" s="476"/>
      <c r="AE7" s="476"/>
      <c r="AF7" s="476"/>
      <c r="AG7" s="476"/>
      <c r="AH7" s="476"/>
      <c r="AI7" s="476"/>
      <c r="AJ7" s="476"/>
      <c r="AK7" s="476"/>
      <c r="AL7" s="477"/>
      <c r="AM7" s="481" t="s">
        <v>104</v>
      </c>
      <c r="AN7" s="482"/>
      <c r="AO7" s="482"/>
      <c r="AP7" s="482"/>
      <c r="AQ7" s="482"/>
      <c r="AR7" s="482"/>
      <c r="AS7" s="482"/>
      <c r="AT7" s="483"/>
      <c r="AU7" s="484" t="s">
        <v>94</v>
      </c>
      <c r="AV7" s="485"/>
      <c r="AW7" s="485"/>
      <c r="AX7" s="485"/>
      <c r="AY7" s="486" t="s">
        <v>105</v>
      </c>
      <c r="AZ7" s="487"/>
      <c r="BA7" s="487"/>
      <c r="BB7" s="487"/>
      <c r="BC7" s="487"/>
      <c r="BD7" s="487"/>
      <c r="BE7" s="487"/>
      <c r="BF7" s="487"/>
      <c r="BG7" s="487"/>
      <c r="BH7" s="487"/>
      <c r="BI7" s="487"/>
      <c r="BJ7" s="487"/>
      <c r="BK7" s="487"/>
      <c r="BL7" s="487"/>
      <c r="BM7" s="488"/>
      <c r="BN7" s="452">
        <v>301103</v>
      </c>
      <c r="BO7" s="453"/>
      <c r="BP7" s="453"/>
      <c r="BQ7" s="453"/>
      <c r="BR7" s="453"/>
      <c r="BS7" s="453"/>
      <c r="BT7" s="453"/>
      <c r="BU7" s="454"/>
      <c r="BV7" s="452">
        <v>14114</v>
      </c>
      <c r="BW7" s="453"/>
      <c r="BX7" s="453"/>
      <c r="BY7" s="453"/>
      <c r="BZ7" s="453"/>
      <c r="CA7" s="453"/>
      <c r="CB7" s="453"/>
      <c r="CC7" s="454"/>
      <c r="CD7" s="455" t="s">
        <v>106</v>
      </c>
      <c r="CE7" s="456"/>
      <c r="CF7" s="456"/>
      <c r="CG7" s="456"/>
      <c r="CH7" s="456"/>
      <c r="CI7" s="456"/>
      <c r="CJ7" s="456"/>
      <c r="CK7" s="456"/>
      <c r="CL7" s="456"/>
      <c r="CM7" s="456"/>
      <c r="CN7" s="456"/>
      <c r="CO7" s="456"/>
      <c r="CP7" s="456"/>
      <c r="CQ7" s="456"/>
      <c r="CR7" s="456"/>
      <c r="CS7" s="457"/>
      <c r="CT7" s="452">
        <v>3871791</v>
      </c>
      <c r="CU7" s="453"/>
      <c r="CV7" s="453"/>
      <c r="CW7" s="453"/>
      <c r="CX7" s="453"/>
      <c r="CY7" s="453"/>
      <c r="CZ7" s="453"/>
      <c r="DA7" s="454"/>
      <c r="DB7" s="452">
        <v>3589653</v>
      </c>
      <c r="DC7" s="453"/>
      <c r="DD7" s="453"/>
      <c r="DE7" s="453"/>
      <c r="DF7" s="453"/>
      <c r="DG7" s="453"/>
      <c r="DH7" s="453"/>
      <c r="DI7" s="454"/>
    </row>
    <row r="8" spans="1:119" ht="18.75" customHeight="1" thickBot="1" x14ac:dyDescent="0.2">
      <c r="A8" s="178"/>
      <c r="B8" s="461"/>
      <c r="C8" s="462"/>
      <c r="D8" s="462"/>
      <c r="E8" s="463"/>
      <c r="F8" s="463"/>
      <c r="G8" s="463"/>
      <c r="H8" s="463"/>
      <c r="I8" s="463"/>
      <c r="J8" s="463"/>
      <c r="K8" s="463"/>
      <c r="L8" s="463"/>
      <c r="M8" s="463"/>
      <c r="N8" s="463"/>
      <c r="O8" s="463"/>
      <c r="P8" s="463"/>
      <c r="Q8" s="463"/>
      <c r="R8" s="466"/>
      <c r="S8" s="466"/>
      <c r="T8" s="466"/>
      <c r="U8" s="466"/>
      <c r="V8" s="467"/>
      <c r="W8" s="470"/>
      <c r="X8" s="471"/>
      <c r="Y8" s="471"/>
      <c r="Z8" s="471"/>
      <c r="AA8" s="471"/>
      <c r="AB8" s="462"/>
      <c r="AC8" s="478"/>
      <c r="AD8" s="479"/>
      <c r="AE8" s="479"/>
      <c r="AF8" s="479"/>
      <c r="AG8" s="479"/>
      <c r="AH8" s="479"/>
      <c r="AI8" s="479"/>
      <c r="AJ8" s="479"/>
      <c r="AK8" s="479"/>
      <c r="AL8" s="480"/>
      <c r="AM8" s="481" t="s">
        <v>107</v>
      </c>
      <c r="AN8" s="482"/>
      <c r="AO8" s="482"/>
      <c r="AP8" s="482"/>
      <c r="AQ8" s="482"/>
      <c r="AR8" s="482"/>
      <c r="AS8" s="482"/>
      <c r="AT8" s="483"/>
      <c r="AU8" s="484" t="s">
        <v>108</v>
      </c>
      <c r="AV8" s="485"/>
      <c r="AW8" s="485"/>
      <c r="AX8" s="485"/>
      <c r="AY8" s="486" t="s">
        <v>109</v>
      </c>
      <c r="AZ8" s="487"/>
      <c r="BA8" s="487"/>
      <c r="BB8" s="487"/>
      <c r="BC8" s="487"/>
      <c r="BD8" s="487"/>
      <c r="BE8" s="487"/>
      <c r="BF8" s="487"/>
      <c r="BG8" s="487"/>
      <c r="BH8" s="487"/>
      <c r="BI8" s="487"/>
      <c r="BJ8" s="487"/>
      <c r="BK8" s="487"/>
      <c r="BL8" s="487"/>
      <c r="BM8" s="488"/>
      <c r="BN8" s="452">
        <v>186284</v>
      </c>
      <c r="BO8" s="453"/>
      <c r="BP8" s="453"/>
      <c r="BQ8" s="453"/>
      <c r="BR8" s="453"/>
      <c r="BS8" s="453"/>
      <c r="BT8" s="453"/>
      <c r="BU8" s="454"/>
      <c r="BV8" s="452">
        <v>291199</v>
      </c>
      <c r="BW8" s="453"/>
      <c r="BX8" s="453"/>
      <c r="BY8" s="453"/>
      <c r="BZ8" s="453"/>
      <c r="CA8" s="453"/>
      <c r="CB8" s="453"/>
      <c r="CC8" s="454"/>
      <c r="CD8" s="455" t="s">
        <v>110</v>
      </c>
      <c r="CE8" s="456"/>
      <c r="CF8" s="456"/>
      <c r="CG8" s="456"/>
      <c r="CH8" s="456"/>
      <c r="CI8" s="456"/>
      <c r="CJ8" s="456"/>
      <c r="CK8" s="456"/>
      <c r="CL8" s="456"/>
      <c r="CM8" s="456"/>
      <c r="CN8" s="456"/>
      <c r="CO8" s="456"/>
      <c r="CP8" s="456"/>
      <c r="CQ8" s="456"/>
      <c r="CR8" s="456"/>
      <c r="CS8" s="457"/>
      <c r="CT8" s="492">
        <v>0.66</v>
      </c>
      <c r="CU8" s="493"/>
      <c r="CV8" s="493"/>
      <c r="CW8" s="493"/>
      <c r="CX8" s="493"/>
      <c r="CY8" s="493"/>
      <c r="CZ8" s="493"/>
      <c r="DA8" s="494"/>
      <c r="DB8" s="492">
        <v>0.71</v>
      </c>
      <c r="DC8" s="493"/>
      <c r="DD8" s="493"/>
      <c r="DE8" s="493"/>
      <c r="DF8" s="493"/>
      <c r="DG8" s="493"/>
      <c r="DH8" s="493"/>
      <c r="DI8" s="494"/>
    </row>
    <row r="9" spans="1:119" ht="18.75" customHeight="1" thickBot="1" x14ac:dyDescent="0.2">
      <c r="A9" s="178"/>
      <c r="B9" s="446" t="s">
        <v>111</v>
      </c>
      <c r="C9" s="447"/>
      <c r="D9" s="447"/>
      <c r="E9" s="447"/>
      <c r="F9" s="447"/>
      <c r="G9" s="447"/>
      <c r="H9" s="447"/>
      <c r="I9" s="447"/>
      <c r="J9" s="447"/>
      <c r="K9" s="495"/>
      <c r="L9" s="496" t="s">
        <v>112</v>
      </c>
      <c r="M9" s="497"/>
      <c r="N9" s="497"/>
      <c r="O9" s="497"/>
      <c r="P9" s="497"/>
      <c r="Q9" s="498"/>
      <c r="R9" s="499">
        <v>5955</v>
      </c>
      <c r="S9" s="500"/>
      <c r="T9" s="500"/>
      <c r="U9" s="500"/>
      <c r="V9" s="501"/>
      <c r="W9" s="409" t="s">
        <v>113</v>
      </c>
      <c r="X9" s="410"/>
      <c r="Y9" s="410"/>
      <c r="Z9" s="410"/>
      <c r="AA9" s="410"/>
      <c r="AB9" s="410"/>
      <c r="AC9" s="410"/>
      <c r="AD9" s="410"/>
      <c r="AE9" s="410"/>
      <c r="AF9" s="410"/>
      <c r="AG9" s="410"/>
      <c r="AH9" s="410"/>
      <c r="AI9" s="410"/>
      <c r="AJ9" s="410"/>
      <c r="AK9" s="410"/>
      <c r="AL9" s="411"/>
      <c r="AM9" s="481" t="s">
        <v>114</v>
      </c>
      <c r="AN9" s="482"/>
      <c r="AO9" s="482"/>
      <c r="AP9" s="482"/>
      <c r="AQ9" s="482"/>
      <c r="AR9" s="482"/>
      <c r="AS9" s="482"/>
      <c r="AT9" s="483"/>
      <c r="AU9" s="484" t="s">
        <v>94</v>
      </c>
      <c r="AV9" s="485"/>
      <c r="AW9" s="485"/>
      <c r="AX9" s="485"/>
      <c r="AY9" s="486" t="s">
        <v>115</v>
      </c>
      <c r="AZ9" s="487"/>
      <c r="BA9" s="487"/>
      <c r="BB9" s="487"/>
      <c r="BC9" s="487"/>
      <c r="BD9" s="487"/>
      <c r="BE9" s="487"/>
      <c r="BF9" s="487"/>
      <c r="BG9" s="487"/>
      <c r="BH9" s="487"/>
      <c r="BI9" s="487"/>
      <c r="BJ9" s="487"/>
      <c r="BK9" s="487"/>
      <c r="BL9" s="487"/>
      <c r="BM9" s="488"/>
      <c r="BN9" s="452">
        <v>-104915</v>
      </c>
      <c r="BO9" s="453"/>
      <c r="BP9" s="453"/>
      <c r="BQ9" s="453"/>
      <c r="BR9" s="453"/>
      <c r="BS9" s="453"/>
      <c r="BT9" s="453"/>
      <c r="BU9" s="454"/>
      <c r="BV9" s="452">
        <v>102193</v>
      </c>
      <c r="BW9" s="453"/>
      <c r="BX9" s="453"/>
      <c r="BY9" s="453"/>
      <c r="BZ9" s="453"/>
      <c r="CA9" s="453"/>
      <c r="CB9" s="453"/>
      <c r="CC9" s="454"/>
      <c r="CD9" s="455" t="s">
        <v>116</v>
      </c>
      <c r="CE9" s="456"/>
      <c r="CF9" s="456"/>
      <c r="CG9" s="456"/>
      <c r="CH9" s="456"/>
      <c r="CI9" s="456"/>
      <c r="CJ9" s="456"/>
      <c r="CK9" s="456"/>
      <c r="CL9" s="456"/>
      <c r="CM9" s="456"/>
      <c r="CN9" s="456"/>
      <c r="CO9" s="456"/>
      <c r="CP9" s="456"/>
      <c r="CQ9" s="456"/>
      <c r="CR9" s="456"/>
      <c r="CS9" s="457"/>
      <c r="CT9" s="449">
        <v>11</v>
      </c>
      <c r="CU9" s="450"/>
      <c r="CV9" s="450"/>
      <c r="CW9" s="450"/>
      <c r="CX9" s="450"/>
      <c r="CY9" s="450"/>
      <c r="CZ9" s="450"/>
      <c r="DA9" s="451"/>
      <c r="DB9" s="449">
        <v>12.3</v>
      </c>
      <c r="DC9" s="450"/>
      <c r="DD9" s="450"/>
      <c r="DE9" s="450"/>
      <c r="DF9" s="450"/>
      <c r="DG9" s="450"/>
      <c r="DH9" s="450"/>
      <c r="DI9" s="451"/>
    </row>
    <row r="10" spans="1:119" ht="18.75" customHeight="1" thickBot="1" x14ac:dyDescent="0.2">
      <c r="A10" s="178"/>
      <c r="B10" s="446"/>
      <c r="C10" s="447"/>
      <c r="D10" s="447"/>
      <c r="E10" s="447"/>
      <c r="F10" s="447"/>
      <c r="G10" s="447"/>
      <c r="H10" s="447"/>
      <c r="I10" s="447"/>
      <c r="J10" s="447"/>
      <c r="K10" s="495"/>
      <c r="L10" s="502" t="s">
        <v>117</v>
      </c>
      <c r="M10" s="482"/>
      <c r="N10" s="482"/>
      <c r="O10" s="482"/>
      <c r="P10" s="482"/>
      <c r="Q10" s="483"/>
      <c r="R10" s="503">
        <v>6607</v>
      </c>
      <c r="S10" s="504"/>
      <c r="T10" s="504"/>
      <c r="U10" s="504"/>
      <c r="V10" s="505"/>
      <c r="W10" s="440"/>
      <c r="X10" s="441"/>
      <c r="Y10" s="441"/>
      <c r="Z10" s="441"/>
      <c r="AA10" s="441"/>
      <c r="AB10" s="441"/>
      <c r="AC10" s="441"/>
      <c r="AD10" s="441"/>
      <c r="AE10" s="441"/>
      <c r="AF10" s="441"/>
      <c r="AG10" s="441"/>
      <c r="AH10" s="441"/>
      <c r="AI10" s="441"/>
      <c r="AJ10" s="441"/>
      <c r="AK10" s="441"/>
      <c r="AL10" s="444"/>
      <c r="AM10" s="481" t="s">
        <v>118</v>
      </c>
      <c r="AN10" s="482"/>
      <c r="AO10" s="482"/>
      <c r="AP10" s="482"/>
      <c r="AQ10" s="482"/>
      <c r="AR10" s="482"/>
      <c r="AS10" s="482"/>
      <c r="AT10" s="483"/>
      <c r="AU10" s="484" t="s">
        <v>119</v>
      </c>
      <c r="AV10" s="485"/>
      <c r="AW10" s="485"/>
      <c r="AX10" s="485"/>
      <c r="AY10" s="486" t="s">
        <v>120</v>
      </c>
      <c r="AZ10" s="487"/>
      <c r="BA10" s="487"/>
      <c r="BB10" s="487"/>
      <c r="BC10" s="487"/>
      <c r="BD10" s="487"/>
      <c r="BE10" s="487"/>
      <c r="BF10" s="487"/>
      <c r="BG10" s="487"/>
      <c r="BH10" s="487"/>
      <c r="BI10" s="487"/>
      <c r="BJ10" s="487"/>
      <c r="BK10" s="487"/>
      <c r="BL10" s="487"/>
      <c r="BM10" s="488"/>
      <c r="BN10" s="452">
        <v>393603</v>
      </c>
      <c r="BO10" s="453"/>
      <c r="BP10" s="453"/>
      <c r="BQ10" s="453"/>
      <c r="BR10" s="453"/>
      <c r="BS10" s="453"/>
      <c r="BT10" s="453"/>
      <c r="BU10" s="454"/>
      <c r="BV10" s="452">
        <v>41090</v>
      </c>
      <c r="BW10" s="453"/>
      <c r="BX10" s="453"/>
      <c r="BY10" s="453"/>
      <c r="BZ10" s="453"/>
      <c r="CA10" s="453"/>
      <c r="CB10" s="453"/>
      <c r="CC10" s="45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6"/>
      <c r="C11" s="447"/>
      <c r="D11" s="447"/>
      <c r="E11" s="447"/>
      <c r="F11" s="447"/>
      <c r="G11" s="447"/>
      <c r="H11" s="447"/>
      <c r="I11" s="447"/>
      <c r="J11" s="447"/>
      <c r="K11" s="495"/>
      <c r="L11" s="506" t="s">
        <v>122</v>
      </c>
      <c r="M11" s="507"/>
      <c r="N11" s="507"/>
      <c r="O11" s="507"/>
      <c r="P11" s="507"/>
      <c r="Q11" s="508"/>
      <c r="R11" s="509" t="s">
        <v>123</v>
      </c>
      <c r="S11" s="510"/>
      <c r="T11" s="510"/>
      <c r="U11" s="510"/>
      <c r="V11" s="511"/>
      <c r="W11" s="440"/>
      <c r="X11" s="441"/>
      <c r="Y11" s="441"/>
      <c r="Z11" s="441"/>
      <c r="AA11" s="441"/>
      <c r="AB11" s="441"/>
      <c r="AC11" s="441"/>
      <c r="AD11" s="441"/>
      <c r="AE11" s="441"/>
      <c r="AF11" s="441"/>
      <c r="AG11" s="441"/>
      <c r="AH11" s="441"/>
      <c r="AI11" s="441"/>
      <c r="AJ11" s="441"/>
      <c r="AK11" s="441"/>
      <c r="AL11" s="444"/>
      <c r="AM11" s="481" t="s">
        <v>124</v>
      </c>
      <c r="AN11" s="482"/>
      <c r="AO11" s="482"/>
      <c r="AP11" s="482"/>
      <c r="AQ11" s="482"/>
      <c r="AR11" s="482"/>
      <c r="AS11" s="482"/>
      <c r="AT11" s="483"/>
      <c r="AU11" s="484" t="s">
        <v>125</v>
      </c>
      <c r="AV11" s="485"/>
      <c r="AW11" s="485"/>
      <c r="AX11" s="485"/>
      <c r="AY11" s="486" t="s">
        <v>126</v>
      </c>
      <c r="AZ11" s="487"/>
      <c r="BA11" s="487"/>
      <c r="BB11" s="487"/>
      <c r="BC11" s="487"/>
      <c r="BD11" s="487"/>
      <c r="BE11" s="487"/>
      <c r="BF11" s="487"/>
      <c r="BG11" s="487"/>
      <c r="BH11" s="487"/>
      <c r="BI11" s="487"/>
      <c r="BJ11" s="487"/>
      <c r="BK11" s="487"/>
      <c r="BL11" s="487"/>
      <c r="BM11" s="488"/>
      <c r="BN11" s="452">
        <v>0</v>
      </c>
      <c r="BO11" s="453"/>
      <c r="BP11" s="453"/>
      <c r="BQ11" s="453"/>
      <c r="BR11" s="453"/>
      <c r="BS11" s="453"/>
      <c r="BT11" s="453"/>
      <c r="BU11" s="454"/>
      <c r="BV11" s="452">
        <v>0</v>
      </c>
      <c r="BW11" s="453"/>
      <c r="BX11" s="453"/>
      <c r="BY11" s="453"/>
      <c r="BZ11" s="453"/>
      <c r="CA11" s="453"/>
      <c r="CB11" s="453"/>
      <c r="CC11" s="454"/>
      <c r="CD11" s="455" t="s">
        <v>127</v>
      </c>
      <c r="CE11" s="456"/>
      <c r="CF11" s="456"/>
      <c r="CG11" s="456"/>
      <c r="CH11" s="456"/>
      <c r="CI11" s="456"/>
      <c r="CJ11" s="456"/>
      <c r="CK11" s="456"/>
      <c r="CL11" s="456"/>
      <c r="CM11" s="456"/>
      <c r="CN11" s="456"/>
      <c r="CO11" s="456"/>
      <c r="CP11" s="456"/>
      <c r="CQ11" s="456"/>
      <c r="CR11" s="456"/>
      <c r="CS11" s="457"/>
      <c r="CT11" s="492" t="s">
        <v>128</v>
      </c>
      <c r="CU11" s="493"/>
      <c r="CV11" s="493"/>
      <c r="CW11" s="493"/>
      <c r="CX11" s="493"/>
      <c r="CY11" s="493"/>
      <c r="CZ11" s="493"/>
      <c r="DA11" s="494"/>
      <c r="DB11" s="492" t="s">
        <v>128</v>
      </c>
      <c r="DC11" s="493"/>
      <c r="DD11" s="493"/>
      <c r="DE11" s="493"/>
      <c r="DF11" s="493"/>
      <c r="DG11" s="493"/>
      <c r="DH11" s="493"/>
      <c r="DI11" s="494"/>
    </row>
    <row r="12" spans="1:119" ht="18.75" customHeight="1" x14ac:dyDescent="0.15">
      <c r="A12" s="178"/>
      <c r="B12" s="512" t="s">
        <v>129</v>
      </c>
      <c r="C12" s="513"/>
      <c r="D12" s="513"/>
      <c r="E12" s="513"/>
      <c r="F12" s="513"/>
      <c r="G12" s="513"/>
      <c r="H12" s="513"/>
      <c r="I12" s="513"/>
      <c r="J12" s="513"/>
      <c r="K12" s="514"/>
      <c r="L12" s="521" t="s">
        <v>130</v>
      </c>
      <c r="M12" s="522"/>
      <c r="N12" s="522"/>
      <c r="O12" s="522"/>
      <c r="P12" s="522"/>
      <c r="Q12" s="523"/>
      <c r="R12" s="524">
        <v>6037</v>
      </c>
      <c r="S12" s="525"/>
      <c r="T12" s="525"/>
      <c r="U12" s="525"/>
      <c r="V12" s="526"/>
      <c r="W12" s="527" t="s">
        <v>1</v>
      </c>
      <c r="X12" s="485"/>
      <c r="Y12" s="485"/>
      <c r="Z12" s="485"/>
      <c r="AA12" s="485"/>
      <c r="AB12" s="528"/>
      <c r="AC12" s="529" t="s">
        <v>131</v>
      </c>
      <c r="AD12" s="530"/>
      <c r="AE12" s="530"/>
      <c r="AF12" s="530"/>
      <c r="AG12" s="531"/>
      <c r="AH12" s="529" t="s">
        <v>132</v>
      </c>
      <c r="AI12" s="530"/>
      <c r="AJ12" s="530"/>
      <c r="AK12" s="530"/>
      <c r="AL12" s="532"/>
      <c r="AM12" s="481" t="s">
        <v>133</v>
      </c>
      <c r="AN12" s="482"/>
      <c r="AO12" s="482"/>
      <c r="AP12" s="482"/>
      <c r="AQ12" s="482"/>
      <c r="AR12" s="482"/>
      <c r="AS12" s="482"/>
      <c r="AT12" s="483"/>
      <c r="AU12" s="484" t="s">
        <v>134</v>
      </c>
      <c r="AV12" s="485"/>
      <c r="AW12" s="485"/>
      <c r="AX12" s="485"/>
      <c r="AY12" s="486" t="s">
        <v>135</v>
      </c>
      <c r="AZ12" s="487"/>
      <c r="BA12" s="487"/>
      <c r="BB12" s="487"/>
      <c r="BC12" s="487"/>
      <c r="BD12" s="487"/>
      <c r="BE12" s="487"/>
      <c r="BF12" s="487"/>
      <c r="BG12" s="487"/>
      <c r="BH12" s="487"/>
      <c r="BI12" s="487"/>
      <c r="BJ12" s="487"/>
      <c r="BK12" s="487"/>
      <c r="BL12" s="487"/>
      <c r="BM12" s="488"/>
      <c r="BN12" s="452">
        <v>0</v>
      </c>
      <c r="BO12" s="453"/>
      <c r="BP12" s="453"/>
      <c r="BQ12" s="453"/>
      <c r="BR12" s="453"/>
      <c r="BS12" s="453"/>
      <c r="BT12" s="453"/>
      <c r="BU12" s="454"/>
      <c r="BV12" s="452">
        <v>0</v>
      </c>
      <c r="BW12" s="453"/>
      <c r="BX12" s="453"/>
      <c r="BY12" s="453"/>
      <c r="BZ12" s="453"/>
      <c r="CA12" s="453"/>
      <c r="CB12" s="453"/>
      <c r="CC12" s="454"/>
      <c r="CD12" s="455" t="s">
        <v>136</v>
      </c>
      <c r="CE12" s="456"/>
      <c r="CF12" s="456"/>
      <c r="CG12" s="456"/>
      <c r="CH12" s="456"/>
      <c r="CI12" s="456"/>
      <c r="CJ12" s="456"/>
      <c r="CK12" s="456"/>
      <c r="CL12" s="456"/>
      <c r="CM12" s="456"/>
      <c r="CN12" s="456"/>
      <c r="CO12" s="456"/>
      <c r="CP12" s="456"/>
      <c r="CQ12" s="456"/>
      <c r="CR12" s="456"/>
      <c r="CS12" s="457"/>
      <c r="CT12" s="492" t="s">
        <v>128</v>
      </c>
      <c r="CU12" s="493"/>
      <c r="CV12" s="493"/>
      <c r="CW12" s="493"/>
      <c r="CX12" s="493"/>
      <c r="CY12" s="493"/>
      <c r="CZ12" s="493"/>
      <c r="DA12" s="494"/>
      <c r="DB12" s="492" t="s">
        <v>137</v>
      </c>
      <c r="DC12" s="493"/>
      <c r="DD12" s="493"/>
      <c r="DE12" s="493"/>
      <c r="DF12" s="493"/>
      <c r="DG12" s="493"/>
      <c r="DH12" s="493"/>
      <c r="DI12" s="494"/>
    </row>
    <row r="13" spans="1:119" ht="18.75" customHeight="1" x14ac:dyDescent="0.15">
      <c r="A13" s="178"/>
      <c r="B13" s="515"/>
      <c r="C13" s="516"/>
      <c r="D13" s="516"/>
      <c r="E13" s="516"/>
      <c r="F13" s="516"/>
      <c r="G13" s="516"/>
      <c r="H13" s="516"/>
      <c r="I13" s="516"/>
      <c r="J13" s="516"/>
      <c r="K13" s="517"/>
      <c r="L13" s="187"/>
      <c r="M13" s="543" t="s">
        <v>138</v>
      </c>
      <c r="N13" s="544"/>
      <c r="O13" s="544"/>
      <c r="P13" s="544"/>
      <c r="Q13" s="545"/>
      <c r="R13" s="536">
        <v>6028</v>
      </c>
      <c r="S13" s="537"/>
      <c r="T13" s="537"/>
      <c r="U13" s="537"/>
      <c r="V13" s="538"/>
      <c r="W13" s="468" t="s">
        <v>139</v>
      </c>
      <c r="X13" s="469"/>
      <c r="Y13" s="469"/>
      <c r="Z13" s="469"/>
      <c r="AA13" s="469"/>
      <c r="AB13" s="459"/>
      <c r="AC13" s="503">
        <v>738</v>
      </c>
      <c r="AD13" s="504"/>
      <c r="AE13" s="504"/>
      <c r="AF13" s="504"/>
      <c r="AG13" s="546"/>
      <c r="AH13" s="503">
        <v>960</v>
      </c>
      <c r="AI13" s="504"/>
      <c r="AJ13" s="504"/>
      <c r="AK13" s="504"/>
      <c r="AL13" s="505"/>
      <c r="AM13" s="481" t="s">
        <v>140</v>
      </c>
      <c r="AN13" s="482"/>
      <c r="AO13" s="482"/>
      <c r="AP13" s="482"/>
      <c r="AQ13" s="482"/>
      <c r="AR13" s="482"/>
      <c r="AS13" s="482"/>
      <c r="AT13" s="483"/>
      <c r="AU13" s="484" t="s">
        <v>125</v>
      </c>
      <c r="AV13" s="485"/>
      <c r="AW13" s="485"/>
      <c r="AX13" s="485"/>
      <c r="AY13" s="486" t="s">
        <v>141</v>
      </c>
      <c r="AZ13" s="487"/>
      <c r="BA13" s="487"/>
      <c r="BB13" s="487"/>
      <c r="BC13" s="487"/>
      <c r="BD13" s="487"/>
      <c r="BE13" s="487"/>
      <c r="BF13" s="487"/>
      <c r="BG13" s="487"/>
      <c r="BH13" s="487"/>
      <c r="BI13" s="487"/>
      <c r="BJ13" s="487"/>
      <c r="BK13" s="487"/>
      <c r="BL13" s="487"/>
      <c r="BM13" s="488"/>
      <c r="BN13" s="452">
        <v>288688</v>
      </c>
      <c r="BO13" s="453"/>
      <c r="BP13" s="453"/>
      <c r="BQ13" s="453"/>
      <c r="BR13" s="453"/>
      <c r="BS13" s="453"/>
      <c r="BT13" s="453"/>
      <c r="BU13" s="454"/>
      <c r="BV13" s="452">
        <v>143283</v>
      </c>
      <c r="BW13" s="453"/>
      <c r="BX13" s="453"/>
      <c r="BY13" s="453"/>
      <c r="BZ13" s="453"/>
      <c r="CA13" s="453"/>
      <c r="CB13" s="453"/>
      <c r="CC13" s="454"/>
      <c r="CD13" s="455" t="s">
        <v>142</v>
      </c>
      <c r="CE13" s="456"/>
      <c r="CF13" s="456"/>
      <c r="CG13" s="456"/>
      <c r="CH13" s="456"/>
      <c r="CI13" s="456"/>
      <c r="CJ13" s="456"/>
      <c r="CK13" s="456"/>
      <c r="CL13" s="456"/>
      <c r="CM13" s="456"/>
      <c r="CN13" s="456"/>
      <c r="CO13" s="456"/>
      <c r="CP13" s="456"/>
      <c r="CQ13" s="456"/>
      <c r="CR13" s="456"/>
      <c r="CS13" s="457"/>
      <c r="CT13" s="449">
        <v>14.6</v>
      </c>
      <c r="CU13" s="450"/>
      <c r="CV13" s="450"/>
      <c r="CW13" s="450"/>
      <c r="CX13" s="450"/>
      <c r="CY13" s="450"/>
      <c r="CZ13" s="450"/>
      <c r="DA13" s="451"/>
      <c r="DB13" s="449">
        <v>16.5</v>
      </c>
      <c r="DC13" s="450"/>
      <c r="DD13" s="450"/>
      <c r="DE13" s="450"/>
      <c r="DF13" s="450"/>
      <c r="DG13" s="450"/>
      <c r="DH13" s="450"/>
      <c r="DI13" s="451"/>
    </row>
    <row r="14" spans="1:119" ht="18.75" customHeight="1" thickBot="1" x14ac:dyDescent="0.2">
      <c r="A14" s="178"/>
      <c r="B14" s="515"/>
      <c r="C14" s="516"/>
      <c r="D14" s="516"/>
      <c r="E14" s="516"/>
      <c r="F14" s="516"/>
      <c r="G14" s="516"/>
      <c r="H14" s="516"/>
      <c r="I14" s="516"/>
      <c r="J14" s="516"/>
      <c r="K14" s="517"/>
      <c r="L14" s="533" t="s">
        <v>143</v>
      </c>
      <c r="M14" s="534"/>
      <c r="N14" s="534"/>
      <c r="O14" s="534"/>
      <c r="P14" s="534"/>
      <c r="Q14" s="535"/>
      <c r="R14" s="536">
        <v>6153</v>
      </c>
      <c r="S14" s="537"/>
      <c r="T14" s="537"/>
      <c r="U14" s="537"/>
      <c r="V14" s="538"/>
      <c r="W14" s="442"/>
      <c r="X14" s="443"/>
      <c r="Y14" s="443"/>
      <c r="Z14" s="443"/>
      <c r="AA14" s="443"/>
      <c r="AB14" s="432"/>
      <c r="AC14" s="539">
        <v>23</v>
      </c>
      <c r="AD14" s="540"/>
      <c r="AE14" s="540"/>
      <c r="AF14" s="540"/>
      <c r="AG14" s="541"/>
      <c r="AH14" s="539">
        <v>27.7</v>
      </c>
      <c r="AI14" s="540"/>
      <c r="AJ14" s="540"/>
      <c r="AK14" s="540"/>
      <c r="AL14" s="542"/>
      <c r="AM14" s="481"/>
      <c r="AN14" s="482"/>
      <c r="AO14" s="482"/>
      <c r="AP14" s="482"/>
      <c r="AQ14" s="482"/>
      <c r="AR14" s="482"/>
      <c r="AS14" s="482"/>
      <c r="AT14" s="483"/>
      <c r="AU14" s="484"/>
      <c r="AV14" s="485"/>
      <c r="AW14" s="485"/>
      <c r="AX14" s="485"/>
      <c r="AY14" s="486"/>
      <c r="AZ14" s="487"/>
      <c r="BA14" s="487"/>
      <c r="BB14" s="487"/>
      <c r="BC14" s="487"/>
      <c r="BD14" s="487"/>
      <c r="BE14" s="487"/>
      <c r="BF14" s="487"/>
      <c r="BG14" s="487"/>
      <c r="BH14" s="487"/>
      <c r="BI14" s="487"/>
      <c r="BJ14" s="487"/>
      <c r="BK14" s="487"/>
      <c r="BL14" s="487"/>
      <c r="BM14" s="488"/>
      <c r="BN14" s="452"/>
      <c r="BO14" s="453"/>
      <c r="BP14" s="453"/>
      <c r="BQ14" s="453"/>
      <c r="BR14" s="453"/>
      <c r="BS14" s="453"/>
      <c r="BT14" s="453"/>
      <c r="BU14" s="454"/>
      <c r="BV14" s="452"/>
      <c r="BW14" s="453"/>
      <c r="BX14" s="453"/>
      <c r="BY14" s="453"/>
      <c r="BZ14" s="453"/>
      <c r="CA14" s="453"/>
      <c r="CB14" s="453"/>
      <c r="CC14" s="454"/>
      <c r="CD14" s="547" t="s">
        <v>144</v>
      </c>
      <c r="CE14" s="548"/>
      <c r="CF14" s="548"/>
      <c r="CG14" s="548"/>
      <c r="CH14" s="548"/>
      <c r="CI14" s="548"/>
      <c r="CJ14" s="548"/>
      <c r="CK14" s="548"/>
      <c r="CL14" s="548"/>
      <c r="CM14" s="548"/>
      <c r="CN14" s="548"/>
      <c r="CO14" s="548"/>
      <c r="CP14" s="548"/>
      <c r="CQ14" s="548"/>
      <c r="CR14" s="548"/>
      <c r="CS14" s="549"/>
      <c r="CT14" s="550" t="s">
        <v>145</v>
      </c>
      <c r="CU14" s="551"/>
      <c r="CV14" s="551"/>
      <c r="CW14" s="551"/>
      <c r="CX14" s="551"/>
      <c r="CY14" s="551"/>
      <c r="CZ14" s="551"/>
      <c r="DA14" s="552"/>
      <c r="DB14" s="550" t="s">
        <v>145</v>
      </c>
      <c r="DC14" s="551"/>
      <c r="DD14" s="551"/>
      <c r="DE14" s="551"/>
      <c r="DF14" s="551"/>
      <c r="DG14" s="551"/>
      <c r="DH14" s="551"/>
      <c r="DI14" s="552"/>
    </row>
    <row r="15" spans="1:119" ht="18.75" customHeight="1" x14ac:dyDescent="0.15">
      <c r="A15" s="178"/>
      <c r="B15" s="515"/>
      <c r="C15" s="516"/>
      <c r="D15" s="516"/>
      <c r="E15" s="516"/>
      <c r="F15" s="516"/>
      <c r="G15" s="516"/>
      <c r="H15" s="516"/>
      <c r="I15" s="516"/>
      <c r="J15" s="516"/>
      <c r="K15" s="517"/>
      <c r="L15" s="187"/>
      <c r="M15" s="543" t="s">
        <v>146</v>
      </c>
      <c r="N15" s="544"/>
      <c r="O15" s="544"/>
      <c r="P15" s="544"/>
      <c r="Q15" s="545"/>
      <c r="R15" s="536">
        <v>6143</v>
      </c>
      <c r="S15" s="537"/>
      <c r="T15" s="537"/>
      <c r="U15" s="537"/>
      <c r="V15" s="538"/>
      <c r="W15" s="468" t="s">
        <v>147</v>
      </c>
      <c r="X15" s="469"/>
      <c r="Y15" s="469"/>
      <c r="Z15" s="469"/>
      <c r="AA15" s="469"/>
      <c r="AB15" s="459"/>
      <c r="AC15" s="503">
        <v>846</v>
      </c>
      <c r="AD15" s="504"/>
      <c r="AE15" s="504"/>
      <c r="AF15" s="504"/>
      <c r="AG15" s="546"/>
      <c r="AH15" s="503">
        <v>854</v>
      </c>
      <c r="AI15" s="504"/>
      <c r="AJ15" s="504"/>
      <c r="AK15" s="504"/>
      <c r="AL15" s="505"/>
      <c r="AM15" s="481"/>
      <c r="AN15" s="482"/>
      <c r="AO15" s="482"/>
      <c r="AP15" s="482"/>
      <c r="AQ15" s="482"/>
      <c r="AR15" s="482"/>
      <c r="AS15" s="482"/>
      <c r="AT15" s="483"/>
      <c r="AU15" s="484"/>
      <c r="AV15" s="485"/>
      <c r="AW15" s="485"/>
      <c r="AX15" s="485"/>
      <c r="AY15" s="412" t="s">
        <v>148</v>
      </c>
      <c r="AZ15" s="413"/>
      <c r="BA15" s="413"/>
      <c r="BB15" s="413"/>
      <c r="BC15" s="413"/>
      <c r="BD15" s="413"/>
      <c r="BE15" s="413"/>
      <c r="BF15" s="413"/>
      <c r="BG15" s="413"/>
      <c r="BH15" s="413"/>
      <c r="BI15" s="413"/>
      <c r="BJ15" s="413"/>
      <c r="BK15" s="413"/>
      <c r="BL15" s="413"/>
      <c r="BM15" s="414"/>
      <c r="BN15" s="415">
        <v>1790384</v>
      </c>
      <c r="BO15" s="416"/>
      <c r="BP15" s="416"/>
      <c r="BQ15" s="416"/>
      <c r="BR15" s="416"/>
      <c r="BS15" s="416"/>
      <c r="BT15" s="416"/>
      <c r="BU15" s="417"/>
      <c r="BV15" s="415">
        <v>1854674</v>
      </c>
      <c r="BW15" s="416"/>
      <c r="BX15" s="416"/>
      <c r="BY15" s="416"/>
      <c r="BZ15" s="416"/>
      <c r="CA15" s="416"/>
      <c r="CB15" s="416"/>
      <c r="CC15" s="417"/>
      <c r="CD15" s="553" t="s">
        <v>149</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5"/>
      <c r="C16" s="516"/>
      <c r="D16" s="516"/>
      <c r="E16" s="516"/>
      <c r="F16" s="516"/>
      <c r="G16" s="516"/>
      <c r="H16" s="516"/>
      <c r="I16" s="516"/>
      <c r="J16" s="516"/>
      <c r="K16" s="517"/>
      <c r="L16" s="533" t="s">
        <v>150</v>
      </c>
      <c r="M16" s="556"/>
      <c r="N16" s="556"/>
      <c r="O16" s="556"/>
      <c r="P16" s="556"/>
      <c r="Q16" s="557"/>
      <c r="R16" s="558" t="s">
        <v>151</v>
      </c>
      <c r="S16" s="559"/>
      <c r="T16" s="559"/>
      <c r="U16" s="559"/>
      <c r="V16" s="560"/>
      <c r="W16" s="442"/>
      <c r="X16" s="443"/>
      <c r="Y16" s="443"/>
      <c r="Z16" s="443"/>
      <c r="AA16" s="443"/>
      <c r="AB16" s="432"/>
      <c r="AC16" s="539">
        <v>26.4</v>
      </c>
      <c r="AD16" s="540"/>
      <c r="AE16" s="540"/>
      <c r="AF16" s="540"/>
      <c r="AG16" s="541"/>
      <c r="AH16" s="539">
        <v>24.7</v>
      </c>
      <c r="AI16" s="540"/>
      <c r="AJ16" s="540"/>
      <c r="AK16" s="540"/>
      <c r="AL16" s="542"/>
      <c r="AM16" s="481"/>
      <c r="AN16" s="482"/>
      <c r="AO16" s="482"/>
      <c r="AP16" s="482"/>
      <c r="AQ16" s="482"/>
      <c r="AR16" s="482"/>
      <c r="AS16" s="482"/>
      <c r="AT16" s="483"/>
      <c r="AU16" s="484"/>
      <c r="AV16" s="485"/>
      <c r="AW16" s="485"/>
      <c r="AX16" s="485"/>
      <c r="AY16" s="486" t="s">
        <v>152</v>
      </c>
      <c r="AZ16" s="487"/>
      <c r="BA16" s="487"/>
      <c r="BB16" s="487"/>
      <c r="BC16" s="487"/>
      <c r="BD16" s="487"/>
      <c r="BE16" s="487"/>
      <c r="BF16" s="487"/>
      <c r="BG16" s="487"/>
      <c r="BH16" s="487"/>
      <c r="BI16" s="487"/>
      <c r="BJ16" s="487"/>
      <c r="BK16" s="487"/>
      <c r="BL16" s="487"/>
      <c r="BM16" s="488"/>
      <c r="BN16" s="452">
        <v>3004639</v>
      </c>
      <c r="BO16" s="453"/>
      <c r="BP16" s="453"/>
      <c r="BQ16" s="453"/>
      <c r="BR16" s="453"/>
      <c r="BS16" s="453"/>
      <c r="BT16" s="453"/>
      <c r="BU16" s="454"/>
      <c r="BV16" s="452">
        <v>2769134</v>
      </c>
      <c r="BW16" s="453"/>
      <c r="BX16" s="453"/>
      <c r="BY16" s="453"/>
      <c r="BZ16" s="453"/>
      <c r="CA16" s="453"/>
      <c r="CB16" s="453"/>
      <c r="CC16" s="454"/>
      <c r="CD16" s="191"/>
      <c r="CE16" s="566"/>
      <c r="CF16" s="566"/>
      <c r="CG16" s="566"/>
      <c r="CH16" s="566"/>
      <c r="CI16" s="566"/>
      <c r="CJ16" s="566"/>
      <c r="CK16" s="566"/>
      <c r="CL16" s="566"/>
      <c r="CM16" s="566"/>
      <c r="CN16" s="566"/>
      <c r="CO16" s="566"/>
      <c r="CP16" s="566"/>
      <c r="CQ16" s="566"/>
      <c r="CR16" s="566"/>
      <c r="CS16" s="567"/>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18"/>
      <c r="C17" s="519"/>
      <c r="D17" s="519"/>
      <c r="E17" s="519"/>
      <c r="F17" s="519"/>
      <c r="G17" s="519"/>
      <c r="H17" s="519"/>
      <c r="I17" s="519"/>
      <c r="J17" s="519"/>
      <c r="K17" s="520"/>
      <c r="L17" s="192"/>
      <c r="M17" s="563" t="s">
        <v>153</v>
      </c>
      <c r="N17" s="564"/>
      <c r="O17" s="564"/>
      <c r="P17" s="564"/>
      <c r="Q17" s="565"/>
      <c r="R17" s="558" t="s">
        <v>154</v>
      </c>
      <c r="S17" s="559"/>
      <c r="T17" s="559"/>
      <c r="U17" s="559"/>
      <c r="V17" s="560"/>
      <c r="W17" s="468" t="s">
        <v>155</v>
      </c>
      <c r="X17" s="469"/>
      <c r="Y17" s="469"/>
      <c r="Z17" s="469"/>
      <c r="AA17" s="469"/>
      <c r="AB17" s="459"/>
      <c r="AC17" s="503">
        <v>1619</v>
      </c>
      <c r="AD17" s="504"/>
      <c r="AE17" s="504"/>
      <c r="AF17" s="504"/>
      <c r="AG17" s="546"/>
      <c r="AH17" s="503">
        <v>1650</v>
      </c>
      <c r="AI17" s="504"/>
      <c r="AJ17" s="504"/>
      <c r="AK17" s="504"/>
      <c r="AL17" s="505"/>
      <c r="AM17" s="481"/>
      <c r="AN17" s="482"/>
      <c r="AO17" s="482"/>
      <c r="AP17" s="482"/>
      <c r="AQ17" s="482"/>
      <c r="AR17" s="482"/>
      <c r="AS17" s="482"/>
      <c r="AT17" s="483"/>
      <c r="AU17" s="484"/>
      <c r="AV17" s="485"/>
      <c r="AW17" s="485"/>
      <c r="AX17" s="485"/>
      <c r="AY17" s="486" t="s">
        <v>156</v>
      </c>
      <c r="AZ17" s="487"/>
      <c r="BA17" s="487"/>
      <c r="BB17" s="487"/>
      <c r="BC17" s="487"/>
      <c r="BD17" s="487"/>
      <c r="BE17" s="487"/>
      <c r="BF17" s="487"/>
      <c r="BG17" s="487"/>
      <c r="BH17" s="487"/>
      <c r="BI17" s="487"/>
      <c r="BJ17" s="487"/>
      <c r="BK17" s="487"/>
      <c r="BL17" s="487"/>
      <c r="BM17" s="488"/>
      <c r="BN17" s="452">
        <v>2325692</v>
      </c>
      <c r="BO17" s="453"/>
      <c r="BP17" s="453"/>
      <c r="BQ17" s="453"/>
      <c r="BR17" s="453"/>
      <c r="BS17" s="453"/>
      <c r="BT17" s="453"/>
      <c r="BU17" s="454"/>
      <c r="BV17" s="452">
        <v>2408153</v>
      </c>
      <c r="BW17" s="453"/>
      <c r="BX17" s="453"/>
      <c r="BY17" s="453"/>
      <c r="BZ17" s="453"/>
      <c r="CA17" s="453"/>
      <c r="CB17" s="453"/>
      <c r="CC17" s="454"/>
      <c r="CD17" s="191"/>
      <c r="CE17" s="566"/>
      <c r="CF17" s="566"/>
      <c r="CG17" s="566"/>
      <c r="CH17" s="566"/>
      <c r="CI17" s="566"/>
      <c r="CJ17" s="566"/>
      <c r="CK17" s="566"/>
      <c r="CL17" s="566"/>
      <c r="CM17" s="566"/>
      <c r="CN17" s="566"/>
      <c r="CO17" s="566"/>
      <c r="CP17" s="566"/>
      <c r="CQ17" s="566"/>
      <c r="CR17" s="566"/>
      <c r="CS17" s="567"/>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74" t="s">
        <v>157</v>
      </c>
      <c r="C18" s="495"/>
      <c r="D18" s="495"/>
      <c r="E18" s="575"/>
      <c r="F18" s="575"/>
      <c r="G18" s="575"/>
      <c r="H18" s="575"/>
      <c r="I18" s="575"/>
      <c r="J18" s="575"/>
      <c r="K18" s="575"/>
      <c r="L18" s="576">
        <v>295.27</v>
      </c>
      <c r="M18" s="576"/>
      <c r="N18" s="576"/>
      <c r="O18" s="576"/>
      <c r="P18" s="576"/>
      <c r="Q18" s="576"/>
      <c r="R18" s="577"/>
      <c r="S18" s="577"/>
      <c r="T18" s="577"/>
      <c r="U18" s="577"/>
      <c r="V18" s="578"/>
      <c r="W18" s="470"/>
      <c r="X18" s="471"/>
      <c r="Y18" s="471"/>
      <c r="Z18" s="471"/>
      <c r="AA18" s="471"/>
      <c r="AB18" s="462"/>
      <c r="AC18" s="579">
        <v>50.5</v>
      </c>
      <c r="AD18" s="580"/>
      <c r="AE18" s="580"/>
      <c r="AF18" s="580"/>
      <c r="AG18" s="581"/>
      <c r="AH18" s="579">
        <v>47.6</v>
      </c>
      <c r="AI18" s="580"/>
      <c r="AJ18" s="580"/>
      <c r="AK18" s="580"/>
      <c r="AL18" s="582"/>
      <c r="AM18" s="481"/>
      <c r="AN18" s="482"/>
      <c r="AO18" s="482"/>
      <c r="AP18" s="482"/>
      <c r="AQ18" s="482"/>
      <c r="AR18" s="482"/>
      <c r="AS18" s="482"/>
      <c r="AT18" s="483"/>
      <c r="AU18" s="484"/>
      <c r="AV18" s="485"/>
      <c r="AW18" s="485"/>
      <c r="AX18" s="485"/>
      <c r="AY18" s="486" t="s">
        <v>158</v>
      </c>
      <c r="AZ18" s="487"/>
      <c r="BA18" s="487"/>
      <c r="BB18" s="487"/>
      <c r="BC18" s="487"/>
      <c r="BD18" s="487"/>
      <c r="BE18" s="487"/>
      <c r="BF18" s="487"/>
      <c r="BG18" s="487"/>
      <c r="BH18" s="487"/>
      <c r="BI18" s="487"/>
      <c r="BJ18" s="487"/>
      <c r="BK18" s="487"/>
      <c r="BL18" s="487"/>
      <c r="BM18" s="488"/>
      <c r="BN18" s="452">
        <v>2902159</v>
      </c>
      <c r="BO18" s="453"/>
      <c r="BP18" s="453"/>
      <c r="BQ18" s="453"/>
      <c r="BR18" s="453"/>
      <c r="BS18" s="453"/>
      <c r="BT18" s="453"/>
      <c r="BU18" s="454"/>
      <c r="BV18" s="452">
        <v>2953568</v>
      </c>
      <c r="BW18" s="453"/>
      <c r="BX18" s="453"/>
      <c r="BY18" s="453"/>
      <c r="BZ18" s="453"/>
      <c r="CA18" s="453"/>
      <c r="CB18" s="453"/>
      <c r="CC18" s="454"/>
      <c r="CD18" s="191"/>
      <c r="CE18" s="566"/>
      <c r="CF18" s="566"/>
      <c r="CG18" s="566"/>
      <c r="CH18" s="566"/>
      <c r="CI18" s="566"/>
      <c r="CJ18" s="566"/>
      <c r="CK18" s="566"/>
      <c r="CL18" s="566"/>
      <c r="CM18" s="566"/>
      <c r="CN18" s="566"/>
      <c r="CO18" s="566"/>
      <c r="CP18" s="566"/>
      <c r="CQ18" s="566"/>
      <c r="CR18" s="566"/>
      <c r="CS18" s="567"/>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74" t="s">
        <v>159</v>
      </c>
      <c r="C19" s="495"/>
      <c r="D19" s="495"/>
      <c r="E19" s="575"/>
      <c r="F19" s="575"/>
      <c r="G19" s="575"/>
      <c r="H19" s="575"/>
      <c r="I19" s="575"/>
      <c r="J19" s="575"/>
      <c r="K19" s="575"/>
      <c r="L19" s="583">
        <v>20</v>
      </c>
      <c r="M19" s="583"/>
      <c r="N19" s="583"/>
      <c r="O19" s="583"/>
      <c r="P19" s="583"/>
      <c r="Q19" s="583"/>
      <c r="R19" s="584"/>
      <c r="S19" s="584"/>
      <c r="T19" s="584"/>
      <c r="U19" s="584"/>
      <c r="V19" s="585"/>
      <c r="W19" s="409"/>
      <c r="X19" s="410"/>
      <c r="Y19" s="410"/>
      <c r="Z19" s="410"/>
      <c r="AA19" s="410"/>
      <c r="AB19" s="410"/>
      <c r="AC19" s="561"/>
      <c r="AD19" s="561"/>
      <c r="AE19" s="561"/>
      <c r="AF19" s="561"/>
      <c r="AG19" s="561"/>
      <c r="AH19" s="561"/>
      <c r="AI19" s="561"/>
      <c r="AJ19" s="561"/>
      <c r="AK19" s="561"/>
      <c r="AL19" s="562"/>
      <c r="AM19" s="481"/>
      <c r="AN19" s="482"/>
      <c r="AO19" s="482"/>
      <c r="AP19" s="482"/>
      <c r="AQ19" s="482"/>
      <c r="AR19" s="482"/>
      <c r="AS19" s="482"/>
      <c r="AT19" s="483"/>
      <c r="AU19" s="484"/>
      <c r="AV19" s="485"/>
      <c r="AW19" s="485"/>
      <c r="AX19" s="485"/>
      <c r="AY19" s="486" t="s">
        <v>160</v>
      </c>
      <c r="AZ19" s="487"/>
      <c r="BA19" s="487"/>
      <c r="BB19" s="487"/>
      <c r="BC19" s="487"/>
      <c r="BD19" s="487"/>
      <c r="BE19" s="487"/>
      <c r="BF19" s="487"/>
      <c r="BG19" s="487"/>
      <c r="BH19" s="487"/>
      <c r="BI19" s="487"/>
      <c r="BJ19" s="487"/>
      <c r="BK19" s="487"/>
      <c r="BL19" s="487"/>
      <c r="BM19" s="488"/>
      <c r="BN19" s="452">
        <v>6268778</v>
      </c>
      <c r="BO19" s="453"/>
      <c r="BP19" s="453"/>
      <c r="BQ19" s="453"/>
      <c r="BR19" s="453"/>
      <c r="BS19" s="453"/>
      <c r="BT19" s="453"/>
      <c r="BU19" s="454"/>
      <c r="BV19" s="452">
        <v>5970423</v>
      </c>
      <c r="BW19" s="453"/>
      <c r="BX19" s="453"/>
      <c r="BY19" s="453"/>
      <c r="BZ19" s="453"/>
      <c r="CA19" s="453"/>
      <c r="CB19" s="453"/>
      <c r="CC19" s="454"/>
      <c r="CD19" s="191"/>
      <c r="CE19" s="566"/>
      <c r="CF19" s="566"/>
      <c r="CG19" s="566"/>
      <c r="CH19" s="566"/>
      <c r="CI19" s="566"/>
      <c r="CJ19" s="566"/>
      <c r="CK19" s="566"/>
      <c r="CL19" s="566"/>
      <c r="CM19" s="566"/>
      <c r="CN19" s="566"/>
      <c r="CO19" s="566"/>
      <c r="CP19" s="566"/>
      <c r="CQ19" s="566"/>
      <c r="CR19" s="566"/>
      <c r="CS19" s="567"/>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74" t="s">
        <v>161</v>
      </c>
      <c r="C20" s="495"/>
      <c r="D20" s="495"/>
      <c r="E20" s="575"/>
      <c r="F20" s="575"/>
      <c r="G20" s="575"/>
      <c r="H20" s="575"/>
      <c r="I20" s="575"/>
      <c r="J20" s="575"/>
      <c r="K20" s="575"/>
      <c r="L20" s="583">
        <v>2559</v>
      </c>
      <c r="M20" s="583"/>
      <c r="N20" s="583"/>
      <c r="O20" s="583"/>
      <c r="P20" s="583"/>
      <c r="Q20" s="583"/>
      <c r="R20" s="584"/>
      <c r="S20" s="584"/>
      <c r="T20" s="584"/>
      <c r="U20" s="584"/>
      <c r="V20" s="585"/>
      <c r="W20" s="470"/>
      <c r="X20" s="471"/>
      <c r="Y20" s="471"/>
      <c r="Z20" s="471"/>
      <c r="AA20" s="471"/>
      <c r="AB20" s="471"/>
      <c r="AC20" s="586"/>
      <c r="AD20" s="586"/>
      <c r="AE20" s="586"/>
      <c r="AF20" s="586"/>
      <c r="AG20" s="586"/>
      <c r="AH20" s="586"/>
      <c r="AI20" s="586"/>
      <c r="AJ20" s="586"/>
      <c r="AK20" s="586"/>
      <c r="AL20" s="587"/>
      <c r="AM20" s="588"/>
      <c r="AN20" s="507"/>
      <c r="AO20" s="507"/>
      <c r="AP20" s="507"/>
      <c r="AQ20" s="507"/>
      <c r="AR20" s="507"/>
      <c r="AS20" s="507"/>
      <c r="AT20" s="508"/>
      <c r="AU20" s="589"/>
      <c r="AV20" s="590"/>
      <c r="AW20" s="590"/>
      <c r="AX20" s="591"/>
      <c r="AY20" s="486"/>
      <c r="AZ20" s="487"/>
      <c r="BA20" s="487"/>
      <c r="BB20" s="487"/>
      <c r="BC20" s="487"/>
      <c r="BD20" s="487"/>
      <c r="BE20" s="487"/>
      <c r="BF20" s="487"/>
      <c r="BG20" s="487"/>
      <c r="BH20" s="487"/>
      <c r="BI20" s="487"/>
      <c r="BJ20" s="487"/>
      <c r="BK20" s="487"/>
      <c r="BL20" s="487"/>
      <c r="BM20" s="488"/>
      <c r="BN20" s="452"/>
      <c r="BO20" s="453"/>
      <c r="BP20" s="453"/>
      <c r="BQ20" s="453"/>
      <c r="BR20" s="453"/>
      <c r="BS20" s="453"/>
      <c r="BT20" s="453"/>
      <c r="BU20" s="454"/>
      <c r="BV20" s="452"/>
      <c r="BW20" s="453"/>
      <c r="BX20" s="453"/>
      <c r="BY20" s="453"/>
      <c r="BZ20" s="453"/>
      <c r="CA20" s="453"/>
      <c r="CB20" s="453"/>
      <c r="CC20" s="454"/>
      <c r="CD20" s="191"/>
      <c r="CE20" s="566"/>
      <c r="CF20" s="566"/>
      <c r="CG20" s="566"/>
      <c r="CH20" s="566"/>
      <c r="CI20" s="566"/>
      <c r="CJ20" s="566"/>
      <c r="CK20" s="566"/>
      <c r="CL20" s="566"/>
      <c r="CM20" s="566"/>
      <c r="CN20" s="566"/>
      <c r="CO20" s="566"/>
      <c r="CP20" s="566"/>
      <c r="CQ20" s="566"/>
      <c r="CR20" s="566"/>
      <c r="CS20" s="567"/>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592" t="s">
        <v>162</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4"/>
      <c r="AY21" s="568"/>
      <c r="AZ21" s="569"/>
      <c r="BA21" s="569"/>
      <c r="BB21" s="569"/>
      <c r="BC21" s="569"/>
      <c r="BD21" s="569"/>
      <c r="BE21" s="569"/>
      <c r="BF21" s="569"/>
      <c r="BG21" s="569"/>
      <c r="BH21" s="569"/>
      <c r="BI21" s="569"/>
      <c r="BJ21" s="569"/>
      <c r="BK21" s="569"/>
      <c r="BL21" s="569"/>
      <c r="BM21" s="570"/>
      <c r="BN21" s="571"/>
      <c r="BO21" s="572"/>
      <c r="BP21" s="572"/>
      <c r="BQ21" s="572"/>
      <c r="BR21" s="572"/>
      <c r="BS21" s="572"/>
      <c r="BT21" s="572"/>
      <c r="BU21" s="573"/>
      <c r="BV21" s="571"/>
      <c r="BW21" s="572"/>
      <c r="BX21" s="572"/>
      <c r="BY21" s="572"/>
      <c r="BZ21" s="572"/>
      <c r="CA21" s="572"/>
      <c r="CB21" s="572"/>
      <c r="CC21" s="573"/>
      <c r="CD21" s="191"/>
      <c r="CE21" s="566"/>
      <c r="CF21" s="566"/>
      <c r="CG21" s="566"/>
      <c r="CH21" s="566"/>
      <c r="CI21" s="566"/>
      <c r="CJ21" s="566"/>
      <c r="CK21" s="566"/>
      <c r="CL21" s="566"/>
      <c r="CM21" s="566"/>
      <c r="CN21" s="566"/>
      <c r="CO21" s="566"/>
      <c r="CP21" s="566"/>
      <c r="CQ21" s="566"/>
      <c r="CR21" s="566"/>
      <c r="CS21" s="567"/>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622" t="s">
        <v>163</v>
      </c>
      <c r="C22" s="596"/>
      <c r="D22" s="597"/>
      <c r="E22" s="464" t="s">
        <v>1</v>
      </c>
      <c r="F22" s="469"/>
      <c r="G22" s="469"/>
      <c r="H22" s="469"/>
      <c r="I22" s="469"/>
      <c r="J22" s="469"/>
      <c r="K22" s="459"/>
      <c r="L22" s="464" t="s">
        <v>164</v>
      </c>
      <c r="M22" s="469"/>
      <c r="N22" s="469"/>
      <c r="O22" s="469"/>
      <c r="P22" s="459"/>
      <c r="Q22" s="627" t="s">
        <v>165</v>
      </c>
      <c r="R22" s="628"/>
      <c r="S22" s="628"/>
      <c r="T22" s="628"/>
      <c r="U22" s="628"/>
      <c r="V22" s="629"/>
      <c r="W22" s="595" t="s">
        <v>166</v>
      </c>
      <c r="X22" s="596"/>
      <c r="Y22" s="597"/>
      <c r="Z22" s="464" t="s">
        <v>1</v>
      </c>
      <c r="AA22" s="469"/>
      <c r="AB22" s="469"/>
      <c r="AC22" s="469"/>
      <c r="AD22" s="469"/>
      <c r="AE22" s="469"/>
      <c r="AF22" s="469"/>
      <c r="AG22" s="459"/>
      <c r="AH22" s="633" t="s">
        <v>167</v>
      </c>
      <c r="AI22" s="469"/>
      <c r="AJ22" s="469"/>
      <c r="AK22" s="469"/>
      <c r="AL22" s="459"/>
      <c r="AM22" s="633" t="s">
        <v>168</v>
      </c>
      <c r="AN22" s="634"/>
      <c r="AO22" s="634"/>
      <c r="AP22" s="634"/>
      <c r="AQ22" s="634"/>
      <c r="AR22" s="635"/>
      <c r="AS22" s="627" t="s">
        <v>165</v>
      </c>
      <c r="AT22" s="628"/>
      <c r="AU22" s="628"/>
      <c r="AV22" s="628"/>
      <c r="AW22" s="628"/>
      <c r="AX22" s="639"/>
      <c r="AY22" s="412" t="s">
        <v>169</v>
      </c>
      <c r="AZ22" s="413"/>
      <c r="BA22" s="413"/>
      <c r="BB22" s="413"/>
      <c r="BC22" s="413"/>
      <c r="BD22" s="413"/>
      <c r="BE22" s="413"/>
      <c r="BF22" s="413"/>
      <c r="BG22" s="413"/>
      <c r="BH22" s="413"/>
      <c r="BI22" s="413"/>
      <c r="BJ22" s="413"/>
      <c r="BK22" s="413"/>
      <c r="BL22" s="413"/>
      <c r="BM22" s="414"/>
      <c r="BN22" s="415">
        <v>6475415</v>
      </c>
      <c r="BO22" s="416"/>
      <c r="BP22" s="416"/>
      <c r="BQ22" s="416"/>
      <c r="BR22" s="416"/>
      <c r="BS22" s="416"/>
      <c r="BT22" s="416"/>
      <c r="BU22" s="417"/>
      <c r="BV22" s="415">
        <v>6684447</v>
      </c>
      <c r="BW22" s="416"/>
      <c r="BX22" s="416"/>
      <c r="BY22" s="416"/>
      <c r="BZ22" s="416"/>
      <c r="CA22" s="416"/>
      <c r="CB22" s="416"/>
      <c r="CC22" s="417"/>
      <c r="CD22" s="191"/>
      <c r="CE22" s="566"/>
      <c r="CF22" s="566"/>
      <c r="CG22" s="566"/>
      <c r="CH22" s="566"/>
      <c r="CI22" s="566"/>
      <c r="CJ22" s="566"/>
      <c r="CK22" s="566"/>
      <c r="CL22" s="566"/>
      <c r="CM22" s="566"/>
      <c r="CN22" s="566"/>
      <c r="CO22" s="566"/>
      <c r="CP22" s="566"/>
      <c r="CQ22" s="566"/>
      <c r="CR22" s="566"/>
      <c r="CS22" s="567"/>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623"/>
      <c r="C23" s="599"/>
      <c r="D23" s="600"/>
      <c r="E23" s="438"/>
      <c r="F23" s="443"/>
      <c r="G23" s="443"/>
      <c r="H23" s="443"/>
      <c r="I23" s="443"/>
      <c r="J23" s="443"/>
      <c r="K23" s="432"/>
      <c r="L23" s="438"/>
      <c r="M23" s="443"/>
      <c r="N23" s="443"/>
      <c r="O23" s="443"/>
      <c r="P23" s="432"/>
      <c r="Q23" s="630"/>
      <c r="R23" s="631"/>
      <c r="S23" s="631"/>
      <c r="T23" s="631"/>
      <c r="U23" s="631"/>
      <c r="V23" s="632"/>
      <c r="W23" s="598"/>
      <c r="X23" s="599"/>
      <c r="Y23" s="600"/>
      <c r="Z23" s="438"/>
      <c r="AA23" s="443"/>
      <c r="AB23" s="443"/>
      <c r="AC23" s="443"/>
      <c r="AD23" s="443"/>
      <c r="AE23" s="443"/>
      <c r="AF23" s="443"/>
      <c r="AG23" s="432"/>
      <c r="AH23" s="438"/>
      <c r="AI23" s="443"/>
      <c r="AJ23" s="443"/>
      <c r="AK23" s="443"/>
      <c r="AL23" s="432"/>
      <c r="AM23" s="636"/>
      <c r="AN23" s="637"/>
      <c r="AO23" s="637"/>
      <c r="AP23" s="637"/>
      <c r="AQ23" s="637"/>
      <c r="AR23" s="638"/>
      <c r="AS23" s="630"/>
      <c r="AT23" s="631"/>
      <c r="AU23" s="631"/>
      <c r="AV23" s="631"/>
      <c r="AW23" s="631"/>
      <c r="AX23" s="640"/>
      <c r="AY23" s="486" t="s">
        <v>170</v>
      </c>
      <c r="AZ23" s="487"/>
      <c r="BA23" s="487"/>
      <c r="BB23" s="487"/>
      <c r="BC23" s="487"/>
      <c r="BD23" s="487"/>
      <c r="BE23" s="487"/>
      <c r="BF23" s="487"/>
      <c r="BG23" s="487"/>
      <c r="BH23" s="487"/>
      <c r="BI23" s="487"/>
      <c r="BJ23" s="487"/>
      <c r="BK23" s="487"/>
      <c r="BL23" s="487"/>
      <c r="BM23" s="488"/>
      <c r="BN23" s="452">
        <v>6324827</v>
      </c>
      <c r="BO23" s="453"/>
      <c r="BP23" s="453"/>
      <c r="BQ23" s="453"/>
      <c r="BR23" s="453"/>
      <c r="BS23" s="453"/>
      <c r="BT23" s="453"/>
      <c r="BU23" s="454"/>
      <c r="BV23" s="452">
        <v>6465493</v>
      </c>
      <c r="BW23" s="453"/>
      <c r="BX23" s="453"/>
      <c r="BY23" s="453"/>
      <c r="BZ23" s="453"/>
      <c r="CA23" s="453"/>
      <c r="CB23" s="453"/>
      <c r="CC23" s="454"/>
      <c r="CD23" s="191"/>
      <c r="CE23" s="566"/>
      <c r="CF23" s="566"/>
      <c r="CG23" s="566"/>
      <c r="CH23" s="566"/>
      <c r="CI23" s="566"/>
      <c r="CJ23" s="566"/>
      <c r="CK23" s="566"/>
      <c r="CL23" s="566"/>
      <c r="CM23" s="566"/>
      <c r="CN23" s="566"/>
      <c r="CO23" s="566"/>
      <c r="CP23" s="566"/>
      <c r="CQ23" s="566"/>
      <c r="CR23" s="566"/>
      <c r="CS23" s="567"/>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623"/>
      <c r="C24" s="599"/>
      <c r="D24" s="600"/>
      <c r="E24" s="502" t="s">
        <v>171</v>
      </c>
      <c r="F24" s="482"/>
      <c r="G24" s="482"/>
      <c r="H24" s="482"/>
      <c r="I24" s="482"/>
      <c r="J24" s="482"/>
      <c r="K24" s="483"/>
      <c r="L24" s="503">
        <v>1</v>
      </c>
      <c r="M24" s="504"/>
      <c r="N24" s="504"/>
      <c r="O24" s="504"/>
      <c r="P24" s="546"/>
      <c r="Q24" s="503">
        <v>7650</v>
      </c>
      <c r="R24" s="504"/>
      <c r="S24" s="504"/>
      <c r="T24" s="504"/>
      <c r="U24" s="504"/>
      <c r="V24" s="546"/>
      <c r="W24" s="598"/>
      <c r="X24" s="599"/>
      <c r="Y24" s="600"/>
      <c r="Z24" s="502" t="s">
        <v>172</v>
      </c>
      <c r="AA24" s="482"/>
      <c r="AB24" s="482"/>
      <c r="AC24" s="482"/>
      <c r="AD24" s="482"/>
      <c r="AE24" s="482"/>
      <c r="AF24" s="482"/>
      <c r="AG24" s="483"/>
      <c r="AH24" s="503">
        <v>87</v>
      </c>
      <c r="AI24" s="504"/>
      <c r="AJ24" s="504"/>
      <c r="AK24" s="504"/>
      <c r="AL24" s="546"/>
      <c r="AM24" s="503">
        <v>267525</v>
      </c>
      <c r="AN24" s="504"/>
      <c r="AO24" s="504"/>
      <c r="AP24" s="504"/>
      <c r="AQ24" s="504"/>
      <c r="AR24" s="546"/>
      <c r="AS24" s="503">
        <v>3075</v>
      </c>
      <c r="AT24" s="504"/>
      <c r="AU24" s="504"/>
      <c r="AV24" s="504"/>
      <c r="AW24" s="504"/>
      <c r="AX24" s="505"/>
      <c r="AY24" s="568" t="s">
        <v>173</v>
      </c>
      <c r="AZ24" s="569"/>
      <c r="BA24" s="569"/>
      <c r="BB24" s="569"/>
      <c r="BC24" s="569"/>
      <c r="BD24" s="569"/>
      <c r="BE24" s="569"/>
      <c r="BF24" s="569"/>
      <c r="BG24" s="569"/>
      <c r="BH24" s="569"/>
      <c r="BI24" s="569"/>
      <c r="BJ24" s="569"/>
      <c r="BK24" s="569"/>
      <c r="BL24" s="569"/>
      <c r="BM24" s="570"/>
      <c r="BN24" s="452">
        <v>2443004</v>
      </c>
      <c r="BO24" s="453"/>
      <c r="BP24" s="453"/>
      <c r="BQ24" s="453"/>
      <c r="BR24" s="453"/>
      <c r="BS24" s="453"/>
      <c r="BT24" s="453"/>
      <c r="BU24" s="454"/>
      <c r="BV24" s="452">
        <v>2669828</v>
      </c>
      <c r="BW24" s="453"/>
      <c r="BX24" s="453"/>
      <c r="BY24" s="453"/>
      <c r="BZ24" s="453"/>
      <c r="CA24" s="453"/>
      <c r="CB24" s="453"/>
      <c r="CC24" s="454"/>
      <c r="CD24" s="191"/>
      <c r="CE24" s="566"/>
      <c r="CF24" s="566"/>
      <c r="CG24" s="566"/>
      <c r="CH24" s="566"/>
      <c r="CI24" s="566"/>
      <c r="CJ24" s="566"/>
      <c r="CK24" s="566"/>
      <c r="CL24" s="566"/>
      <c r="CM24" s="566"/>
      <c r="CN24" s="566"/>
      <c r="CO24" s="566"/>
      <c r="CP24" s="566"/>
      <c r="CQ24" s="566"/>
      <c r="CR24" s="566"/>
      <c r="CS24" s="567"/>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623"/>
      <c r="C25" s="599"/>
      <c r="D25" s="600"/>
      <c r="E25" s="502" t="s">
        <v>174</v>
      </c>
      <c r="F25" s="482"/>
      <c r="G25" s="482"/>
      <c r="H25" s="482"/>
      <c r="I25" s="482"/>
      <c r="J25" s="482"/>
      <c r="K25" s="483"/>
      <c r="L25" s="503">
        <v>1</v>
      </c>
      <c r="M25" s="504"/>
      <c r="N25" s="504"/>
      <c r="O25" s="504"/>
      <c r="P25" s="546"/>
      <c r="Q25" s="503">
        <v>6250</v>
      </c>
      <c r="R25" s="504"/>
      <c r="S25" s="504"/>
      <c r="T25" s="504"/>
      <c r="U25" s="504"/>
      <c r="V25" s="546"/>
      <c r="W25" s="598"/>
      <c r="X25" s="599"/>
      <c r="Y25" s="600"/>
      <c r="Z25" s="502" t="s">
        <v>175</v>
      </c>
      <c r="AA25" s="482"/>
      <c r="AB25" s="482"/>
      <c r="AC25" s="482"/>
      <c r="AD25" s="482"/>
      <c r="AE25" s="482"/>
      <c r="AF25" s="482"/>
      <c r="AG25" s="483"/>
      <c r="AH25" s="503" t="s">
        <v>128</v>
      </c>
      <c r="AI25" s="504"/>
      <c r="AJ25" s="504"/>
      <c r="AK25" s="504"/>
      <c r="AL25" s="546"/>
      <c r="AM25" s="503" t="s">
        <v>176</v>
      </c>
      <c r="AN25" s="504"/>
      <c r="AO25" s="504"/>
      <c r="AP25" s="504"/>
      <c r="AQ25" s="504"/>
      <c r="AR25" s="546"/>
      <c r="AS25" s="503" t="s">
        <v>177</v>
      </c>
      <c r="AT25" s="504"/>
      <c r="AU25" s="504"/>
      <c r="AV25" s="504"/>
      <c r="AW25" s="504"/>
      <c r="AX25" s="505"/>
      <c r="AY25" s="412" t="s">
        <v>178</v>
      </c>
      <c r="AZ25" s="413"/>
      <c r="BA25" s="413"/>
      <c r="BB25" s="413"/>
      <c r="BC25" s="413"/>
      <c r="BD25" s="413"/>
      <c r="BE25" s="413"/>
      <c r="BF25" s="413"/>
      <c r="BG25" s="413"/>
      <c r="BH25" s="413"/>
      <c r="BI25" s="413"/>
      <c r="BJ25" s="413"/>
      <c r="BK25" s="413"/>
      <c r="BL25" s="413"/>
      <c r="BM25" s="414"/>
      <c r="BN25" s="415" t="s">
        <v>176</v>
      </c>
      <c r="BO25" s="416"/>
      <c r="BP25" s="416"/>
      <c r="BQ25" s="416"/>
      <c r="BR25" s="416"/>
      <c r="BS25" s="416"/>
      <c r="BT25" s="416"/>
      <c r="BU25" s="417"/>
      <c r="BV25" s="415" t="s">
        <v>137</v>
      </c>
      <c r="BW25" s="416"/>
      <c r="BX25" s="416"/>
      <c r="BY25" s="416"/>
      <c r="BZ25" s="416"/>
      <c r="CA25" s="416"/>
      <c r="CB25" s="416"/>
      <c r="CC25" s="417"/>
      <c r="CD25" s="191"/>
      <c r="CE25" s="566"/>
      <c r="CF25" s="566"/>
      <c r="CG25" s="566"/>
      <c r="CH25" s="566"/>
      <c r="CI25" s="566"/>
      <c r="CJ25" s="566"/>
      <c r="CK25" s="566"/>
      <c r="CL25" s="566"/>
      <c r="CM25" s="566"/>
      <c r="CN25" s="566"/>
      <c r="CO25" s="566"/>
      <c r="CP25" s="566"/>
      <c r="CQ25" s="566"/>
      <c r="CR25" s="566"/>
      <c r="CS25" s="567"/>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623"/>
      <c r="C26" s="599"/>
      <c r="D26" s="600"/>
      <c r="E26" s="502" t="s">
        <v>179</v>
      </c>
      <c r="F26" s="482"/>
      <c r="G26" s="482"/>
      <c r="H26" s="482"/>
      <c r="I26" s="482"/>
      <c r="J26" s="482"/>
      <c r="K26" s="483"/>
      <c r="L26" s="503">
        <v>1</v>
      </c>
      <c r="M26" s="504"/>
      <c r="N26" s="504"/>
      <c r="O26" s="504"/>
      <c r="P26" s="546"/>
      <c r="Q26" s="503">
        <v>5750</v>
      </c>
      <c r="R26" s="504"/>
      <c r="S26" s="504"/>
      <c r="T26" s="504"/>
      <c r="U26" s="504"/>
      <c r="V26" s="546"/>
      <c r="W26" s="598"/>
      <c r="X26" s="599"/>
      <c r="Y26" s="600"/>
      <c r="Z26" s="502" t="s">
        <v>180</v>
      </c>
      <c r="AA26" s="604"/>
      <c r="AB26" s="604"/>
      <c r="AC26" s="604"/>
      <c r="AD26" s="604"/>
      <c r="AE26" s="604"/>
      <c r="AF26" s="604"/>
      <c r="AG26" s="605"/>
      <c r="AH26" s="503">
        <v>1</v>
      </c>
      <c r="AI26" s="504"/>
      <c r="AJ26" s="504"/>
      <c r="AK26" s="504"/>
      <c r="AL26" s="546"/>
      <c r="AM26" s="503" t="s">
        <v>181</v>
      </c>
      <c r="AN26" s="504"/>
      <c r="AO26" s="504"/>
      <c r="AP26" s="504"/>
      <c r="AQ26" s="504"/>
      <c r="AR26" s="546"/>
      <c r="AS26" s="503" t="s">
        <v>181</v>
      </c>
      <c r="AT26" s="504"/>
      <c r="AU26" s="504"/>
      <c r="AV26" s="504"/>
      <c r="AW26" s="504"/>
      <c r="AX26" s="505"/>
      <c r="AY26" s="455" t="s">
        <v>182</v>
      </c>
      <c r="AZ26" s="456"/>
      <c r="BA26" s="456"/>
      <c r="BB26" s="456"/>
      <c r="BC26" s="456"/>
      <c r="BD26" s="456"/>
      <c r="BE26" s="456"/>
      <c r="BF26" s="456"/>
      <c r="BG26" s="456"/>
      <c r="BH26" s="456"/>
      <c r="BI26" s="456"/>
      <c r="BJ26" s="456"/>
      <c r="BK26" s="456"/>
      <c r="BL26" s="456"/>
      <c r="BM26" s="457"/>
      <c r="BN26" s="452" t="s">
        <v>128</v>
      </c>
      <c r="BO26" s="453"/>
      <c r="BP26" s="453"/>
      <c r="BQ26" s="453"/>
      <c r="BR26" s="453"/>
      <c r="BS26" s="453"/>
      <c r="BT26" s="453"/>
      <c r="BU26" s="454"/>
      <c r="BV26" s="452" t="s">
        <v>137</v>
      </c>
      <c r="BW26" s="453"/>
      <c r="BX26" s="453"/>
      <c r="BY26" s="453"/>
      <c r="BZ26" s="453"/>
      <c r="CA26" s="453"/>
      <c r="CB26" s="453"/>
      <c r="CC26" s="454"/>
      <c r="CD26" s="191"/>
      <c r="CE26" s="566"/>
      <c r="CF26" s="566"/>
      <c r="CG26" s="566"/>
      <c r="CH26" s="566"/>
      <c r="CI26" s="566"/>
      <c r="CJ26" s="566"/>
      <c r="CK26" s="566"/>
      <c r="CL26" s="566"/>
      <c r="CM26" s="566"/>
      <c r="CN26" s="566"/>
      <c r="CO26" s="566"/>
      <c r="CP26" s="566"/>
      <c r="CQ26" s="566"/>
      <c r="CR26" s="566"/>
      <c r="CS26" s="567"/>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623"/>
      <c r="C27" s="599"/>
      <c r="D27" s="600"/>
      <c r="E27" s="502" t="s">
        <v>183</v>
      </c>
      <c r="F27" s="482"/>
      <c r="G27" s="482"/>
      <c r="H27" s="482"/>
      <c r="I27" s="482"/>
      <c r="J27" s="482"/>
      <c r="K27" s="483"/>
      <c r="L27" s="503">
        <v>1</v>
      </c>
      <c r="M27" s="504"/>
      <c r="N27" s="504"/>
      <c r="O27" s="504"/>
      <c r="P27" s="546"/>
      <c r="Q27" s="503">
        <v>2700</v>
      </c>
      <c r="R27" s="504"/>
      <c r="S27" s="504"/>
      <c r="T27" s="504"/>
      <c r="U27" s="504"/>
      <c r="V27" s="546"/>
      <c r="W27" s="598"/>
      <c r="X27" s="599"/>
      <c r="Y27" s="600"/>
      <c r="Z27" s="502" t="s">
        <v>184</v>
      </c>
      <c r="AA27" s="482"/>
      <c r="AB27" s="482"/>
      <c r="AC27" s="482"/>
      <c r="AD27" s="482"/>
      <c r="AE27" s="482"/>
      <c r="AF27" s="482"/>
      <c r="AG27" s="483"/>
      <c r="AH27" s="503">
        <v>5</v>
      </c>
      <c r="AI27" s="504"/>
      <c r="AJ27" s="504"/>
      <c r="AK27" s="504"/>
      <c r="AL27" s="546"/>
      <c r="AM27" s="503">
        <v>18126</v>
      </c>
      <c r="AN27" s="504"/>
      <c r="AO27" s="504"/>
      <c r="AP27" s="504"/>
      <c r="AQ27" s="504"/>
      <c r="AR27" s="546"/>
      <c r="AS27" s="503">
        <v>3625</v>
      </c>
      <c r="AT27" s="504"/>
      <c r="AU27" s="504"/>
      <c r="AV27" s="504"/>
      <c r="AW27" s="504"/>
      <c r="AX27" s="505"/>
      <c r="AY27" s="547" t="s">
        <v>185</v>
      </c>
      <c r="AZ27" s="548"/>
      <c r="BA27" s="548"/>
      <c r="BB27" s="548"/>
      <c r="BC27" s="548"/>
      <c r="BD27" s="548"/>
      <c r="BE27" s="548"/>
      <c r="BF27" s="548"/>
      <c r="BG27" s="548"/>
      <c r="BH27" s="548"/>
      <c r="BI27" s="548"/>
      <c r="BJ27" s="548"/>
      <c r="BK27" s="548"/>
      <c r="BL27" s="548"/>
      <c r="BM27" s="549"/>
      <c r="BN27" s="571">
        <v>91046</v>
      </c>
      <c r="BO27" s="572"/>
      <c r="BP27" s="572"/>
      <c r="BQ27" s="572"/>
      <c r="BR27" s="572"/>
      <c r="BS27" s="572"/>
      <c r="BT27" s="572"/>
      <c r="BU27" s="573"/>
      <c r="BV27" s="571">
        <v>91046</v>
      </c>
      <c r="BW27" s="572"/>
      <c r="BX27" s="572"/>
      <c r="BY27" s="572"/>
      <c r="BZ27" s="572"/>
      <c r="CA27" s="572"/>
      <c r="CB27" s="572"/>
      <c r="CC27" s="573"/>
      <c r="CD27" s="193"/>
      <c r="CE27" s="566"/>
      <c r="CF27" s="566"/>
      <c r="CG27" s="566"/>
      <c r="CH27" s="566"/>
      <c r="CI27" s="566"/>
      <c r="CJ27" s="566"/>
      <c r="CK27" s="566"/>
      <c r="CL27" s="566"/>
      <c r="CM27" s="566"/>
      <c r="CN27" s="566"/>
      <c r="CO27" s="566"/>
      <c r="CP27" s="566"/>
      <c r="CQ27" s="566"/>
      <c r="CR27" s="566"/>
      <c r="CS27" s="567"/>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623"/>
      <c r="C28" s="599"/>
      <c r="D28" s="600"/>
      <c r="E28" s="502" t="s">
        <v>186</v>
      </c>
      <c r="F28" s="482"/>
      <c r="G28" s="482"/>
      <c r="H28" s="482"/>
      <c r="I28" s="482"/>
      <c r="J28" s="482"/>
      <c r="K28" s="483"/>
      <c r="L28" s="503">
        <v>1</v>
      </c>
      <c r="M28" s="504"/>
      <c r="N28" s="504"/>
      <c r="O28" s="504"/>
      <c r="P28" s="546"/>
      <c r="Q28" s="503">
        <v>2400</v>
      </c>
      <c r="R28" s="504"/>
      <c r="S28" s="504"/>
      <c r="T28" s="504"/>
      <c r="U28" s="504"/>
      <c r="V28" s="546"/>
      <c r="W28" s="598"/>
      <c r="X28" s="599"/>
      <c r="Y28" s="600"/>
      <c r="Z28" s="502" t="s">
        <v>187</v>
      </c>
      <c r="AA28" s="482"/>
      <c r="AB28" s="482"/>
      <c r="AC28" s="482"/>
      <c r="AD28" s="482"/>
      <c r="AE28" s="482"/>
      <c r="AF28" s="482"/>
      <c r="AG28" s="483"/>
      <c r="AH28" s="503" t="s">
        <v>137</v>
      </c>
      <c r="AI28" s="504"/>
      <c r="AJ28" s="504"/>
      <c r="AK28" s="504"/>
      <c r="AL28" s="546"/>
      <c r="AM28" s="503" t="s">
        <v>176</v>
      </c>
      <c r="AN28" s="504"/>
      <c r="AO28" s="504"/>
      <c r="AP28" s="504"/>
      <c r="AQ28" s="504"/>
      <c r="AR28" s="546"/>
      <c r="AS28" s="503" t="s">
        <v>176</v>
      </c>
      <c r="AT28" s="504"/>
      <c r="AU28" s="504"/>
      <c r="AV28" s="504"/>
      <c r="AW28" s="504"/>
      <c r="AX28" s="505"/>
      <c r="AY28" s="606" t="s">
        <v>188</v>
      </c>
      <c r="AZ28" s="607"/>
      <c r="BA28" s="607"/>
      <c r="BB28" s="608"/>
      <c r="BC28" s="412" t="s">
        <v>48</v>
      </c>
      <c r="BD28" s="413"/>
      <c r="BE28" s="413"/>
      <c r="BF28" s="413"/>
      <c r="BG28" s="413"/>
      <c r="BH28" s="413"/>
      <c r="BI28" s="413"/>
      <c r="BJ28" s="413"/>
      <c r="BK28" s="413"/>
      <c r="BL28" s="413"/>
      <c r="BM28" s="414"/>
      <c r="BN28" s="415">
        <v>1180533</v>
      </c>
      <c r="BO28" s="416"/>
      <c r="BP28" s="416"/>
      <c r="BQ28" s="416"/>
      <c r="BR28" s="416"/>
      <c r="BS28" s="416"/>
      <c r="BT28" s="416"/>
      <c r="BU28" s="417"/>
      <c r="BV28" s="415">
        <v>500731</v>
      </c>
      <c r="BW28" s="416"/>
      <c r="BX28" s="416"/>
      <c r="BY28" s="416"/>
      <c r="BZ28" s="416"/>
      <c r="CA28" s="416"/>
      <c r="CB28" s="416"/>
      <c r="CC28" s="417"/>
      <c r="CD28" s="191"/>
      <c r="CE28" s="566"/>
      <c r="CF28" s="566"/>
      <c r="CG28" s="566"/>
      <c r="CH28" s="566"/>
      <c r="CI28" s="566"/>
      <c r="CJ28" s="566"/>
      <c r="CK28" s="566"/>
      <c r="CL28" s="566"/>
      <c r="CM28" s="566"/>
      <c r="CN28" s="566"/>
      <c r="CO28" s="566"/>
      <c r="CP28" s="566"/>
      <c r="CQ28" s="566"/>
      <c r="CR28" s="566"/>
      <c r="CS28" s="567"/>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623"/>
      <c r="C29" s="599"/>
      <c r="D29" s="600"/>
      <c r="E29" s="502" t="s">
        <v>189</v>
      </c>
      <c r="F29" s="482"/>
      <c r="G29" s="482"/>
      <c r="H29" s="482"/>
      <c r="I29" s="482"/>
      <c r="J29" s="482"/>
      <c r="K29" s="483"/>
      <c r="L29" s="503">
        <v>12</v>
      </c>
      <c r="M29" s="504"/>
      <c r="N29" s="504"/>
      <c r="O29" s="504"/>
      <c r="P29" s="546"/>
      <c r="Q29" s="503">
        <v>2300</v>
      </c>
      <c r="R29" s="504"/>
      <c r="S29" s="504"/>
      <c r="T29" s="504"/>
      <c r="U29" s="504"/>
      <c r="V29" s="546"/>
      <c r="W29" s="601"/>
      <c r="X29" s="602"/>
      <c r="Y29" s="603"/>
      <c r="Z29" s="502" t="s">
        <v>190</v>
      </c>
      <c r="AA29" s="482"/>
      <c r="AB29" s="482"/>
      <c r="AC29" s="482"/>
      <c r="AD29" s="482"/>
      <c r="AE29" s="482"/>
      <c r="AF29" s="482"/>
      <c r="AG29" s="483"/>
      <c r="AH29" s="503">
        <v>92</v>
      </c>
      <c r="AI29" s="504"/>
      <c r="AJ29" s="504"/>
      <c r="AK29" s="504"/>
      <c r="AL29" s="546"/>
      <c r="AM29" s="503">
        <v>285651</v>
      </c>
      <c r="AN29" s="504"/>
      <c r="AO29" s="504"/>
      <c r="AP29" s="504"/>
      <c r="AQ29" s="504"/>
      <c r="AR29" s="546"/>
      <c r="AS29" s="503">
        <v>3105</v>
      </c>
      <c r="AT29" s="504"/>
      <c r="AU29" s="504"/>
      <c r="AV29" s="504"/>
      <c r="AW29" s="504"/>
      <c r="AX29" s="505"/>
      <c r="AY29" s="609"/>
      <c r="AZ29" s="610"/>
      <c r="BA29" s="610"/>
      <c r="BB29" s="611"/>
      <c r="BC29" s="486" t="s">
        <v>191</v>
      </c>
      <c r="BD29" s="487"/>
      <c r="BE29" s="487"/>
      <c r="BF29" s="487"/>
      <c r="BG29" s="487"/>
      <c r="BH29" s="487"/>
      <c r="BI29" s="487"/>
      <c r="BJ29" s="487"/>
      <c r="BK29" s="487"/>
      <c r="BL29" s="487"/>
      <c r="BM29" s="488"/>
      <c r="BN29" s="452">
        <v>93552</v>
      </c>
      <c r="BO29" s="453"/>
      <c r="BP29" s="453"/>
      <c r="BQ29" s="453"/>
      <c r="BR29" s="453"/>
      <c r="BS29" s="453"/>
      <c r="BT29" s="453"/>
      <c r="BU29" s="454"/>
      <c r="BV29" s="452">
        <v>2627</v>
      </c>
      <c r="BW29" s="453"/>
      <c r="BX29" s="453"/>
      <c r="BY29" s="453"/>
      <c r="BZ29" s="453"/>
      <c r="CA29" s="453"/>
      <c r="CB29" s="453"/>
      <c r="CC29" s="454"/>
      <c r="CD29" s="193"/>
      <c r="CE29" s="566"/>
      <c r="CF29" s="566"/>
      <c r="CG29" s="566"/>
      <c r="CH29" s="566"/>
      <c r="CI29" s="566"/>
      <c r="CJ29" s="566"/>
      <c r="CK29" s="566"/>
      <c r="CL29" s="566"/>
      <c r="CM29" s="566"/>
      <c r="CN29" s="566"/>
      <c r="CO29" s="566"/>
      <c r="CP29" s="566"/>
      <c r="CQ29" s="566"/>
      <c r="CR29" s="566"/>
      <c r="CS29" s="567"/>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624"/>
      <c r="C30" s="625"/>
      <c r="D30" s="626"/>
      <c r="E30" s="506"/>
      <c r="F30" s="507"/>
      <c r="G30" s="507"/>
      <c r="H30" s="507"/>
      <c r="I30" s="507"/>
      <c r="J30" s="507"/>
      <c r="K30" s="508"/>
      <c r="L30" s="616"/>
      <c r="M30" s="617"/>
      <c r="N30" s="617"/>
      <c r="O30" s="617"/>
      <c r="P30" s="618"/>
      <c r="Q30" s="616"/>
      <c r="R30" s="617"/>
      <c r="S30" s="617"/>
      <c r="T30" s="617"/>
      <c r="U30" s="617"/>
      <c r="V30" s="618"/>
      <c r="W30" s="619" t="s">
        <v>192</v>
      </c>
      <c r="X30" s="620"/>
      <c r="Y30" s="620"/>
      <c r="Z30" s="620"/>
      <c r="AA30" s="620"/>
      <c r="AB30" s="620"/>
      <c r="AC30" s="620"/>
      <c r="AD30" s="620"/>
      <c r="AE30" s="620"/>
      <c r="AF30" s="620"/>
      <c r="AG30" s="621"/>
      <c r="AH30" s="579">
        <v>94</v>
      </c>
      <c r="AI30" s="580"/>
      <c r="AJ30" s="580"/>
      <c r="AK30" s="580"/>
      <c r="AL30" s="580"/>
      <c r="AM30" s="580"/>
      <c r="AN30" s="580"/>
      <c r="AO30" s="580"/>
      <c r="AP30" s="580"/>
      <c r="AQ30" s="580"/>
      <c r="AR30" s="580"/>
      <c r="AS30" s="580"/>
      <c r="AT30" s="580"/>
      <c r="AU30" s="580"/>
      <c r="AV30" s="580"/>
      <c r="AW30" s="580"/>
      <c r="AX30" s="582"/>
      <c r="AY30" s="612"/>
      <c r="AZ30" s="613"/>
      <c r="BA30" s="613"/>
      <c r="BB30" s="614"/>
      <c r="BC30" s="568" t="s">
        <v>50</v>
      </c>
      <c r="BD30" s="569"/>
      <c r="BE30" s="569"/>
      <c r="BF30" s="569"/>
      <c r="BG30" s="569"/>
      <c r="BH30" s="569"/>
      <c r="BI30" s="569"/>
      <c r="BJ30" s="569"/>
      <c r="BK30" s="569"/>
      <c r="BL30" s="569"/>
      <c r="BM30" s="570"/>
      <c r="BN30" s="571">
        <v>8033936</v>
      </c>
      <c r="BO30" s="572"/>
      <c r="BP30" s="572"/>
      <c r="BQ30" s="572"/>
      <c r="BR30" s="572"/>
      <c r="BS30" s="572"/>
      <c r="BT30" s="572"/>
      <c r="BU30" s="573"/>
      <c r="BV30" s="571">
        <v>8348043</v>
      </c>
      <c r="BW30" s="572"/>
      <c r="BX30" s="572"/>
      <c r="BY30" s="572"/>
      <c r="BZ30" s="572"/>
      <c r="CA30" s="572"/>
      <c r="CB30" s="572"/>
      <c r="CC30" s="57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5" t="s">
        <v>193</v>
      </c>
      <c r="D32" s="615"/>
      <c r="E32" s="615"/>
      <c r="F32" s="615"/>
      <c r="G32" s="615"/>
      <c r="H32" s="615"/>
      <c r="I32" s="615"/>
      <c r="J32" s="615"/>
      <c r="K32" s="615"/>
      <c r="L32" s="615"/>
      <c r="M32" s="615"/>
      <c r="N32" s="615"/>
      <c r="O32" s="615"/>
      <c r="P32" s="615"/>
      <c r="Q32" s="615"/>
      <c r="R32" s="615"/>
      <c r="S32" s="615"/>
      <c r="U32" s="456" t="s">
        <v>194</v>
      </c>
      <c r="V32" s="456"/>
      <c r="W32" s="456"/>
      <c r="X32" s="456"/>
      <c r="Y32" s="456"/>
      <c r="Z32" s="456"/>
      <c r="AA32" s="456"/>
      <c r="AB32" s="456"/>
      <c r="AC32" s="456"/>
      <c r="AD32" s="456"/>
      <c r="AE32" s="456"/>
      <c r="AF32" s="456"/>
      <c r="AG32" s="456"/>
      <c r="AH32" s="456"/>
      <c r="AI32" s="456"/>
      <c r="AJ32" s="456"/>
      <c r="AK32" s="456"/>
      <c r="AM32" s="456" t="s">
        <v>195</v>
      </c>
      <c r="AN32" s="456"/>
      <c r="AO32" s="456"/>
      <c r="AP32" s="456"/>
      <c r="AQ32" s="456"/>
      <c r="AR32" s="456"/>
      <c r="AS32" s="456"/>
      <c r="AT32" s="456"/>
      <c r="AU32" s="456"/>
      <c r="AV32" s="456"/>
      <c r="AW32" s="456"/>
      <c r="AX32" s="456"/>
      <c r="AY32" s="456"/>
      <c r="AZ32" s="456"/>
      <c r="BA32" s="456"/>
      <c r="BB32" s="456"/>
      <c r="BC32" s="456"/>
      <c r="BE32" s="456" t="s">
        <v>196</v>
      </c>
      <c r="BF32" s="456"/>
      <c r="BG32" s="456"/>
      <c r="BH32" s="456"/>
      <c r="BI32" s="456"/>
      <c r="BJ32" s="456"/>
      <c r="BK32" s="456"/>
      <c r="BL32" s="456"/>
      <c r="BM32" s="456"/>
      <c r="BN32" s="456"/>
      <c r="BO32" s="456"/>
      <c r="BP32" s="456"/>
      <c r="BQ32" s="456"/>
      <c r="BR32" s="456"/>
      <c r="BS32" s="456"/>
      <c r="BT32" s="456"/>
      <c r="BU32" s="456"/>
      <c r="BW32" s="456" t="s">
        <v>197</v>
      </c>
      <c r="BX32" s="456"/>
      <c r="BY32" s="456"/>
      <c r="BZ32" s="456"/>
      <c r="CA32" s="456"/>
      <c r="CB32" s="456"/>
      <c r="CC32" s="456"/>
      <c r="CD32" s="456"/>
      <c r="CE32" s="456"/>
      <c r="CF32" s="456"/>
      <c r="CG32" s="456"/>
      <c r="CH32" s="456"/>
      <c r="CI32" s="456"/>
      <c r="CJ32" s="456"/>
      <c r="CK32" s="456"/>
      <c r="CL32" s="456"/>
      <c r="CM32" s="456"/>
      <c r="CO32" s="456" t="s">
        <v>198</v>
      </c>
      <c r="CP32" s="456"/>
      <c r="CQ32" s="456"/>
      <c r="CR32" s="456"/>
      <c r="CS32" s="456"/>
      <c r="CT32" s="456"/>
      <c r="CU32" s="456"/>
      <c r="CV32" s="456"/>
      <c r="CW32" s="456"/>
      <c r="CX32" s="456"/>
      <c r="CY32" s="456"/>
      <c r="CZ32" s="456"/>
      <c r="DA32" s="456"/>
      <c r="DB32" s="456"/>
      <c r="DC32" s="456"/>
      <c r="DD32" s="456"/>
      <c r="DE32" s="456"/>
      <c r="DI32" s="201"/>
    </row>
    <row r="33" spans="1:113" ht="13.5" customHeight="1" x14ac:dyDescent="0.15">
      <c r="A33" s="178"/>
      <c r="B33" s="202"/>
      <c r="C33" s="476" t="s">
        <v>199</v>
      </c>
      <c r="D33" s="476"/>
      <c r="E33" s="441" t="s">
        <v>200</v>
      </c>
      <c r="F33" s="441"/>
      <c r="G33" s="441"/>
      <c r="H33" s="441"/>
      <c r="I33" s="441"/>
      <c r="J33" s="441"/>
      <c r="K33" s="441"/>
      <c r="L33" s="441"/>
      <c r="M33" s="441"/>
      <c r="N33" s="441"/>
      <c r="O33" s="441"/>
      <c r="P33" s="441"/>
      <c r="Q33" s="441"/>
      <c r="R33" s="441"/>
      <c r="S33" s="441"/>
      <c r="T33" s="203"/>
      <c r="U33" s="476" t="s">
        <v>201</v>
      </c>
      <c r="V33" s="476"/>
      <c r="W33" s="441" t="s">
        <v>202</v>
      </c>
      <c r="X33" s="441"/>
      <c r="Y33" s="441"/>
      <c r="Z33" s="441"/>
      <c r="AA33" s="441"/>
      <c r="AB33" s="441"/>
      <c r="AC33" s="441"/>
      <c r="AD33" s="441"/>
      <c r="AE33" s="441"/>
      <c r="AF33" s="441"/>
      <c r="AG33" s="441"/>
      <c r="AH33" s="441"/>
      <c r="AI33" s="441"/>
      <c r="AJ33" s="441"/>
      <c r="AK33" s="441"/>
      <c r="AL33" s="203"/>
      <c r="AM33" s="476" t="s">
        <v>203</v>
      </c>
      <c r="AN33" s="476"/>
      <c r="AO33" s="441" t="s">
        <v>200</v>
      </c>
      <c r="AP33" s="441"/>
      <c r="AQ33" s="441"/>
      <c r="AR33" s="441"/>
      <c r="AS33" s="441"/>
      <c r="AT33" s="441"/>
      <c r="AU33" s="441"/>
      <c r="AV33" s="441"/>
      <c r="AW33" s="441"/>
      <c r="AX33" s="441"/>
      <c r="AY33" s="441"/>
      <c r="AZ33" s="441"/>
      <c r="BA33" s="441"/>
      <c r="BB33" s="441"/>
      <c r="BC33" s="441"/>
      <c r="BD33" s="204"/>
      <c r="BE33" s="441" t="s">
        <v>204</v>
      </c>
      <c r="BF33" s="441"/>
      <c r="BG33" s="441" t="s">
        <v>205</v>
      </c>
      <c r="BH33" s="441"/>
      <c r="BI33" s="441"/>
      <c r="BJ33" s="441"/>
      <c r="BK33" s="441"/>
      <c r="BL33" s="441"/>
      <c r="BM33" s="441"/>
      <c r="BN33" s="441"/>
      <c r="BO33" s="441"/>
      <c r="BP33" s="441"/>
      <c r="BQ33" s="441"/>
      <c r="BR33" s="441"/>
      <c r="BS33" s="441"/>
      <c r="BT33" s="441"/>
      <c r="BU33" s="441"/>
      <c r="BV33" s="204"/>
      <c r="BW33" s="476" t="s">
        <v>204</v>
      </c>
      <c r="BX33" s="476"/>
      <c r="BY33" s="441" t="s">
        <v>206</v>
      </c>
      <c r="BZ33" s="441"/>
      <c r="CA33" s="441"/>
      <c r="CB33" s="441"/>
      <c r="CC33" s="441"/>
      <c r="CD33" s="441"/>
      <c r="CE33" s="441"/>
      <c r="CF33" s="441"/>
      <c r="CG33" s="441"/>
      <c r="CH33" s="441"/>
      <c r="CI33" s="441"/>
      <c r="CJ33" s="441"/>
      <c r="CK33" s="441"/>
      <c r="CL33" s="441"/>
      <c r="CM33" s="441"/>
      <c r="CN33" s="203"/>
      <c r="CO33" s="476" t="s">
        <v>199</v>
      </c>
      <c r="CP33" s="476"/>
      <c r="CQ33" s="441" t="s">
        <v>207</v>
      </c>
      <c r="CR33" s="441"/>
      <c r="CS33" s="441"/>
      <c r="CT33" s="441"/>
      <c r="CU33" s="441"/>
      <c r="CV33" s="441"/>
      <c r="CW33" s="441"/>
      <c r="CX33" s="441"/>
      <c r="CY33" s="441"/>
      <c r="CZ33" s="441"/>
      <c r="DA33" s="441"/>
      <c r="DB33" s="441"/>
      <c r="DC33" s="441"/>
      <c r="DD33" s="441"/>
      <c r="DE33" s="441"/>
      <c r="DF33" s="203"/>
      <c r="DG33" s="641" t="s">
        <v>208</v>
      </c>
      <c r="DH33" s="641"/>
      <c r="DI33" s="205"/>
    </row>
    <row r="34" spans="1:113" ht="32.25" customHeight="1" x14ac:dyDescent="0.15">
      <c r="A34" s="178"/>
      <c r="B34" s="202"/>
      <c r="C34" s="642">
        <f>IF(E34="","",1)</f>
        <v>1</v>
      </c>
      <c r="D34" s="642"/>
      <c r="E34" s="643" t="str">
        <f>IF('各会計、関係団体の財政状況及び健全化判断比率'!B7="","",'各会計、関係団体の財政状況及び健全化判断比率'!B7)</f>
        <v>一般会計</v>
      </c>
      <c r="F34" s="643"/>
      <c r="G34" s="643"/>
      <c r="H34" s="643"/>
      <c r="I34" s="643"/>
      <c r="J34" s="643"/>
      <c r="K34" s="643"/>
      <c r="L34" s="643"/>
      <c r="M34" s="643"/>
      <c r="N34" s="643"/>
      <c r="O34" s="643"/>
      <c r="P34" s="643"/>
      <c r="Q34" s="643"/>
      <c r="R34" s="643"/>
      <c r="S34" s="643"/>
      <c r="T34" s="178"/>
      <c r="U34" s="642">
        <f>IF(W34="","",MAX(C34:D43)+1)</f>
        <v>2</v>
      </c>
      <c r="V34" s="642"/>
      <c r="W34" s="643" t="str">
        <f>IF('各会計、関係団体の財政状況及び健全化判断比率'!B28="","",'各会計、関係団体の財政状況及び健全化判断比率'!B28)</f>
        <v>国民健康保険特別会計</v>
      </c>
      <c r="X34" s="643"/>
      <c r="Y34" s="643"/>
      <c r="Z34" s="643"/>
      <c r="AA34" s="643"/>
      <c r="AB34" s="643"/>
      <c r="AC34" s="643"/>
      <c r="AD34" s="643"/>
      <c r="AE34" s="643"/>
      <c r="AF34" s="643"/>
      <c r="AG34" s="643"/>
      <c r="AH34" s="643"/>
      <c r="AI34" s="643"/>
      <c r="AJ34" s="643"/>
      <c r="AK34" s="643"/>
      <c r="AL34" s="178"/>
      <c r="AM34" s="642">
        <f>IF(AO34="","",MAX(C34:D43,U34:V43)+1)</f>
        <v>5</v>
      </c>
      <c r="AN34" s="642"/>
      <c r="AO34" s="643" t="str">
        <f>IF('各会計、関係団体の財政状況及び健全化判断比率'!B31="","",'各会計、関係団体の財政状況及び健全化判断比率'!B31)</f>
        <v>水道事業会計</v>
      </c>
      <c r="AP34" s="643"/>
      <c r="AQ34" s="643"/>
      <c r="AR34" s="643"/>
      <c r="AS34" s="643"/>
      <c r="AT34" s="643"/>
      <c r="AU34" s="643"/>
      <c r="AV34" s="643"/>
      <c r="AW34" s="643"/>
      <c r="AX34" s="643"/>
      <c r="AY34" s="643"/>
      <c r="AZ34" s="643"/>
      <c r="BA34" s="643"/>
      <c r="BB34" s="643"/>
      <c r="BC34" s="643"/>
      <c r="BD34" s="178"/>
      <c r="BE34" s="642">
        <f>IF(BG34="","",MAX(C34:D43,U34:V43,AM34:AN43)+1)</f>
        <v>6</v>
      </c>
      <c r="BF34" s="642"/>
      <c r="BG34" s="643" t="str">
        <f>IF('各会計、関係団体の財政状況及び健全化判断比率'!B32="","",'各会計、関係団体の財政状況及び健全化判断比率'!B32)</f>
        <v>下水道事業特別会計</v>
      </c>
      <c r="BH34" s="643"/>
      <c r="BI34" s="643"/>
      <c r="BJ34" s="643"/>
      <c r="BK34" s="643"/>
      <c r="BL34" s="643"/>
      <c r="BM34" s="643"/>
      <c r="BN34" s="643"/>
      <c r="BO34" s="643"/>
      <c r="BP34" s="643"/>
      <c r="BQ34" s="643"/>
      <c r="BR34" s="643"/>
      <c r="BS34" s="643"/>
      <c r="BT34" s="643"/>
      <c r="BU34" s="643"/>
      <c r="BV34" s="178"/>
      <c r="BW34" s="642">
        <f>IF(BY34="","",MAX(C34:D43,U34:V43,AM34:AN43,BE34:BF43)+1)</f>
        <v>7</v>
      </c>
      <c r="BX34" s="642"/>
      <c r="BY34" s="643" t="str">
        <f>IF('各会計、関係団体の財政状況及び健全化判断比率'!B68="","",'各会計、関係団体の財政状況及び健全化判断比率'!B68)</f>
        <v>一部事務組合下北医療センター</v>
      </c>
      <c r="BZ34" s="643"/>
      <c r="CA34" s="643"/>
      <c r="CB34" s="643"/>
      <c r="CC34" s="643"/>
      <c r="CD34" s="643"/>
      <c r="CE34" s="643"/>
      <c r="CF34" s="643"/>
      <c r="CG34" s="643"/>
      <c r="CH34" s="643"/>
      <c r="CI34" s="643"/>
      <c r="CJ34" s="643"/>
      <c r="CK34" s="643"/>
      <c r="CL34" s="643"/>
      <c r="CM34" s="643"/>
      <c r="CN34" s="178"/>
      <c r="CO34" s="642">
        <f>IF(CQ34="","",MAX(C34:D43,U34:V43,AM34:AN43,BE34:BF43,BW34:BX43)+1)</f>
        <v>14</v>
      </c>
      <c r="CP34" s="642"/>
      <c r="CQ34" s="643" t="str">
        <f>IF('各会計、関係団体の財政状況及び健全化判断比率'!BS7="","",'各会計、関係団体の財政状況及び健全化判断比率'!BS7)</f>
        <v>東通村産業振興公社</v>
      </c>
      <c r="CR34" s="643"/>
      <c r="CS34" s="643"/>
      <c r="CT34" s="643"/>
      <c r="CU34" s="643"/>
      <c r="CV34" s="643"/>
      <c r="CW34" s="643"/>
      <c r="CX34" s="643"/>
      <c r="CY34" s="643"/>
      <c r="CZ34" s="643"/>
      <c r="DA34" s="643"/>
      <c r="DB34" s="643"/>
      <c r="DC34" s="643"/>
      <c r="DD34" s="643"/>
      <c r="DE34" s="643"/>
      <c r="DG34" s="644" t="str">
        <f>IF('各会計、関係団体の財政状況及び健全化判断比率'!BR7="","",'各会計、関係団体の財政状況及び健全化判断比率'!BR7)</f>
        <v/>
      </c>
      <c r="DH34" s="644"/>
      <c r="DI34" s="205"/>
    </row>
    <row r="35" spans="1:113" ht="32.25" customHeight="1" x14ac:dyDescent="0.15">
      <c r="A35" s="178"/>
      <c r="B35" s="202"/>
      <c r="C35" s="642" t="str">
        <f>IF(E35="","",C34+1)</f>
        <v/>
      </c>
      <c r="D35" s="642"/>
      <c r="E35" s="643" t="str">
        <f>IF('各会計、関係団体の財政状況及び健全化判断比率'!B8="","",'各会計、関係団体の財政状況及び健全化判断比率'!B8)</f>
        <v/>
      </c>
      <c r="F35" s="643"/>
      <c r="G35" s="643"/>
      <c r="H35" s="643"/>
      <c r="I35" s="643"/>
      <c r="J35" s="643"/>
      <c r="K35" s="643"/>
      <c r="L35" s="643"/>
      <c r="M35" s="643"/>
      <c r="N35" s="643"/>
      <c r="O35" s="643"/>
      <c r="P35" s="643"/>
      <c r="Q35" s="643"/>
      <c r="R35" s="643"/>
      <c r="S35" s="643"/>
      <c r="T35" s="178"/>
      <c r="U35" s="642">
        <f>IF(W35="","",U34+1)</f>
        <v>3</v>
      </c>
      <c r="V35" s="642"/>
      <c r="W35" s="643" t="str">
        <f>IF('各会計、関係団体の財政状況及び健全化判断比率'!B29="","",'各会計、関係団体の財政状況及び健全化判断比率'!B29)</f>
        <v>介護保険特別会計</v>
      </c>
      <c r="X35" s="643"/>
      <c r="Y35" s="643"/>
      <c r="Z35" s="643"/>
      <c r="AA35" s="643"/>
      <c r="AB35" s="643"/>
      <c r="AC35" s="643"/>
      <c r="AD35" s="643"/>
      <c r="AE35" s="643"/>
      <c r="AF35" s="643"/>
      <c r="AG35" s="643"/>
      <c r="AH35" s="643"/>
      <c r="AI35" s="643"/>
      <c r="AJ35" s="643"/>
      <c r="AK35" s="643"/>
      <c r="AL35" s="178"/>
      <c r="AM35" s="642" t="str">
        <f t="shared" ref="AM35:AM43" si="0">IF(AO35="","",AM34+1)</f>
        <v/>
      </c>
      <c r="AN35" s="642"/>
      <c r="AO35" s="643"/>
      <c r="AP35" s="643"/>
      <c r="AQ35" s="643"/>
      <c r="AR35" s="643"/>
      <c r="AS35" s="643"/>
      <c r="AT35" s="643"/>
      <c r="AU35" s="643"/>
      <c r="AV35" s="643"/>
      <c r="AW35" s="643"/>
      <c r="AX35" s="643"/>
      <c r="AY35" s="643"/>
      <c r="AZ35" s="643"/>
      <c r="BA35" s="643"/>
      <c r="BB35" s="643"/>
      <c r="BC35" s="643"/>
      <c r="BD35" s="178"/>
      <c r="BE35" s="642" t="str">
        <f t="shared" ref="BE35:BE43" si="1">IF(BG35="","",BE34+1)</f>
        <v/>
      </c>
      <c r="BF35" s="642"/>
      <c r="BG35" s="643"/>
      <c r="BH35" s="643"/>
      <c r="BI35" s="643"/>
      <c r="BJ35" s="643"/>
      <c r="BK35" s="643"/>
      <c r="BL35" s="643"/>
      <c r="BM35" s="643"/>
      <c r="BN35" s="643"/>
      <c r="BO35" s="643"/>
      <c r="BP35" s="643"/>
      <c r="BQ35" s="643"/>
      <c r="BR35" s="643"/>
      <c r="BS35" s="643"/>
      <c r="BT35" s="643"/>
      <c r="BU35" s="643"/>
      <c r="BV35" s="178"/>
      <c r="BW35" s="642">
        <f t="shared" ref="BW35:BW43" si="2">IF(BY35="","",BW34+1)</f>
        <v>8</v>
      </c>
      <c r="BX35" s="642"/>
      <c r="BY35" s="643" t="str">
        <f>IF('各会計、関係団体の財政状況及び健全化判断比率'!B69="","",'各会計、関係団体の財政状況及び健全化判断比率'!B69)</f>
        <v>下北地域広域行政事務組合</v>
      </c>
      <c r="BZ35" s="643"/>
      <c r="CA35" s="643"/>
      <c r="CB35" s="643"/>
      <c r="CC35" s="643"/>
      <c r="CD35" s="643"/>
      <c r="CE35" s="643"/>
      <c r="CF35" s="643"/>
      <c r="CG35" s="643"/>
      <c r="CH35" s="643"/>
      <c r="CI35" s="643"/>
      <c r="CJ35" s="643"/>
      <c r="CK35" s="643"/>
      <c r="CL35" s="643"/>
      <c r="CM35" s="643"/>
      <c r="CN35" s="178"/>
      <c r="CO35" s="642" t="str">
        <f t="shared" ref="CO35:CO43" si="3">IF(CQ35="","",CO34+1)</f>
        <v/>
      </c>
      <c r="CP35" s="642"/>
      <c r="CQ35" s="643" t="str">
        <f>IF('各会計、関係団体の財政状況及び健全化判断比率'!BS8="","",'各会計、関係団体の財政状況及び健全化判断比率'!BS8)</f>
        <v/>
      </c>
      <c r="CR35" s="643"/>
      <c r="CS35" s="643"/>
      <c r="CT35" s="643"/>
      <c r="CU35" s="643"/>
      <c r="CV35" s="643"/>
      <c r="CW35" s="643"/>
      <c r="CX35" s="643"/>
      <c r="CY35" s="643"/>
      <c r="CZ35" s="643"/>
      <c r="DA35" s="643"/>
      <c r="DB35" s="643"/>
      <c r="DC35" s="643"/>
      <c r="DD35" s="643"/>
      <c r="DE35" s="643"/>
      <c r="DG35" s="644" t="str">
        <f>IF('各会計、関係団体の財政状況及び健全化判断比率'!BR8="","",'各会計、関係団体の財政状況及び健全化判断比率'!BR8)</f>
        <v/>
      </c>
      <c r="DH35" s="644"/>
      <c r="DI35" s="205"/>
    </row>
    <row r="36" spans="1:113" ht="32.25" customHeight="1" x14ac:dyDescent="0.15">
      <c r="A36" s="178"/>
      <c r="B36" s="202"/>
      <c r="C36" s="642" t="str">
        <f>IF(E36="","",C35+1)</f>
        <v/>
      </c>
      <c r="D36" s="642"/>
      <c r="E36" s="643" t="str">
        <f>IF('各会計、関係団体の財政状況及び健全化判断比率'!B9="","",'各会計、関係団体の財政状況及び健全化判断比率'!B9)</f>
        <v/>
      </c>
      <c r="F36" s="643"/>
      <c r="G36" s="643"/>
      <c r="H36" s="643"/>
      <c r="I36" s="643"/>
      <c r="J36" s="643"/>
      <c r="K36" s="643"/>
      <c r="L36" s="643"/>
      <c r="M36" s="643"/>
      <c r="N36" s="643"/>
      <c r="O36" s="643"/>
      <c r="P36" s="643"/>
      <c r="Q36" s="643"/>
      <c r="R36" s="643"/>
      <c r="S36" s="643"/>
      <c r="T36" s="178"/>
      <c r="U36" s="642">
        <f t="shared" ref="U36:U43" si="4">IF(W36="","",U35+1)</f>
        <v>4</v>
      </c>
      <c r="V36" s="642"/>
      <c r="W36" s="643" t="str">
        <f>IF('各会計、関係団体の財政状況及び健全化判断比率'!B30="","",'各会計、関係団体の財政状況及び健全化判断比率'!B30)</f>
        <v>後期高齢者医療特別会計</v>
      </c>
      <c r="X36" s="643"/>
      <c r="Y36" s="643"/>
      <c r="Z36" s="643"/>
      <c r="AA36" s="643"/>
      <c r="AB36" s="643"/>
      <c r="AC36" s="643"/>
      <c r="AD36" s="643"/>
      <c r="AE36" s="643"/>
      <c r="AF36" s="643"/>
      <c r="AG36" s="643"/>
      <c r="AH36" s="643"/>
      <c r="AI36" s="643"/>
      <c r="AJ36" s="643"/>
      <c r="AK36" s="643"/>
      <c r="AL36" s="178"/>
      <c r="AM36" s="642" t="str">
        <f t="shared" si="0"/>
        <v/>
      </c>
      <c r="AN36" s="642"/>
      <c r="AO36" s="643"/>
      <c r="AP36" s="643"/>
      <c r="AQ36" s="643"/>
      <c r="AR36" s="643"/>
      <c r="AS36" s="643"/>
      <c r="AT36" s="643"/>
      <c r="AU36" s="643"/>
      <c r="AV36" s="643"/>
      <c r="AW36" s="643"/>
      <c r="AX36" s="643"/>
      <c r="AY36" s="643"/>
      <c r="AZ36" s="643"/>
      <c r="BA36" s="643"/>
      <c r="BB36" s="643"/>
      <c r="BC36" s="643"/>
      <c r="BD36" s="178"/>
      <c r="BE36" s="642" t="str">
        <f t="shared" si="1"/>
        <v/>
      </c>
      <c r="BF36" s="642"/>
      <c r="BG36" s="643"/>
      <c r="BH36" s="643"/>
      <c r="BI36" s="643"/>
      <c r="BJ36" s="643"/>
      <c r="BK36" s="643"/>
      <c r="BL36" s="643"/>
      <c r="BM36" s="643"/>
      <c r="BN36" s="643"/>
      <c r="BO36" s="643"/>
      <c r="BP36" s="643"/>
      <c r="BQ36" s="643"/>
      <c r="BR36" s="643"/>
      <c r="BS36" s="643"/>
      <c r="BT36" s="643"/>
      <c r="BU36" s="643"/>
      <c r="BV36" s="178"/>
      <c r="BW36" s="642">
        <f t="shared" si="2"/>
        <v>9</v>
      </c>
      <c r="BX36" s="642"/>
      <c r="BY36" s="643" t="str">
        <f>IF('各会計、関係団体の財政状況及び健全化判断比率'!B70="","",'各会計、関係団体の財政状況及び健全化判断比率'!B70)</f>
        <v>青森県後期高齢者広域連合（一般会計）</v>
      </c>
      <c r="BZ36" s="643"/>
      <c r="CA36" s="643"/>
      <c r="CB36" s="643"/>
      <c r="CC36" s="643"/>
      <c r="CD36" s="643"/>
      <c r="CE36" s="643"/>
      <c r="CF36" s="643"/>
      <c r="CG36" s="643"/>
      <c r="CH36" s="643"/>
      <c r="CI36" s="643"/>
      <c r="CJ36" s="643"/>
      <c r="CK36" s="643"/>
      <c r="CL36" s="643"/>
      <c r="CM36" s="643"/>
      <c r="CN36" s="178"/>
      <c r="CO36" s="642" t="str">
        <f t="shared" si="3"/>
        <v/>
      </c>
      <c r="CP36" s="642"/>
      <c r="CQ36" s="643" t="str">
        <f>IF('各会計、関係団体の財政状況及び健全化判断比率'!BS9="","",'各会計、関係団体の財政状況及び健全化判断比率'!BS9)</f>
        <v/>
      </c>
      <c r="CR36" s="643"/>
      <c r="CS36" s="643"/>
      <c r="CT36" s="643"/>
      <c r="CU36" s="643"/>
      <c r="CV36" s="643"/>
      <c r="CW36" s="643"/>
      <c r="CX36" s="643"/>
      <c r="CY36" s="643"/>
      <c r="CZ36" s="643"/>
      <c r="DA36" s="643"/>
      <c r="DB36" s="643"/>
      <c r="DC36" s="643"/>
      <c r="DD36" s="643"/>
      <c r="DE36" s="643"/>
      <c r="DG36" s="644" t="str">
        <f>IF('各会計、関係団体の財政状況及び健全化判断比率'!BR9="","",'各会計、関係団体の財政状況及び健全化判断比率'!BR9)</f>
        <v/>
      </c>
      <c r="DH36" s="644"/>
      <c r="DI36" s="205"/>
    </row>
    <row r="37" spans="1:113" ht="32.25" customHeight="1" x14ac:dyDescent="0.15">
      <c r="A37" s="178"/>
      <c r="B37" s="202"/>
      <c r="C37" s="642" t="str">
        <f>IF(E37="","",C36+1)</f>
        <v/>
      </c>
      <c r="D37" s="642"/>
      <c r="E37" s="643" t="str">
        <f>IF('各会計、関係団体の財政状況及び健全化判断比率'!B10="","",'各会計、関係団体の財政状況及び健全化判断比率'!B10)</f>
        <v/>
      </c>
      <c r="F37" s="643"/>
      <c r="G37" s="643"/>
      <c r="H37" s="643"/>
      <c r="I37" s="643"/>
      <c r="J37" s="643"/>
      <c r="K37" s="643"/>
      <c r="L37" s="643"/>
      <c r="M37" s="643"/>
      <c r="N37" s="643"/>
      <c r="O37" s="643"/>
      <c r="P37" s="643"/>
      <c r="Q37" s="643"/>
      <c r="R37" s="643"/>
      <c r="S37" s="643"/>
      <c r="T37" s="178"/>
      <c r="U37" s="642" t="str">
        <f t="shared" si="4"/>
        <v/>
      </c>
      <c r="V37" s="642"/>
      <c r="W37" s="643"/>
      <c r="X37" s="643"/>
      <c r="Y37" s="643"/>
      <c r="Z37" s="643"/>
      <c r="AA37" s="643"/>
      <c r="AB37" s="643"/>
      <c r="AC37" s="643"/>
      <c r="AD37" s="643"/>
      <c r="AE37" s="643"/>
      <c r="AF37" s="643"/>
      <c r="AG37" s="643"/>
      <c r="AH37" s="643"/>
      <c r="AI37" s="643"/>
      <c r="AJ37" s="643"/>
      <c r="AK37" s="643"/>
      <c r="AL37" s="178"/>
      <c r="AM37" s="642" t="str">
        <f t="shared" si="0"/>
        <v/>
      </c>
      <c r="AN37" s="642"/>
      <c r="AO37" s="643"/>
      <c r="AP37" s="643"/>
      <c r="AQ37" s="643"/>
      <c r="AR37" s="643"/>
      <c r="AS37" s="643"/>
      <c r="AT37" s="643"/>
      <c r="AU37" s="643"/>
      <c r="AV37" s="643"/>
      <c r="AW37" s="643"/>
      <c r="AX37" s="643"/>
      <c r="AY37" s="643"/>
      <c r="AZ37" s="643"/>
      <c r="BA37" s="643"/>
      <c r="BB37" s="643"/>
      <c r="BC37" s="643"/>
      <c r="BD37" s="178"/>
      <c r="BE37" s="642" t="str">
        <f t="shared" si="1"/>
        <v/>
      </c>
      <c r="BF37" s="642"/>
      <c r="BG37" s="643"/>
      <c r="BH37" s="643"/>
      <c r="BI37" s="643"/>
      <c r="BJ37" s="643"/>
      <c r="BK37" s="643"/>
      <c r="BL37" s="643"/>
      <c r="BM37" s="643"/>
      <c r="BN37" s="643"/>
      <c r="BO37" s="643"/>
      <c r="BP37" s="643"/>
      <c r="BQ37" s="643"/>
      <c r="BR37" s="643"/>
      <c r="BS37" s="643"/>
      <c r="BT37" s="643"/>
      <c r="BU37" s="643"/>
      <c r="BV37" s="178"/>
      <c r="BW37" s="642">
        <f t="shared" si="2"/>
        <v>10</v>
      </c>
      <c r="BX37" s="642"/>
      <c r="BY37" s="643" t="str">
        <f>IF('各会計、関係団体の財政状況及び健全化判断比率'!B71="","",'各会計、関係団体の財政状況及び健全化判断比率'!B71)</f>
        <v>青森県後期高齢者広域連合（特別会計）</v>
      </c>
      <c r="BZ37" s="643"/>
      <c r="CA37" s="643"/>
      <c r="CB37" s="643"/>
      <c r="CC37" s="643"/>
      <c r="CD37" s="643"/>
      <c r="CE37" s="643"/>
      <c r="CF37" s="643"/>
      <c r="CG37" s="643"/>
      <c r="CH37" s="643"/>
      <c r="CI37" s="643"/>
      <c r="CJ37" s="643"/>
      <c r="CK37" s="643"/>
      <c r="CL37" s="643"/>
      <c r="CM37" s="643"/>
      <c r="CN37" s="178"/>
      <c r="CO37" s="642" t="str">
        <f t="shared" si="3"/>
        <v/>
      </c>
      <c r="CP37" s="642"/>
      <c r="CQ37" s="643" t="str">
        <f>IF('各会計、関係団体の財政状況及び健全化判断比率'!BS10="","",'各会計、関係団体の財政状況及び健全化判断比率'!BS10)</f>
        <v/>
      </c>
      <c r="CR37" s="643"/>
      <c r="CS37" s="643"/>
      <c r="CT37" s="643"/>
      <c r="CU37" s="643"/>
      <c r="CV37" s="643"/>
      <c r="CW37" s="643"/>
      <c r="CX37" s="643"/>
      <c r="CY37" s="643"/>
      <c r="CZ37" s="643"/>
      <c r="DA37" s="643"/>
      <c r="DB37" s="643"/>
      <c r="DC37" s="643"/>
      <c r="DD37" s="643"/>
      <c r="DE37" s="643"/>
      <c r="DG37" s="644" t="str">
        <f>IF('各会計、関係団体の財政状況及び健全化判断比率'!BR10="","",'各会計、関係団体の財政状況及び健全化判断比率'!BR10)</f>
        <v/>
      </c>
      <c r="DH37" s="644"/>
      <c r="DI37" s="205"/>
    </row>
    <row r="38" spans="1:113" ht="32.25" customHeight="1" x14ac:dyDescent="0.15">
      <c r="A38" s="178"/>
      <c r="B38" s="202"/>
      <c r="C38" s="642" t="str">
        <f t="shared" ref="C38:C43" si="5">IF(E38="","",C37+1)</f>
        <v/>
      </c>
      <c r="D38" s="642"/>
      <c r="E38" s="643" t="str">
        <f>IF('各会計、関係団体の財政状況及び健全化判断比率'!B11="","",'各会計、関係団体の財政状況及び健全化判断比率'!B11)</f>
        <v/>
      </c>
      <c r="F38" s="643"/>
      <c r="G38" s="643"/>
      <c r="H38" s="643"/>
      <c r="I38" s="643"/>
      <c r="J38" s="643"/>
      <c r="K38" s="643"/>
      <c r="L38" s="643"/>
      <c r="M38" s="643"/>
      <c r="N38" s="643"/>
      <c r="O38" s="643"/>
      <c r="P38" s="643"/>
      <c r="Q38" s="643"/>
      <c r="R38" s="643"/>
      <c r="S38" s="643"/>
      <c r="T38" s="178"/>
      <c r="U38" s="642" t="str">
        <f t="shared" si="4"/>
        <v/>
      </c>
      <c r="V38" s="642"/>
      <c r="W38" s="643"/>
      <c r="X38" s="643"/>
      <c r="Y38" s="643"/>
      <c r="Z38" s="643"/>
      <c r="AA38" s="643"/>
      <c r="AB38" s="643"/>
      <c r="AC38" s="643"/>
      <c r="AD38" s="643"/>
      <c r="AE38" s="643"/>
      <c r="AF38" s="643"/>
      <c r="AG38" s="643"/>
      <c r="AH38" s="643"/>
      <c r="AI38" s="643"/>
      <c r="AJ38" s="643"/>
      <c r="AK38" s="643"/>
      <c r="AL38" s="178"/>
      <c r="AM38" s="642" t="str">
        <f t="shared" si="0"/>
        <v/>
      </c>
      <c r="AN38" s="642"/>
      <c r="AO38" s="643"/>
      <c r="AP38" s="643"/>
      <c r="AQ38" s="643"/>
      <c r="AR38" s="643"/>
      <c r="AS38" s="643"/>
      <c r="AT38" s="643"/>
      <c r="AU38" s="643"/>
      <c r="AV38" s="643"/>
      <c r="AW38" s="643"/>
      <c r="AX38" s="643"/>
      <c r="AY38" s="643"/>
      <c r="AZ38" s="643"/>
      <c r="BA38" s="643"/>
      <c r="BB38" s="643"/>
      <c r="BC38" s="643"/>
      <c r="BD38" s="178"/>
      <c r="BE38" s="642" t="str">
        <f t="shared" si="1"/>
        <v/>
      </c>
      <c r="BF38" s="642"/>
      <c r="BG38" s="643"/>
      <c r="BH38" s="643"/>
      <c r="BI38" s="643"/>
      <c r="BJ38" s="643"/>
      <c r="BK38" s="643"/>
      <c r="BL38" s="643"/>
      <c r="BM38" s="643"/>
      <c r="BN38" s="643"/>
      <c r="BO38" s="643"/>
      <c r="BP38" s="643"/>
      <c r="BQ38" s="643"/>
      <c r="BR38" s="643"/>
      <c r="BS38" s="643"/>
      <c r="BT38" s="643"/>
      <c r="BU38" s="643"/>
      <c r="BV38" s="178"/>
      <c r="BW38" s="642">
        <f t="shared" si="2"/>
        <v>11</v>
      </c>
      <c r="BX38" s="642"/>
      <c r="BY38" s="643" t="str">
        <f>IF('各会計、関係団体の財政状況及び健全化判断比率'!B72="","",'各会計、関係団体の財政状況及び健全化判断比率'!B72)</f>
        <v>青森県市町村職員退職手当組合</v>
      </c>
      <c r="BZ38" s="643"/>
      <c r="CA38" s="643"/>
      <c r="CB38" s="643"/>
      <c r="CC38" s="643"/>
      <c r="CD38" s="643"/>
      <c r="CE38" s="643"/>
      <c r="CF38" s="643"/>
      <c r="CG38" s="643"/>
      <c r="CH38" s="643"/>
      <c r="CI38" s="643"/>
      <c r="CJ38" s="643"/>
      <c r="CK38" s="643"/>
      <c r="CL38" s="643"/>
      <c r="CM38" s="643"/>
      <c r="CN38" s="178"/>
      <c r="CO38" s="642" t="str">
        <f t="shared" si="3"/>
        <v/>
      </c>
      <c r="CP38" s="642"/>
      <c r="CQ38" s="643" t="str">
        <f>IF('各会計、関係団体の財政状況及び健全化判断比率'!BS11="","",'各会計、関係団体の財政状況及び健全化判断比率'!BS11)</f>
        <v/>
      </c>
      <c r="CR38" s="643"/>
      <c r="CS38" s="643"/>
      <c r="CT38" s="643"/>
      <c r="CU38" s="643"/>
      <c r="CV38" s="643"/>
      <c r="CW38" s="643"/>
      <c r="CX38" s="643"/>
      <c r="CY38" s="643"/>
      <c r="CZ38" s="643"/>
      <c r="DA38" s="643"/>
      <c r="DB38" s="643"/>
      <c r="DC38" s="643"/>
      <c r="DD38" s="643"/>
      <c r="DE38" s="643"/>
      <c r="DG38" s="644" t="str">
        <f>IF('各会計、関係団体の財政状況及び健全化判断比率'!BR11="","",'各会計、関係団体の財政状況及び健全化判断比率'!BR11)</f>
        <v/>
      </c>
      <c r="DH38" s="644"/>
      <c r="DI38" s="205"/>
    </row>
    <row r="39" spans="1:113" ht="32.25" customHeight="1" x14ac:dyDescent="0.15">
      <c r="A39" s="178"/>
      <c r="B39" s="202"/>
      <c r="C39" s="642" t="str">
        <f t="shared" si="5"/>
        <v/>
      </c>
      <c r="D39" s="642"/>
      <c r="E39" s="643" t="str">
        <f>IF('各会計、関係団体の財政状況及び健全化判断比率'!B12="","",'各会計、関係団体の財政状況及び健全化判断比率'!B12)</f>
        <v/>
      </c>
      <c r="F39" s="643"/>
      <c r="G39" s="643"/>
      <c r="H39" s="643"/>
      <c r="I39" s="643"/>
      <c r="J39" s="643"/>
      <c r="K39" s="643"/>
      <c r="L39" s="643"/>
      <c r="M39" s="643"/>
      <c r="N39" s="643"/>
      <c r="O39" s="643"/>
      <c r="P39" s="643"/>
      <c r="Q39" s="643"/>
      <c r="R39" s="643"/>
      <c r="S39" s="643"/>
      <c r="T39" s="178"/>
      <c r="U39" s="642" t="str">
        <f t="shared" si="4"/>
        <v/>
      </c>
      <c r="V39" s="642"/>
      <c r="W39" s="643"/>
      <c r="X39" s="643"/>
      <c r="Y39" s="643"/>
      <c r="Z39" s="643"/>
      <c r="AA39" s="643"/>
      <c r="AB39" s="643"/>
      <c r="AC39" s="643"/>
      <c r="AD39" s="643"/>
      <c r="AE39" s="643"/>
      <c r="AF39" s="643"/>
      <c r="AG39" s="643"/>
      <c r="AH39" s="643"/>
      <c r="AI39" s="643"/>
      <c r="AJ39" s="643"/>
      <c r="AK39" s="643"/>
      <c r="AL39" s="178"/>
      <c r="AM39" s="642" t="str">
        <f t="shared" si="0"/>
        <v/>
      </c>
      <c r="AN39" s="642"/>
      <c r="AO39" s="643"/>
      <c r="AP39" s="643"/>
      <c r="AQ39" s="643"/>
      <c r="AR39" s="643"/>
      <c r="AS39" s="643"/>
      <c r="AT39" s="643"/>
      <c r="AU39" s="643"/>
      <c r="AV39" s="643"/>
      <c r="AW39" s="643"/>
      <c r="AX39" s="643"/>
      <c r="AY39" s="643"/>
      <c r="AZ39" s="643"/>
      <c r="BA39" s="643"/>
      <c r="BB39" s="643"/>
      <c r="BC39" s="643"/>
      <c r="BD39" s="178"/>
      <c r="BE39" s="642" t="str">
        <f t="shared" si="1"/>
        <v/>
      </c>
      <c r="BF39" s="642"/>
      <c r="BG39" s="643"/>
      <c r="BH39" s="643"/>
      <c r="BI39" s="643"/>
      <c r="BJ39" s="643"/>
      <c r="BK39" s="643"/>
      <c r="BL39" s="643"/>
      <c r="BM39" s="643"/>
      <c r="BN39" s="643"/>
      <c r="BO39" s="643"/>
      <c r="BP39" s="643"/>
      <c r="BQ39" s="643"/>
      <c r="BR39" s="643"/>
      <c r="BS39" s="643"/>
      <c r="BT39" s="643"/>
      <c r="BU39" s="643"/>
      <c r="BV39" s="178"/>
      <c r="BW39" s="642">
        <f t="shared" si="2"/>
        <v>12</v>
      </c>
      <c r="BX39" s="642"/>
      <c r="BY39" s="643" t="str">
        <f>IF('各会計、関係団体の財政状況及び健全化判断比率'!B73="","",'各会計、関係団体の財政状況及び健全化判断比率'!B73)</f>
        <v>青森県市町村総合事務組合</v>
      </c>
      <c r="BZ39" s="643"/>
      <c r="CA39" s="643"/>
      <c r="CB39" s="643"/>
      <c r="CC39" s="643"/>
      <c r="CD39" s="643"/>
      <c r="CE39" s="643"/>
      <c r="CF39" s="643"/>
      <c r="CG39" s="643"/>
      <c r="CH39" s="643"/>
      <c r="CI39" s="643"/>
      <c r="CJ39" s="643"/>
      <c r="CK39" s="643"/>
      <c r="CL39" s="643"/>
      <c r="CM39" s="643"/>
      <c r="CN39" s="178"/>
      <c r="CO39" s="642" t="str">
        <f t="shared" si="3"/>
        <v/>
      </c>
      <c r="CP39" s="642"/>
      <c r="CQ39" s="643" t="str">
        <f>IF('各会計、関係団体の財政状況及び健全化判断比率'!BS12="","",'各会計、関係団体の財政状況及び健全化判断比率'!BS12)</f>
        <v/>
      </c>
      <c r="CR39" s="643"/>
      <c r="CS39" s="643"/>
      <c r="CT39" s="643"/>
      <c r="CU39" s="643"/>
      <c r="CV39" s="643"/>
      <c r="CW39" s="643"/>
      <c r="CX39" s="643"/>
      <c r="CY39" s="643"/>
      <c r="CZ39" s="643"/>
      <c r="DA39" s="643"/>
      <c r="DB39" s="643"/>
      <c r="DC39" s="643"/>
      <c r="DD39" s="643"/>
      <c r="DE39" s="643"/>
      <c r="DG39" s="644" t="str">
        <f>IF('各会計、関係団体の財政状況及び健全化判断比率'!BR12="","",'各会計、関係団体の財政状況及び健全化判断比率'!BR12)</f>
        <v/>
      </c>
      <c r="DH39" s="644"/>
      <c r="DI39" s="205"/>
    </row>
    <row r="40" spans="1:113" ht="32.25" customHeight="1" x14ac:dyDescent="0.15">
      <c r="A40" s="178"/>
      <c r="B40" s="202"/>
      <c r="C40" s="642" t="str">
        <f t="shared" si="5"/>
        <v/>
      </c>
      <c r="D40" s="642"/>
      <c r="E40" s="643" t="str">
        <f>IF('各会計、関係団体の財政状況及び健全化判断比率'!B13="","",'各会計、関係団体の財政状況及び健全化判断比率'!B13)</f>
        <v/>
      </c>
      <c r="F40" s="643"/>
      <c r="G40" s="643"/>
      <c r="H40" s="643"/>
      <c r="I40" s="643"/>
      <c r="J40" s="643"/>
      <c r="K40" s="643"/>
      <c r="L40" s="643"/>
      <c r="M40" s="643"/>
      <c r="N40" s="643"/>
      <c r="O40" s="643"/>
      <c r="P40" s="643"/>
      <c r="Q40" s="643"/>
      <c r="R40" s="643"/>
      <c r="S40" s="643"/>
      <c r="T40" s="178"/>
      <c r="U40" s="642" t="str">
        <f t="shared" si="4"/>
        <v/>
      </c>
      <c r="V40" s="642"/>
      <c r="W40" s="643"/>
      <c r="X40" s="643"/>
      <c r="Y40" s="643"/>
      <c r="Z40" s="643"/>
      <c r="AA40" s="643"/>
      <c r="AB40" s="643"/>
      <c r="AC40" s="643"/>
      <c r="AD40" s="643"/>
      <c r="AE40" s="643"/>
      <c r="AF40" s="643"/>
      <c r="AG40" s="643"/>
      <c r="AH40" s="643"/>
      <c r="AI40" s="643"/>
      <c r="AJ40" s="643"/>
      <c r="AK40" s="643"/>
      <c r="AL40" s="178"/>
      <c r="AM40" s="642" t="str">
        <f t="shared" si="0"/>
        <v/>
      </c>
      <c r="AN40" s="642"/>
      <c r="AO40" s="643"/>
      <c r="AP40" s="643"/>
      <c r="AQ40" s="643"/>
      <c r="AR40" s="643"/>
      <c r="AS40" s="643"/>
      <c r="AT40" s="643"/>
      <c r="AU40" s="643"/>
      <c r="AV40" s="643"/>
      <c r="AW40" s="643"/>
      <c r="AX40" s="643"/>
      <c r="AY40" s="643"/>
      <c r="AZ40" s="643"/>
      <c r="BA40" s="643"/>
      <c r="BB40" s="643"/>
      <c r="BC40" s="643"/>
      <c r="BD40" s="178"/>
      <c r="BE40" s="642" t="str">
        <f t="shared" si="1"/>
        <v/>
      </c>
      <c r="BF40" s="642"/>
      <c r="BG40" s="643"/>
      <c r="BH40" s="643"/>
      <c r="BI40" s="643"/>
      <c r="BJ40" s="643"/>
      <c r="BK40" s="643"/>
      <c r="BL40" s="643"/>
      <c r="BM40" s="643"/>
      <c r="BN40" s="643"/>
      <c r="BO40" s="643"/>
      <c r="BP40" s="643"/>
      <c r="BQ40" s="643"/>
      <c r="BR40" s="643"/>
      <c r="BS40" s="643"/>
      <c r="BT40" s="643"/>
      <c r="BU40" s="643"/>
      <c r="BV40" s="178"/>
      <c r="BW40" s="642">
        <f t="shared" si="2"/>
        <v>13</v>
      </c>
      <c r="BX40" s="642"/>
      <c r="BY40" s="643" t="str">
        <f>IF('各会計、関係団体の財政状況及び健全化判断比率'!B74="","",'各会計、関係団体の財政状況及び健全化判断比率'!B74)</f>
        <v>青森県交通災害共済組合</v>
      </c>
      <c r="BZ40" s="643"/>
      <c r="CA40" s="643"/>
      <c r="CB40" s="643"/>
      <c r="CC40" s="643"/>
      <c r="CD40" s="643"/>
      <c r="CE40" s="643"/>
      <c r="CF40" s="643"/>
      <c r="CG40" s="643"/>
      <c r="CH40" s="643"/>
      <c r="CI40" s="643"/>
      <c r="CJ40" s="643"/>
      <c r="CK40" s="643"/>
      <c r="CL40" s="643"/>
      <c r="CM40" s="643"/>
      <c r="CN40" s="178"/>
      <c r="CO40" s="642" t="str">
        <f t="shared" si="3"/>
        <v/>
      </c>
      <c r="CP40" s="642"/>
      <c r="CQ40" s="643" t="str">
        <f>IF('各会計、関係団体の財政状況及び健全化判断比率'!BS13="","",'各会計、関係団体の財政状況及び健全化判断比率'!BS13)</f>
        <v/>
      </c>
      <c r="CR40" s="643"/>
      <c r="CS40" s="643"/>
      <c r="CT40" s="643"/>
      <c r="CU40" s="643"/>
      <c r="CV40" s="643"/>
      <c r="CW40" s="643"/>
      <c r="CX40" s="643"/>
      <c r="CY40" s="643"/>
      <c r="CZ40" s="643"/>
      <c r="DA40" s="643"/>
      <c r="DB40" s="643"/>
      <c r="DC40" s="643"/>
      <c r="DD40" s="643"/>
      <c r="DE40" s="643"/>
      <c r="DG40" s="644" t="str">
        <f>IF('各会計、関係団体の財政状況及び健全化判断比率'!BR13="","",'各会計、関係団体の財政状況及び健全化判断比率'!BR13)</f>
        <v/>
      </c>
      <c r="DH40" s="644"/>
      <c r="DI40" s="205"/>
    </row>
    <row r="41" spans="1:113" ht="32.25" customHeight="1" x14ac:dyDescent="0.15">
      <c r="A41" s="178"/>
      <c r="B41" s="202"/>
      <c r="C41" s="642" t="str">
        <f t="shared" si="5"/>
        <v/>
      </c>
      <c r="D41" s="642"/>
      <c r="E41" s="643" t="str">
        <f>IF('各会計、関係団体の財政状況及び健全化判断比率'!B14="","",'各会計、関係団体の財政状況及び健全化判断比率'!B14)</f>
        <v/>
      </c>
      <c r="F41" s="643"/>
      <c r="G41" s="643"/>
      <c r="H41" s="643"/>
      <c r="I41" s="643"/>
      <c r="J41" s="643"/>
      <c r="K41" s="643"/>
      <c r="L41" s="643"/>
      <c r="M41" s="643"/>
      <c r="N41" s="643"/>
      <c r="O41" s="643"/>
      <c r="P41" s="643"/>
      <c r="Q41" s="643"/>
      <c r="R41" s="643"/>
      <c r="S41" s="643"/>
      <c r="T41" s="178"/>
      <c r="U41" s="642" t="str">
        <f t="shared" si="4"/>
        <v/>
      </c>
      <c r="V41" s="642"/>
      <c r="W41" s="643"/>
      <c r="X41" s="643"/>
      <c r="Y41" s="643"/>
      <c r="Z41" s="643"/>
      <c r="AA41" s="643"/>
      <c r="AB41" s="643"/>
      <c r="AC41" s="643"/>
      <c r="AD41" s="643"/>
      <c r="AE41" s="643"/>
      <c r="AF41" s="643"/>
      <c r="AG41" s="643"/>
      <c r="AH41" s="643"/>
      <c r="AI41" s="643"/>
      <c r="AJ41" s="643"/>
      <c r="AK41" s="643"/>
      <c r="AL41" s="178"/>
      <c r="AM41" s="642" t="str">
        <f t="shared" si="0"/>
        <v/>
      </c>
      <c r="AN41" s="642"/>
      <c r="AO41" s="643"/>
      <c r="AP41" s="643"/>
      <c r="AQ41" s="643"/>
      <c r="AR41" s="643"/>
      <c r="AS41" s="643"/>
      <c r="AT41" s="643"/>
      <c r="AU41" s="643"/>
      <c r="AV41" s="643"/>
      <c r="AW41" s="643"/>
      <c r="AX41" s="643"/>
      <c r="AY41" s="643"/>
      <c r="AZ41" s="643"/>
      <c r="BA41" s="643"/>
      <c r="BB41" s="643"/>
      <c r="BC41" s="643"/>
      <c r="BD41" s="178"/>
      <c r="BE41" s="642" t="str">
        <f t="shared" si="1"/>
        <v/>
      </c>
      <c r="BF41" s="642"/>
      <c r="BG41" s="643"/>
      <c r="BH41" s="643"/>
      <c r="BI41" s="643"/>
      <c r="BJ41" s="643"/>
      <c r="BK41" s="643"/>
      <c r="BL41" s="643"/>
      <c r="BM41" s="643"/>
      <c r="BN41" s="643"/>
      <c r="BO41" s="643"/>
      <c r="BP41" s="643"/>
      <c r="BQ41" s="643"/>
      <c r="BR41" s="643"/>
      <c r="BS41" s="643"/>
      <c r="BT41" s="643"/>
      <c r="BU41" s="643"/>
      <c r="BV41" s="178"/>
      <c r="BW41" s="642" t="str">
        <f t="shared" si="2"/>
        <v/>
      </c>
      <c r="BX41" s="642"/>
      <c r="BY41" s="643" t="str">
        <f>IF('各会計、関係団体の財政状況及び健全化判断比率'!B75="","",'各会計、関係団体の財政状況及び健全化判断比率'!B75)</f>
        <v/>
      </c>
      <c r="BZ41" s="643"/>
      <c r="CA41" s="643"/>
      <c r="CB41" s="643"/>
      <c r="CC41" s="643"/>
      <c r="CD41" s="643"/>
      <c r="CE41" s="643"/>
      <c r="CF41" s="643"/>
      <c r="CG41" s="643"/>
      <c r="CH41" s="643"/>
      <c r="CI41" s="643"/>
      <c r="CJ41" s="643"/>
      <c r="CK41" s="643"/>
      <c r="CL41" s="643"/>
      <c r="CM41" s="643"/>
      <c r="CN41" s="178"/>
      <c r="CO41" s="642" t="str">
        <f t="shared" si="3"/>
        <v/>
      </c>
      <c r="CP41" s="642"/>
      <c r="CQ41" s="643" t="str">
        <f>IF('各会計、関係団体の財政状況及び健全化判断比率'!BS14="","",'各会計、関係団体の財政状況及び健全化判断比率'!BS14)</f>
        <v/>
      </c>
      <c r="CR41" s="643"/>
      <c r="CS41" s="643"/>
      <c r="CT41" s="643"/>
      <c r="CU41" s="643"/>
      <c r="CV41" s="643"/>
      <c r="CW41" s="643"/>
      <c r="CX41" s="643"/>
      <c r="CY41" s="643"/>
      <c r="CZ41" s="643"/>
      <c r="DA41" s="643"/>
      <c r="DB41" s="643"/>
      <c r="DC41" s="643"/>
      <c r="DD41" s="643"/>
      <c r="DE41" s="643"/>
      <c r="DG41" s="644" t="str">
        <f>IF('各会計、関係団体の財政状況及び健全化判断比率'!BR14="","",'各会計、関係団体の財政状況及び健全化判断比率'!BR14)</f>
        <v/>
      </c>
      <c r="DH41" s="644"/>
      <c r="DI41" s="205"/>
    </row>
    <row r="42" spans="1:113" ht="32.25" customHeight="1" x14ac:dyDescent="0.15">
      <c r="B42" s="202"/>
      <c r="C42" s="642" t="str">
        <f t="shared" si="5"/>
        <v/>
      </c>
      <c r="D42" s="642"/>
      <c r="E42" s="643" t="str">
        <f>IF('各会計、関係団体の財政状況及び健全化判断比率'!B15="","",'各会計、関係団体の財政状況及び健全化判断比率'!B15)</f>
        <v/>
      </c>
      <c r="F42" s="643"/>
      <c r="G42" s="643"/>
      <c r="H42" s="643"/>
      <c r="I42" s="643"/>
      <c r="J42" s="643"/>
      <c r="K42" s="643"/>
      <c r="L42" s="643"/>
      <c r="M42" s="643"/>
      <c r="N42" s="643"/>
      <c r="O42" s="643"/>
      <c r="P42" s="643"/>
      <c r="Q42" s="643"/>
      <c r="R42" s="643"/>
      <c r="S42" s="643"/>
      <c r="T42" s="178"/>
      <c r="U42" s="642" t="str">
        <f t="shared" si="4"/>
        <v/>
      </c>
      <c r="V42" s="642"/>
      <c r="W42" s="643"/>
      <c r="X42" s="643"/>
      <c r="Y42" s="643"/>
      <c r="Z42" s="643"/>
      <c r="AA42" s="643"/>
      <c r="AB42" s="643"/>
      <c r="AC42" s="643"/>
      <c r="AD42" s="643"/>
      <c r="AE42" s="643"/>
      <c r="AF42" s="643"/>
      <c r="AG42" s="643"/>
      <c r="AH42" s="643"/>
      <c r="AI42" s="643"/>
      <c r="AJ42" s="643"/>
      <c r="AK42" s="643"/>
      <c r="AL42" s="178"/>
      <c r="AM42" s="642" t="str">
        <f t="shared" si="0"/>
        <v/>
      </c>
      <c r="AN42" s="642"/>
      <c r="AO42" s="643"/>
      <c r="AP42" s="643"/>
      <c r="AQ42" s="643"/>
      <c r="AR42" s="643"/>
      <c r="AS42" s="643"/>
      <c r="AT42" s="643"/>
      <c r="AU42" s="643"/>
      <c r="AV42" s="643"/>
      <c r="AW42" s="643"/>
      <c r="AX42" s="643"/>
      <c r="AY42" s="643"/>
      <c r="AZ42" s="643"/>
      <c r="BA42" s="643"/>
      <c r="BB42" s="643"/>
      <c r="BC42" s="643"/>
      <c r="BD42" s="178"/>
      <c r="BE42" s="642" t="str">
        <f t="shared" si="1"/>
        <v/>
      </c>
      <c r="BF42" s="642"/>
      <c r="BG42" s="643"/>
      <c r="BH42" s="643"/>
      <c r="BI42" s="643"/>
      <c r="BJ42" s="643"/>
      <c r="BK42" s="643"/>
      <c r="BL42" s="643"/>
      <c r="BM42" s="643"/>
      <c r="BN42" s="643"/>
      <c r="BO42" s="643"/>
      <c r="BP42" s="643"/>
      <c r="BQ42" s="643"/>
      <c r="BR42" s="643"/>
      <c r="BS42" s="643"/>
      <c r="BT42" s="643"/>
      <c r="BU42" s="643"/>
      <c r="BV42" s="178"/>
      <c r="BW42" s="642" t="str">
        <f t="shared" si="2"/>
        <v/>
      </c>
      <c r="BX42" s="642"/>
      <c r="BY42" s="643" t="str">
        <f>IF('各会計、関係団体の財政状況及び健全化判断比率'!B76="","",'各会計、関係団体の財政状況及び健全化判断比率'!B76)</f>
        <v/>
      </c>
      <c r="BZ42" s="643"/>
      <c r="CA42" s="643"/>
      <c r="CB42" s="643"/>
      <c r="CC42" s="643"/>
      <c r="CD42" s="643"/>
      <c r="CE42" s="643"/>
      <c r="CF42" s="643"/>
      <c r="CG42" s="643"/>
      <c r="CH42" s="643"/>
      <c r="CI42" s="643"/>
      <c r="CJ42" s="643"/>
      <c r="CK42" s="643"/>
      <c r="CL42" s="643"/>
      <c r="CM42" s="643"/>
      <c r="CN42" s="178"/>
      <c r="CO42" s="642" t="str">
        <f t="shared" si="3"/>
        <v/>
      </c>
      <c r="CP42" s="642"/>
      <c r="CQ42" s="643" t="str">
        <f>IF('各会計、関係団体の財政状況及び健全化判断比率'!BS15="","",'各会計、関係団体の財政状況及び健全化判断比率'!BS15)</f>
        <v/>
      </c>
      <c r="CR42" s="643"/>
      <c r="CS42" s="643"/>
      <c r="CT42" s="643"/>
      <c r="CU42" s="643"/>
      <c r="CV42" s="643"/>
      <c r="CW42" s="643"/>
      <c r="CX42" s="643"/>
      <c r="CY42" s="643"/>
      <c r="CZ42" s="643"/>
      <c r="DA42" s="643"/>
      <c r="DB42" s="643"/>
      <c r="DC42" s="643"/>
      <c r="DD42" s="643"/>
      <c r="DE42" s="643"/>
      <c r="DG42" s="644" t="str">
        <f>IF('各会計、関係団体の財政状況及び健全化判断比率'!BR15="","",'各会計、関係団体の財政状況及び健全化判断比率'!BR15)</f>
        <v/>
      </c>
      <c r="DH42" s="644"/>
      <c r="DI42" s="205"/>
    </row>
    <row r="43" spans="1:113" ht="32.25" customHeight="1" x14ac:dyDescent="0.15">
      <c r="B43" s="202"/>
      <c r="C43" s="642" t="str">
        <f t="shared" si="5"/>
        <v/>
      </c>
      <c r="D43" s="642"/>
      <c r="E43" s="643" t="str">
        <f>IF('各会計、関係団体の財政状況及び健全化判断比率'!B16="","",'各会計、関係団体の財政状況及び健全化判断比率'!B16)</f>
        <v/>
      </c>
      <c r="F43" s="643"/>
      <c r="G43" s="643"/>
      <c r="H43" s="643"/>
      <c r="I43" s="643"/>
      <c r="J43" s="643"/>
      <c r="K43" s="643"/>
      <c r="L43" s="643"/>
      <c r="M43" s="643"/>
      <c r="N43" s="643"/>
      <c r="O43" s="643"/>
      <c r="P43" s="643"/>
      <c r="Q43" s="643"/>
      <c r="R43" s="643"/>
      <c r="S43" s="643"/>
      <c r="T43" s="178"/>
      <c r="U43" s="642" t="str">
        <f t="shared" si="4"/>
        <v/>
      </c>
      <c r="V43" s="642"/>
      <c r="W43" s="643"/>
      <c r="X43" s="643"/>
      <c r="Y43" s="643"/>
      <c r="Z43" s="643"/>
      <c r="AA43" s="643"/>
      <c r="AB43" s="643"/>
      <c r="AC43" s="643"/>
      <c r="AD43" s="643"/>
      <c r="AE43" s="643"/>
      <c r="AF43" s="643"/>
      <c r="AG43" s="643"/>
      <c r="AH43" s="643"/>
      <c r="AI43" s="643"/>
      <c r="AJ43" s="643"/>
      <c r="AK43" s="643"/>
      <c r="AL43" s="178"/>
      <c r="AM43" s="642" t="str">
        <f t="shared" si="0"/>
        <v/>
      </c>
      <c r="AN43" s="642"/>
      <c r="AO43" s="643"/>
      <c r="AP43" s="643"/>
      <c r="AQ43" s="643"/>
      <c r="AR43" s="643"/>
      <c r="AS43" s="643"/>
      <c r="AT43" s="643"/>
      <c r="AU43" s="643"/>
      <c r="AV43" s="643"/>
      <c r="AW43" s="643"/>
      <c r="AX43" s="643"/>
      <c r="AY43" s="643"/>
      <c r="AZ43" s="643"/>
      <c r="BA43" s="643"/>
      <c r="BB43" s="643"/>
      <c r="BC43" s="643"/>
      <c r="BD43" s="178"/>
      <c r="BE43" s="642" t="str">
        <f t="shared" si="1"/>
        <v/>
      </c>
      <c r="BF43" s="642"/>
      <c r="BG43" s="643"/>
      <c r="BH43" s="643"/>
      <c r="BI43" s="643"/>
      <c r="BJ43" s="643"/>
      <c r="BK43" s="643"/>
      <c r="BL43" s="643"/>
      <c r="BM43" s="643"/>
      <c r="BN43" s="643"/>
      <c r="BO43" s="643"/>
      <c r="BP43" s="643"/>
      <c r="BQ43" s="643"/>
      <c r="BR43" s="643"/>
      <c r="BS43" s="643"/>
      <c r="BT43" s="643"/>
      <c r="BU43" s="643"/>
      <c r="BV43" s="178"/>
      <c r="BW43" s="642" t="str">
        <f t="shared" si="2"/>
        <v/>
      </c>
      <c r="BX43" s="642"/>
      <c r="BY43" s="643" t="str">
        <f>IF('各会計、関係団体の財政状況及び健全化判断比率'!B77="","",'各会計、関係団体の財政状況及び健全化判断比率'!B77)</f>
        <v/>
      </c>
      <c r="BZ43" s="643"/>
      <c r="CA43" s="643"/>
      <c r="CB43" s="643"/>
      <c r="CC43" s="643"/>
      <c r="CD43" s="643"/>
      <c r="CE43" s="643"/>
      <c r="CF43" s="643"/>
      <c r="CG43" s="643"/>
      <c r="CH43" s="643"/>
      <c r="CI43" s="643"/>
      <c r="CJ43" s="643"/>
      <c r="CK43" s="643"/>
      <c r="CL43" s="643"/>
      <c r="CM43" s="643"/>
      <c r="CN43" s="178"/>
      <c r="CO43" s="642" t="str">
        <f t="shared" si="3"/>
        <v/>
      </c>
      <c r="CP43" s="642"/>
      <c r="CQ43" s="643" t="str">
        <f>IF('各会計、関係団体の財政状況及び健全化判断比率'!BS16="","",'各会計、関係団体の財政状況及び健全化判断比率'!BS16)</f>
        <v/>
      </c>
      <c r="CR43" s="643"/>
      <c r="CS43" s="643"/>
      <c r="CT43" s="643"/>
      <c r="CU43" s="643"/>
      <c r="CV43" s="643"/>
      <c r="CW43" s="643"/>
      <c r="CX43" s="643"/>
      <c r="CY43" s="643"/>
      <c r="CZ43" s="643"/>
      <c r="DA43" s="643"/>
      <c r="DB43" s="643"/>
      <c r="DC43" s="643"/>
      <c r="DD43" s="643"/>
      <c r="DE43" s="643"/>
      <c r="DG43" s="644" t="str">
        <f>IF('各会計、関係団体の財政状況及び健全化判断比率'!BR16="","",'各会計、関係団体の財政状況及び健全化判断比率'!BR16)</f>
        <v/>
      </c>
      <c r="DH43" s="64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645" t="s">
        <v>210</v>
      </c>
      <c r="F46" s="645"/>
      <c r="G46" s="645"/>
      <c r="H46" s="645"/>
      <c r="I46" s="645"/>
      <c r="J46" s="645"/>
      <c r="K46" s="645"/>
      <c r="L46" s="645"/>
      <c r="M46" s="645"/>
      <c r="N46" s="645"/>
      <c r="O46" s="645"/>
      <c r="P46" s="645"/>
      <c r="Q46" s="645"/>
      <c r="R46" s="645"/>
      <c r="S46" s="645"/>
      <c r="T46" s="645"/>
      <c r="U46" s="645"/>
      <c r="V46" s="645"/>
      <c r="W46" s="645"/>
      <c r="X46" s="645"/>
      <c r="Y46" s="645"/>
      <c r="Z46" s="645"/>
      <c r="AA46" s="645"/>
      <c r="AB46" s="645"/>
      <c r="AC46" s="645"/>
      <c r="AD46" s="645"/>
      <c r="AE46" s="645"/>
      <c r="AF46" s="645"/>
      <c r="AG46" s="645"/>
      <c r="AH46" s="645"/>
      <c r="AI46" s="645"/>
      <c r="AJ46" s="645"/>
      <c r="AK46" s="645"/>
      <c r="AL46" s="645"/>
      <c r="AM46" s="645"/>
      <c r="AN46" s="645"/>
      <c r="AO46" s="645"/>
      <c r="AP46" s="645"/>
      <c r="AQ46" s="645"/>
      <c r="AR46" s="645"/>
      <c r="AS46" s="645"/>
      <c r="AT46" s="645"/>
      <c r="AU46" s="645"/>
      <c r="AV46" s="645"/>
      <c r="AW46" s="645"/>
      <c r="AX46" s="645"/>
      <c r="AY46" s="645"/>
      <c r="AZ46" s="645"/>
      <c r="BA46" s="645"/>
      <c r="BB46" s="645"/>
      <c r="BC46" s="645"/>
      <c r="BD46" s="645"/>
      <c r="BE46" s="645"/>
      <c r="BF46" s="645"/>
      <c r="BG46" s="645"/>
      <c r="BH46" s="645"/>
      <c r="BI46" s="645"/>
      <c r="BJ46" s="645"/>
      <c r="BK46" s="645"/>
      <c r="BL46" s="645"/>
      <c r="BM46" s="645"/>
      <c r="BN46" s="645"/>
      <c r="BO46" s="645"/>
      <c r="BP46" s="645"/>
      <c r="BQ46" s="645"/>
      <c r="BR46" s="645"/>
      <c r="BS46" s="645"/>
      <c r="BT46" s="645"/>
      <c r="BU46" s="645"/>
      <c r="BV46" s="645"/>
      <c r="BW46" s="645"/>
      <c r="BX46" s="645"/>
      <c r="BY46" s="645"/>
      <c r="BZ46" s="645"/>
      <c r="CA46" s="645"/>
      <c r="CB46" s="645"/>
      <c r="CC46" s="645"/>
      <c r="CD46" s="645"/>
      <c r="CE46" s="645"/>
      <c r="CF46" s="645"/>
      <c r="CG46" s="645"/>
      <c r="CH46" s="645"/>
      <c r="CI46" s="645"/>
      <c r="CJ46" s="645"/>
      <c r="CK46" s="645"/>
      <c r="CL46" s="645"/>
      <c r="CM46" s="645"/>
      <c r="CN46" s="645"/>
      <c r="CO46" s="645"/>
      <c r="CP46" s="645"/>
      <c r="CQ46" s="645"/>
      <c r="CR46" s="645"/>
      <c r="CS46" s="645"/>
      <c r="CT46" s="645"/>
      <c r="CU46" s="645"/>
      <c r="CV46" s="645"/>
      <c r="CW46" s="645"/>
      <c r="CX46" s="645"/>
      <c r="CY46" s="645"/>
      <c r="CZ46" s="645"/>
      <c r="DA46" s="645"/>
      <c r="DB46" s="645"/>
      <c r="DC46" s="645"/>
      <c r="DD46" s="645"/>
      <c r="DE46" s="645"/>
      <c r="DF46" s="645"/>
      <c r="DG46" s="645"/>
      <c r="DH46" s="645"/>
      <c r="DI46" s="645"/>
    </row>
    <row r="47" spans="1:113" x14ac:dyDescent="0.15">
      <c r="E47" s="645" t="s">
        <v>211</v>
      </c>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C47" s="645"/>
      <c r="CD47" s="645"/>
      <c r="CE47" s="645"/>
      <c r="CF47" s="645"/>
      <c r="CG47" s="645"/>
      <c r="CH47" s="645"/>
      <c r="CI47" s="645"/>
      <c r="CJ47" s="645"/>
      <c r="CK47" s="645"/>
      <c r="CL47" s="645"/>
      <c r="CM47" s="645"/>
      <c r="CN47" s="645"/>
      <c r="CO47" s="645"/>
      <c r="CP47" s="645"/>
      <c r="CQ47" s="645"/>
      <c r="CR47" s="645"/>
      <c r="CS47" s="645"/>
      <c r="CT47" s="645"/>
      <c r="CU47" s="645"/>
      <c r="CV47" s="645"/>
      <c r="CW47" s="645"/>
      <c r="CX47" s="645"/>
      <c r="CY47" s="645"/>
      <c r="CZ47" s="645"/>
      <c r="DA47" s="645"/>
      <c r="DB47" s="645"/>
      <c r="DC47" s="645"/>
      <c r="DD47" s="645"/>
      <c r="DE47" s="645"/>
      <c r="DF47" s="645"/>
      <c r="DG47" s="645"/>
      <c r="DH47" s="645"/>
      <c r="DI47" s="645"/>
    </row>
    <row r="48" spans="1:113" x14ac:dyDescent="0.15">
      <c r="E48" s="645" t="s">
        <v>212</v>
      </c>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5"/>
      <c r="AL48" s="645"/>
      <c r="AM48" s="645"/>
      <c r="AN48" s="645"/>
      <c r="AO48" s="645"/>
      <c r="AP48" s="645"/>
      <c r="AQ48" s="645"/>
      <c r="AR48" s="645"/>
      <c r="AS48" s="645"/>
      <c r="AT48" s="645"/>
      <c r="AU48" s="645"/>
      <c r="AV48" s="645"/>
      <c r="AW48" s="645"/>
      <c r="AX48" s="645"/>
      <c r="AY48" s="645"/>
      <c r="AZ48" s="645"/>
      <c r="BA48" s="645"/>
      <c r="BB48" s="645"/>
      <c r="BC48" s="645"/>
      <c r="BD48" s="645"/>
      <c r="BE48" s="645"/>
      <c r="BF48" s="645"/>
      <c r="BG48" s="645"/>
      <c r="BH48" s="645"/>
      <c r="BI48" s="645"/>
      <c r="BJ48" s="645"/>
      <c r="BK48" s="645"/>
      <c r="BL48" s="645"/>
      <c r="BM48" s="645"/>
      <c r="BN48" s="645"/>
      <c r="BO48" s="645"/>
      <c r="BP48" s="645"/>
      <c r="BQ48" s="645"/>
      <c r="BR48" s="645"/>
      <c r="BS48" s="645"/>
      <c r="BT48" s="645"/>
      <c r="BU48" s="645"/>
      <c r="BV48" s="645"/>
      <c r="BW48" s="645"/>
      <c r="BX48" s="645"/>
      <c r="BY48" s="645"/>
      <c r="BZ48" s="645"/>
      <c r="CA48" s="645"/>
      <c r="CB48" s="645"/>
      <c r="CC48" s="645"/>
      <c r="CD48" s="645"/>
      <c r="CE48" s="645"/>
      <c r="CF48" s="645"/>
      <c r="CG48" s="645"/>
      <c r="CH48" s="645"/>
      <c r="CI48" s="645"/>
      <c r="CJ48" s="645"/>
      <c r="CK48" s="645"/>
      <c r="CL48" s="645"/>
      <c r="CM48" s="645"/>
      <c r="CN48" s="645"/>
      <c r="CO48" s="645"/>
      <c r="CP48" s="645"/>
      <c r="CQ48" s="645"/>
      <c r="CR48" s="645"/>
      <c r="CS48" s="645"/>
      <c r="CT48" s="645"/>
      <c r="CU48" s="645"/>
      <c r="CV48" s="645"/>
      <c r="CW48" s="645"/>
      <c r="CX48" s="645"/>
      <c r="CY48" s="645"/>
      <c r="CZ48" s="645"/>
      <c r="DA48" s="645"/>
      <c r="DB48" s="645"/>
      <c r="DC48" s="645"/>
      <c r="DD48" s="645"/>
      <c r="DE48" s="645"/>
      <c r="DF48" s="645"/>
      <c r="DG48" s="645"/>
      <c r="DH48" s="645"/>
      <c r="DI48" s="645"/>
    </row>
    <row r="49" spans="5:113" x14ac:dyDescent="0.15">
      <c r="E49" s="646" t="s">
        <v>213</v>
      </c>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646"/>
      <c r="AL49" s="646"/>
      <c r="AM49" s="646"/>
      <c r="AN49" s="646"/>
      <c r="AO49" s="646"/>
      <c r="AP49" s="646"/>
      <c r="AQ49" s="646"/>
      <c r="AR49" s="646"/>
      <c r="AS49" s="646"/>
      <c r="AT49" s="646"/>
      <c r="AU49" s="646"/>
      <c r="AV49" s="646"/>
      <c r="AW49" s="646"/>
      <c r="AX49" s="646"/>
      <c r="AY49" s="646"/>
      <c r="AZ49" s="646"/>
      <c r="BA49" s="646"/>
      <c r="BB49" s="646"/>
      <c r="BC49" s="646"/>
      <c r="BD49" s="646"/>
      <c r="BE49" s="646"/>
      <c r="BF49" s="646"/>
      <c r="BG49" s="646"/>
      <c r="BH49" s="646"/>
      <c r="BI49" s="646"/>
      <c r="BJ49" s="646"/>
      <c r="BK49" s="646"/>
      <c r="BL49" s="646"/>
      <c r="BM49" s="646"/>
      <c r="BN49" s="646"/>
      <c r="BO49" s="646"/>
      <c r="BP49" s="646"/>
      <c r="BQ49" s="646"/>
      <c r="BR49" s="646"/>
      <c r="BS49" s="646"/>
      <c r="BT49" s="646"/>
      <c r="BU49" s="646"/>
      <c r="BV49" s="646"/>
      <c r="BW49" s="646"/>
      <c r="BX49" s="646"/>
      <c r="BY49" s="646"/>
      <c r="BZ49" s="646"/>
      <c r="CA49" s="646"/>
      <c r="CB49" s="646"/>
      <c r="CC49" s="646"/>
      <c r="CD49" s="646"/>
      <c r="CE49" s="646"/>
      <c r="CF49" s="646"/>
      <c r="CG49" s="646"/>
      <c r="CH49" s="646"/>
      <c r="CI49" s="646"/>
      <c r="CJ49" s="646"/>
      <c r="CK49" s="646"/>
      <c r="CL49" s="646"/>
      <c r="CM49" s="646"/>
      <c r="CN49" s="646"/>
      <c r="CO49" s="646"/>
      <c r="CP49" s="646"/>
      <c r="CQ49" s="646"/>
      <c r="CR49" s="646"/>
      <c r="CS49" s="646"/>
      <c r="CT49" s="646"/>
      <c r="CU49" s="646"/>
      <c r="CV49" s="646"/>
      <c r="CW49" s="646"/>
      <c r="CX49" s="646"/>
      <c r="CY49" s="646"/>
      <c r="CZ49" s="646"/>
      <c r="DA49" s="646"/>
      <c r="DB49" s="646"/>
      <c r="DC49" s="646"/>
      <c r="DD49" s="646"/>
      <c r="DE49" s="646"/>
      <c r="DF49" s="646"/>
      <c r="DG49" s="646"/>
      <c r="DH49" s="646"/>
      <c r="DI49" s="646"/>
    </row>
    <row r="50" spans="5:113" x14ac:dyDescent="0.15">
      <c r="E50" s="645" t="s">
        <v>214</v>
      </c>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645"/>
      <c r="AI50" s="645"/>
      <c r="AJ50" s="645"/>
      <c r="AK50" s="645"/>
      <c r="AL50" s="645"/>
      <c r="AM50" s="645"/>
      <c r="AN50" s="645"/>
      <c r="AO50" s="645"/>
      <c r="AP50" s="645"/>
      <c r="AQ50" s="645"/>
      <c r="AR50" s="645"/>
      <c r="AS50" s="645"/>
      <c r="AT50" s="645"/>
      <c r="AU50" s="645"/>
      <c r="AV50" s="645"/>
      <c r="AW50" s="645"/>
      <c r="AX50" s="645"/>
      <c r="AY50" s="645"/>
      <c r="AZ50" s="645"/>
      <c r="BA50" s="645"/>
      <c r="BB50" s="645"/>
      <c r="BC50" s="645"/>
      <c r="BD50" s="645"/>
      <c r="BE50" s="645"/>
      <c r="BF50" s="645"/>
      <c r="BG50" s="645"/>
      <c r="BH50" s="645"/>
      <c r="BI50" s="645"/>
      <c r="BJ50" s="645"/>
      <c r="BK50" s="645"/>
      <c r="BL50" s="645"/>
      <c r="BM50" s="645"/>
      <c r="BN50" s="645"/>
      <c r="BO50" s="645"/>
      <c r="BP50" s="645"/>
      <c r="BQ50" s="645"/>
      <c r="BR50" s="645"/>
      <c r="BS50" s="645"/>
      <c r="BT50" s="645"/>
      <c r="BU50" s="645"/>
      <c r="BV50" s="645"/>
      <c r="BW50" s="645"/>
      <c r="BX50" s="645"/>
      <c r="BY50" s="645"/>
      <c r="BZ50" s="645"/>
      <c r="CA50" s="645"/>
      <c r="CB50" s="645"/>
      <c r="CC50" s="645"/>
      <c r="CD50" s="645"/>
      <c r="CE50" s="645"/>
      <c r="CF50" s="645"/>
      <c r="CG50" s="645"/>
      <c r="CH50" s="645"/>
      <c r="CI50" s="645"/>
      <c r="CJ50" s="645"/>
      <c r="CK50" s="645"/>
      <c r="CL50" s="645"/>
      <c r="CM50" s="645"/>
      <c r="CN50" s="645"/>
      <c r="CO50" s="645"/>
      <c r="CP50" s="645"/>
      <c r="CQ50" s="645"/>
      <c r="CR50" s="645"/>
      <c r="CS50" s="645"/>
      <c r="CT50" s="645"/>
      <c r="CU50" s="645"/>
      <c r="CV50" s="645"/>
      <c r="CW50" s="645"/>
      <c r="CX50" s="645"/>
      <c r="CY50" s="645"/>
      <c r="CZ50" s="645"/>
      <c r="DA50" s="645"/>
      <c r="DB50" s="645"/>
      <c r="DC50" s="645"/>
      <c r="DD50" s="645"/>
      <c r="DE50" s="645"/>
      <c r="DF50" s="645"/>
      <c r="DG50" s="645"/>
      <c r="DH50" s="645"/>
      <c r="DI50" s="645"/>
    </row>
    <row r="51" spans="5:113" x14ac:dyDescent="0.15">
      <c r="E51" s="645" t="s">
        <v>215</v>
      </c>
      <c r="F51" s="645"/>
      <c r="G51" s="645"/>
      <c r="H51" s="645"/>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c r="AF51" s="645"/>
      <c r="AG51" s="645"/>
      <c r="AH51" s="645"/>
      <c r="AI51" s="645"/>
      <c r="AJ51" s="645"/>
      <c r="AK51" s="645"/>
      <c r="AL51" s="645"/>
      <c r="AM51" s="645"/>
      <c r="AN51" s="645"/>
      <c r="AO51" s="645"/>
      <c r="AP51" s="645"/>
      <c r="AQ51" s="645"/>
      <c r="AR51" s="645"/>
      <c r="AS51" s="645"/>
      <c r="AT51" s="645"/>
      <c r="AU51" s="645"/>
      <c r="AV51" s="645"/>
      <c r="AW51" s="645"/>
      <c r="AX51" s="645"/>
      <c r="AY51" s="645"/>
      <c r="AZ51" s="645"/>
      <c r="BA51" s="645"/>
      <c r="BB51" s="645"/>
      <c r="BC51" s="645"/>
      <c r="BD51" s="645"/>
      <c r="BE51" s="645"/>
      <c r="BF51" s="645"/>
      <c r="BG51" s="645"/>
      <c r="BH51" s="645"/>
      <c r="BI51" s="645"/>
      <c r="BJ51" s="645"/>
      <c r="BK51" s="645"/>
      <c r="BL51" s="645"/>
      <c r="BM51" s="645"/>
      <c r="BN51" s="645"/>
      <c r="BO51" s="645"/>
      <c r="BP51" s="645"/>
      <c r="BQ51" s="645"/>
      <c r="BR51" s="645"/>
      <c r="BS51" s="645"/>
      <c r="BT51" s="645"/>
      <c r="BU51" s="645"/>
      <c r="BV51" s="645"/>
      <c r="BW51" s="645"/>
      <c r="BX51" s="645"/>
      <c r="BY51" s="645"/>
      <c r="BZ51" s="645"/>
      <c r="CA51" s="645"/>
      <c r="CB51" s="645"/>
      <c r="CC51" s="645"/>
      <c r="CD51" s="645"/>
      <c r="CE51" s="645"/>
      <c r="CF51" s="645"/>
      <c r="CG51" s="645"/>
      <c r="CH51" s="645"/>
      <c r="CI51" s="645"/>
      <c r="CJ51" s="645"/>
      <c r="CK51" s="645"/>
      <c r="CL51" s="645"/>
      <c r="CM51" s="645"/>
      <c r="CN51" s="645"/>
      <c r="CO51" s="645"/>
      <c r="CP51" s="645"/>
      <c r="CQ51" s="645"/>
      <c r="CR51" s="645"/>
      <c r="CS51" s="645"/>
      <c r="CT51" s="645"/>
      <c r="CU51" s="645"/>
      <c r="CV51" s="645"/>
      <c r="CW51" s="645"/>
      <c r="CX51" s="645"/>
      <c r="CY51" s="645"/>
      <c r="CZ51" s="645"/>
      <c r="DA51" s="645"/>
      <c r="DB51" s="645"/>
      <c r="DC51" s="645"/>
      <c r="DD51" s="645"/>
      <c r="DE51" s="645"/>
      <c r="DF51" s="645"/>
      <c r="DG51" s="645"/>
      <c r="DH51" s="645"/>
      <c r="DI51" s="645"/>
    </row>
    <row r="52" spans="5:113" x14ac:dyDescent="0.15">
      <c r="E52" s="645" t="s">
        <v>216</v>
      </c>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5"/>
      <c r="AD52" s="645"/>
      <c r="AE52" s="645"/>
      <c r="AF52" s="645"/>
      <c r="AG52" s="645"/>
      <c r="AH52" s="645"/>
      <c r="AI52" s="645"/>
      <c r="AJ52" s="645"/>
      <c r="AK52" s="645"/>
      <c r="AL52" s="645"/>
      <c r="AM52" s="645"/>
      <c r="AN52" s="645"/>
      <c r="AO52" s="645"/>
      <c r="AP52" s="645"/>
      <c r="AQ52" s="645"/>
      <c r="AR52" s="645"/>
      <c r="AS52" s="645"/>
      <c r="AT52" s="645"/>
      <c r="AU52" s="645"/>
      <c r="AV52" s="645"/>
      <c r="AW52" s="645"/>
      <c r="AX52" s="645"/>
      <c r="AY52" s="645"/>
      <c r="AZ52" s="645"/>
      <c r="BA52" s="645"/>
      <c r="BB52" s="645"/>
      <c r="BC52" s="645"/>
      <c r="BD52" s="645"/>
      <c r="BE52" s="645"/>
      <c r="BF52" s="645"/>
      <c r="BG52" s="645"/>
      <c r="BH52" s="645"/>
      <c r="BI52" s="645"/>
      <c r="BJ52" s="645"/>
      <c r="BK52" s="645"/>
      <c r="BL52" s="645"/>
      <c r="BM52" s="645"/>
      <c r="BN52" s="645"/>
      <c r="BO52" s="645"/>
      <c r="BP52" s="645"/>
      <c r="BQ52" s="645"/>
      <c r="BR52" s="645"/>
      <c r="BS52" s="645"/>
      <c r="BT52" s="645"/>
      <c r="BU52" s="645"/>
      <c r="BV52" s="645"/>
      <c r="BW52" s="645"/>
      <c r="BX52" s="645"/>
      <c r="BY52" s="645"/>
      <c r="BZ52" s="645"/>
      <c r="CA52" s="645"/>
      <c r="CB52" s="645"/>
      <c r="CC52" s="645"/>
      <c r="CD52" s="645"/>
      <c r="CE52" s="645"/>
      <c r="CF52" s="645"/>
      <c r="CG52" s="645"/>
      <c r="CH52" s="645"/>
      <c r="CI52" s="645"/>
      <c r="CJ52" s="645"/>
      <c r="CK52" s="645"/>
      <c r="CL52" s="645"/>
      <c r="CM52" s="645"/>
      <c r="CN52" s="645"/>
      <c r="CO52" s="645"/>
      <c r="CP52" s="645"/>
      <c r="CQ52" s="645"/>
      <c r="CR52" s="645"/>
      <c r="CS52" s="645"/>
      <c r="CT52" s="645"/>
      <c r="CU52" s="645"/>
      <c r="CV52" s="645"/>
      <c r="CW52" s="645"/>
      <c r="CX52" s="645"/>
      <c r="CY52" s="645"/>
      <c r="CZ52" s="645"/>
      <c r="DA52" s="645"/>
      <c r="DB52" s="645"/>
      <c r="DC52" s="645"/>
      <c r="DD52" s="645"/>
      <c r="DE52" s="645"/>
      <c r="DF52" s="645"/>
      <c r="DG52" s="645"/>
      <c r="DH52" s="645"/>
      <c r="DI52" s="645"/>
    </row>
    <row r="53" spans="5:113" x14ac:dyDescent="0.15">
      <c r="E53" s="177" t="s">
        <v>594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3" t="s">
        <v>563</v>
      </c>
      <c r="D34" s="1223"/>
      <c r="E34" s="1224"/>
      <c r="F34" s="32">
        <v>2.4900000000000002</v>
      </c>
      <c r="G34" s="33">
        <v>2.99</v>
      </c>
      <c r="H34" s="33">
        <v>4.8600000000000003</v>
      </c>
      <c r="I34" s="33">
        <v>5.43</v>
      </c>
      <c r="J34" s="34">
        <v>5.24</v>
      </c>
      <c r="K34" s="22"/>
      <c r="L34" s="22"/>
      <c r="M34" s="22"/>
      <c r="N34" s="22"/>
      <c r="O34" s="22"/>
      <c r="P34" s="22"/>
    </row>
    <row r="35" spans="1:16" ht="39" customHeight="1" x14ac:dyDescent="0.15">
      <c r="A35" s="22"/>
      <c r="B35" s="35"/>
      <c r="C35" s="1217" t="s">
        <v>564</v>
      </c>
      <c r="D35" s="1218"/>
      <c r="E35" s="1219"/>
      <c r="F35" s="36">
        <v>2.31</v>
      </c>
      <c r="G35" s="37">
        <v>4.17</v>
      </c>
      <c r="H35" s="37">
        <v>5.4</v>
      </c>
      <c r="I35" s="37">
        <v>8.11</v>
      </c>
      <c r="J35" s="38">
        <v>4.8099999999999996</v>
      </c>
      <c r="K35" s="22"/>
      <c r="L35" s="22"/>
      <c r="M35" s="22"/>
      <c r="N35" s="22"/>
      <c r="O35" s="22"/>
      <c r="P35" s="22"/>
    </row>
    <row r="36" spans="1:16" ht="39" customHeight="1" x14ac:dyDescent="0.15">
      <c r="A36" s="22"/>
      <c r="B36" s="35"/>
      <c r="C36" s="1217" t="s">
        <v>565</v>
      </c>
      <c r="D36" s="1218"/>
      <c r="E36" s="1219"/>
      <c r="F36" s="36">
        <v>1.43</v>
      </c>
      <c r="G36" s="37">
        <v>1.67</v>
      </c>
      <c r="H36" s="37">
        <v>1.1399999999999999</v>
      </c>
      <c r="I36" s="37">
        <v>0.75</v>
      </c>
      <c r="J36" s="38">
        <v>0.78</v>
      </c>
      <c r="K36" s="22"/>
      <c r="L36" s="22"/>
      <c r="M36" s="22"/>
      <c r="N36" s="22"/>
      <c r="O36" s="22"/>
      <c r="P36" s="22"/>
    </row>
    <row r="37" spans="1:16" ht="39" customHeight="1" x14ac:dyDescent="0.15">
      <c r="A37" s="22"/>
      <c r="B37" s="35"/>
      <c r="C37" s="1217" t="s">
        <v>566</v>
      </c>
      <c r="D37" s="1218"/>
      <c r="E37" s="1219"/>
      <c r="F37" s="36">
        <v>0.81</v>
      </c>
      <c r="G37" s="37">
        <v>0.15</v>
      </c>
      <c r="H37" s="37">
        <v>0.03</v>
      </c>
      <c r="I37" s="37">
        <v>0.05</v>
      </c>
      <c r="J37" s="38">
        <v>0.24</v>
      </c>
      <c r="K37" s="22"/>
      <c r="L37" s="22"/>
      <c r="M37" s="22"/>
      <c r="N37" s="22"/>
      <c r="O37" s="22"/>
      <c r="P37" s="22"/>
    </row>
    <row r="38" spans="1:16" ht="39" customHeight="1" x14ac:dyDescent="0.15">
      <c r="A38" s="22"/>
      <c r="B38" s="35"/>
      <c r="C38" s="1217" t="s">
        <v>567</v>
      </c>
      <c r="D38" s="1218"/>
      <c r="E38" s="1219"/>
      <c r="F38" s="36">
        <v>0.01</v>
      </c>
      <c r="G38" s="37">
        <v>0</v>
      </c>
      <c r="H38" s="37">
        <v>0.02</v>
      </c>
      <c r="I38" s="37">
        <v>0.02</v>
      </c>
      <c r="J38" s="38">
        <v>0.06</v>
      </c>
      <c r="K38" s="22"/>
      <c r="L38" s="22"/>
      <c r="M38" s="22"/>
      <c r="N38" s="22"/>
      <c r="O38" s="22"/>
      <c r="P38" s="22"/>
    </row>
    <row r="39" spans="1:16" ht="39" customHeight="1" x14ac:dyDescent="0.15">
      <c r="A39" s="22"/>
      <c r="B39" s="35"/>
      <c r="C39" s="1217" t="s">
        <v>568</v>
      </c>
      <c r="D39" s="1218"/>
      <c r="E39" s="1219"/>
      <c r="F39" s="36">
        <v>0</v>
      </c>
      <c r="G39" s="37">
        <v>0</v>
      </c>
      <c r="H39" s="37">
        <v>0</v>
      </c>
      <c r="I39" s="37">
        <v>0</v>
      </c>
      <c r="J39" s="38">
        <v>0</v>
      </c>
      <c r="K39" s="22"/>
      <c r="L39" s="22"/>
      <c r="M39" s="22"/>
      <c r="N39" s="22"/>
      <c r="O39" s="22"/>
      <c r="P39" s="22"/>
    </row>
    <row r="40" spans="1:16" ht="39" customHeight="1" x14ac:dyDescent="0.15">
      <c r="A40" s="22"/>
      <c r="B40" s="35"/>
      <c r="C40" s="1217"/>
      <c r="D40" s="1218"/>
      <c r="E40" s="1219"/>
      <c r="F40" s="36"/>
      <c r="G40" s="37"/>
      <c r="H40" s="37"/>
      <c r="I40" s="37"/>
      <c r="J40" s="38"/>
      <c r="K40" s="22"/>
      <c r="L40" s="22"/>
      <c r="M40" s="22"/>
      <c r="N40" s="22"/>
      <c r="O40" s="22"/>
      <c r="P40" s="22"/>
    </row>
    <row r="41" spans="1:16" ht="39" customHeight="1" x14ac:dyDescent="0.15">
      <c r="A41" s="22"/>
      <c r="B41" s="35"/>
      <c r="C41" s="1217"/>
      <c r="D41" s="1218"/>
      <c r="E41" s="1219"/>
      <c r="F41" s="36"/>
      <c r="G41" s="37"/>
      <c r="H41" s="37"/>
      <c r="I41" s="37"/>
      <c r="J41" s="38"/>
      <c r="K41" s="22"/>
      <c r="L41" s="22"/>
      <c r="M41" s="22"/>
      <c r="N41" s="22"/>
      <c r="O41" s="22"/>
      <c r="P41" s="22"/>
    </row>
    <row r="42" spans="1:16" ht="39" customHeight="1" x14ac:dyDescent="0.15">
      <c r="A42" s="22"/>
      <c r="B42" s="39"/>
      <c r="C42" s="1217" t="s">
        <v>569</v>
      </c>
      <c r="D42" s="1218"/>
      <c r="E42" s="1219"/>
      <c r="F42" s="36" t="s">
        <v>515</v>
      </c>
      <c r="G42" s="37" t="s">
        <v>515</v>
      </c>
      <c r="H42" s="37" t="s">
        <v>515</v>
      </c>
      <c r="I42" s="37" t="s">
        <v>515</v>
      </c>
      <c r="J42" s="38" t="s">
        <v>515</v>
      </c>
      <c r="K42" s="22"/>
      <c r="L42" s="22"/>
      <c r="M42" s="22"/>
      <c r="N42" s="22"/>
      <c r="O42" s="22"/>
      <c r="P42" s="22"/>
    </row>
    <row r="43" spans="1:16" ht="39" customHeight="1" thickBot="1" x14ac:dyDescent="0.2">
      <c r="A43" s="22"/>
      <c r="B43" s="40"/>
      <c r="C43" s="1220" t="s">
        <v>570</v>
      </c>
      <c r="D43" s="1221"/>
      <c r="E43" s="1222"/>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JXJcq+im1QxOFwVlCUUA7eD3XO9OxPJVefZlrXJ0T8eHvFtgeFCxrpFuwFmGniW5DHPurKyMbB25o0ZIAQs4g==" saltValue="RoKGiBfs8GJWqohMRJiJ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25" t="s">
        <v>11</v>
      </c>
      <c r="C45" s="1226"/>
      <c r="D45" s="58"/>
      <c r="E45" s="1231" t="s">
        <v>12</v>
      </c>
      <c r="F45" s="1231"/>
      <c r="G45" s="1231"/>
      <c r="H45" s="1231"/>
      <c r="I45" s="1231"/>
      <c r="J45" s="1232"/>
      <c r="K45" s="59">
        <v>883</v>
      </c>
      <c r="L45" s="60">
        <v>831</v>
      </c>
      <c r="M45" s="60">
        <v>769</v>
      </c>
      <c r="N45" s="60">
        <v>752</v>
      </c>
      <c r="O45" s="61">
        <v>736</v>
      </c>
      <c r="P45" s="48"/>
      <c r="Q45" s="48"/>
      <c r="R45" s="48"/>
      <c r="S45" s="48"/>
      <c r="T45" s="48"/>
      <c r="U45" s="48"/>
    </row>
    <row r="46" spans="1:21" ht="30.75" customHeight="1" x14ac:dyDescent="0.15">
      <c r="A46" s="48"/>
      <c r="B46" s="1227"/>
      <c r="C46" s="1228"/>
      <c r="D46" s="62"/>
      <c r="E46" s="1233" t="s">
        <v>13</v>
      </c>
      <c r="F46" s="1233"/>
      <c r="G46" s="1233"/>
      <c r="H46" s="1233"/>
      <c r="I46" s="1233"/>
      <c r="J46" s="1234"/>
      <c r="K46" s="63" t="s">
        <v>515</v>
      </c>
      <c r="L46" s="64" t="s">
        <v>515</v>
      </c>
      <c r="M46" s="64" t="s">
        <v>515</v>
      </c>
      <c r="N46" s="64" t="s">
        <v>515</v>
      </c>
      <c r="O46" s="65" t="s">
        <v>515</v>
      </c>
      <c r="P46" s="48"/>
      <c r="Q46" s="48"/>
      <c r="R46" s="48"/>
      <c r="S46" s="48"/>
      <c r="T46" s="48"/>
      <c r="U46" s="48"/>
    </row>
    <row r="47" spans="1:21" ht="30.75" customHeight="1" x14ac:dyDescent="0.15">
      <c r="A47" s="48"/>
      <c r="B47" s="1227"/>
      <c r="C47" s="1228"/>
      <c r="D47" s="62"/>
      <c r="E47" s="1233" t="s">
        <v>14</v>
      </c>
      <c r="F47" s="1233"/>
      <c r="G47" s="1233"/>
      <c r="H47" s="1233"/>
      <c r="I47" s="1233"/>
      <c r="J47" s="1234"/>
      <c r="K47" s="63" t="s">
        <v>515</v>
      </c>
      <c r="L47" s="64" t="s">
        <v>515</v>
      </c>
      <c r="M47" s="64" t="s">
        <v>515</v>
      </c>
      <c r="N47" s="64" t="s">
        <v>515</v>
      </c>
      <c r="O47" s="65" t="s">
        <v>515</v>
      </c>
      <c r="P47" s="48"/>
      <c r="Q47" s="48"/>
      <c r="R47" s="48"/>
      <c r="S47" s="48"/>
      <c r="T47" s="48"/>
      <c r="U47" s="48"/>
    </row>
    <row r="48" spans="1:21" ht="30.75" customHeight="1" x14ac:dyDescent="0.15">
      <c r="A48" s="48"/>
      <c r="B48" s="1227"/>
      <c r="C48" s="1228"/>
      <c r="D48" s="62"/>
      <c r="E48" s="1233" t="s">
        <v>15</v>
      </c>
      <c r="F48" s="1233"/>
      <c r="G48" s="1233"/>
      <c r="H48" s="1233"/>
      <c r="I48" s="1233"/>
      <c r="J48" s="1234"/>
      <c r="K48" s="63">
        <v>313</v>
      </c>
      <c r="L48" s="64">
        <v>294</v>
      </c>
      <c r="M48" s="64">
        <v>283</v>
      </c>
      <c r="N48" s="64">
        <v>246</v>
      </c>
      <c r="O48" s="65">
        <v>241</v>
      </c>
      <c r="P48" s="48"/>
      <c r="Q48" s="48"/>
      <c r="R48" s="48"/>
      <c r="S48" s="48"/>
      <c r="T48" s="48"/>
      <c r="U48" s="48"/>
    </row>
    <row r="49" spans="1:21" ht="30.75" customHeight="1" x14ac:dyDescent="0.15">
      <c r="A49" s="48"/>
      <c r="B49" s="1227"/>
      <c r="C49" s="1228"/>
      <c r="D49" s="62"/>
      <c r="E49" s="1233" t="s">
        <v>16</v>
      </c>
      <c r="F49" s="1233"/>
      <c r="G49" s="1233"/>
      <c r="H49" s="1233"/>
      <c r="I49" s="1233"/>
      <c r="J49" s="1234"/>
      <c r="K49" s="63">
        <v>80</v>
      </c>
      <c r="L49" s="64">
        <v>51</v>
      </c>
      <c r="M49" s="64">
        <v>50</v>
      </c>
      <c r="N49" s="64">
        <v>47</v>
      </c>
      <c r="O49" s="65">
        <v>35</v>
      </c>
      <c r="P49" s="48"/>
      <c r="Q49" s="48"/>
      <c r="R49" s="48"/>
      <c r="S49" s="48"/>
      <c r="T49" s="48"/>
      <c r="U49" s="48"/>
    </row>
    <row r="50" spans="1:21" ht="30.75" customHeight="1" x14ac:dyDescent="0.15">
      <c r="A50" s="48"/>
      <c r="B50" s="1227"/>
      <c r="C50" s="1228"/>
      <c r="D50" s="62"/>
      <c r="E50" s="1233" t="s">
        <v>17</v>
      </c>
      <c r="F50" s="1233"/>
      <c r="G50" s="1233"/>
      <c r="H50" s="1233"/>
      <c r="I50" s="1233"/>
      <c r="J50" s="1234"/>
      <c r="K50" s="63">
        <v>20</v>
      </c>
      <c r="L50" s="64" t="s">
        <v>515</v>
      </c>
      <c r="M50" s="64" t="s">
        <v>515</v>
      </c>
      <c r="N50" s="64" t="s">
        <v>515</v>
      </c>
      <c r="O50" s="65" t="s">
        <v>515</v>
      </c>
      <c r="P50" s="48"/>
      <c r="Q50" s="48"/>
      <c r="R50" s="48"/>
      <c r="S50" s="48"/>
      <c r="T50" s="48"/>
      <c r="U50" s="48"/>
    </row>
    <row r="51" spans="1:21" ht="30.75" customHeight="1" x14ac:dyDescent="0.15">
      <c r="A51" s="48"/>
      <c r="B51" s="1229"/>
      <c r="C51" s="1230"/>
      <c r="D51" s="66"/>
      <c r="E51" s="1233" t="s">
        <v>18</v>
      </c>
      <c r="F51" s="1233"/>
      <c r="G51" s="1233"/>
      <c r="H51" s="1233"/>
      <c r="I51" s="1233"/>
      <c r="J51" s="1234"/>
      <c r="K51" s="63">
        <v>1</v>
      </c>
      <c r="L51" s="64">
        <v>1</v>
      </c>
      <c r="M51" s="64">
        <v>1</v>
      </c>
      <c r="N51" s="64">
        <v>1</v>
      </c>
      <c r="O51" s="65">
        <v>3</v>
      </c>
      <c r="P51" s="48"/>
      <c r="Q51" s="48"/>
      <c r="R51" s="48"/>
      <c r="S51" s="48"/>
      <c r="T51" s="48"/>
      <c r="U51" s="48"/>
    </row>
    <row r="52" spans="1:21" ht="30.75" customHeight="1" x14ac:dyDescent="0.15">
      <c r="A52" s="48"/>
      <c r="B52" s="1235" t="s">
        <v>19</v>
      </c>
      <c r="C52" s="1236"/>
      <c r="D52" s="66"/>
      <c r="E52" s="1233" t="s">
        <v>20</v>
      </c>
      <c r="F52" s="1233"/>
      <c r="G52" s="1233"/>
      <c r="H52" s="1233"/>
      <c r="I52" s="1233"/>
      <c r="J52" s="1234"/>
      <c r="K52" s="63">
        <v>671</v>
      </c>
      <c r="L52" s="64">
        <v>656</v>
      </c>
      <c r="M52" s="64">
        <v>609</v>
      </c>
      <c r="N52" s="64">
        <v>592</v>
      </c>
      <c r="O52" s="65">
        <v>618</v>
      </c>
      <c r="P52" s="48"/>
      <c r="Q52" s="48"/>
      <c r="R52" s="48"/>
      <c r="S52" s="48"/>
      <c r="T52" s="48"/>
      <c r="U52" s="48"/>
    </row>
    <row r="53" spans="1:21" ht="30.75" customHeight="1" thickBot="1" x14ac:dyDescent="0.2">
      <c r="A53" s="48"/>
      <c r="B53" s="1237" t="s">
        <v>21</v>
      </c>
      <c r="C53" s="1238"/>
      <c r="D53" s="67"/>
      <c r="E53" s="1239" t="s">
        <v>22</v>
      </c>
      <c r="F53" s="1239"/>
      <c r="G53" s="1239"/>
      <c r="H53" s="1239"/>
      <c r="I53" s="1239"/>
      <c r="J53" s="1240"/>
      <c r="K53" s="68">
        <v>626</v>
      </c>
      <c r="L53" s="69">
        <v>521</v>
      </c>
      <c r="M53" s="69">
        <v>494</v>
      </c>
      <c r="N53" s="69">
        <v>454</v>
      </c>
      <c r="O53" s="70">
        <v>397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41" t="s">
        <v>25</v>
      </c>
      <c r="C57" s="1242"/>
      <c r="D57" s="1245" t="s">
        <v>26</v>
      </c>
      <c r="E57" s="1246"/>
      <c r="F57" s="1246"/>
      <c r="G57" s="1246"/>
      <c r="H57" s="1246"/>
      <c r="I57" s="1246"/>
      <c r="J57" s="1247"/>
      <c r="K57" s="83"/>
      <c r="L57" s="84"/>
      <c r="M57" s="84"/>
      <c r="N57" s="84"/>
      <c r="O57" s="85"/>
    </row>
    <row r="58" spans="1:21" ht="31.5" customHeight="1" thickBot="1" x14ac:dyDescent="0.2">
      <c r="B58" s="1243"/>
      <c r="C58" s="1244"/>
      <c r="D58" s="1248" t="s">
        <v>27</v>
      </c>
      <c r="E58" s="1249"/>
      <c r="F58" s="1249"/>
      <c r="G58" s="1249"/>
      <c r="H58" s="1249"/>
      <c r="I58" s="1249"/>
      <c r="J58" s="125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s2fPFcOFRg3zeERYTzL4Eirot+l85YjqIZUzISSYpqqS6QPkw7T1bY+LyFlZtXkVVKKtp2VsTEL+SyBaNaEgg==" saltValue="RUGGQtSb12rOFWk9fXp9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1" t="s">
        <v>30</v>
      </c>
      <c r="C41" s="1252"/>
      <c r="D41" s="102"/>
      <c r="E41" s="1257" t="s">
        <v>31</v>
      </c>
      <c r="F41" s="1257"/>
      <c r="G41" s="1257"/>
      <c r="H41" s="1258"/>
      <c r="I41" s="351">
        <v>7509</v>
      </c>
      <c r="J41" s="352">
        <v>7242</v>
      </c>
      <c r="K41" s="352">
        <v>6966</v>
      </c>
      <c r="L41" s="352">
        <v>6684</v>
      </c>
      <c r="M41" s="353">
        <v>6475</v>
      </c>
    </row>
    <row r="42" spans="2:13" ht="27.75" customHeight="1" x14ac:dyDescent="0.15">
      <c r="B42" s="1253"/>
      <c r="C42" s="1254"/>
      <c r="D42" s="103"/>
      <c r="E42" s="1259" t="s">
        <v>32</v>
      </c>
      <c r="F42" s="1259"/>
      <c r="G42" s="1259"/>
      <c r="H42" s="1260"/>
      <c r="I42" s="354">
        <v>416</v>
      </c>
      <c r="J42" s="355">
        <v>384</v>
      </c>
      <c r="K42" s="355" t="s">
        <v>515</v>
      </c>
      <c r="L42" s="355" t="s">
        <v>515</v>
      </c>
      <c r="M42" s="356" t="s">
        <v>515</v>
      </c>
    </row>
    <row r="43" spans="2:13" ht="27.75" customHeight="1" x14ac:dyDescent="0.15">
      <c r="B43" s="1253"/>
      <c r="C43" s="1254"/>
      <c r="D43" s="103"/>
      <c r="E43" s="1259" t="s">
        <v>33</v>
      </c>
      <c r="F43" s="1259"/>
      <c r="G43" s="1259"/>
      <c r="H43" s="1260"/>
      <c r="I43" s="354">
        <v>3331</v>
      </c>
      <c r="J43" s="355">
        <v>3185</v>
      </c>
      <c r="K43" s="355">
        <v>3016</v>
      </c>
      <c r="L43" s="355">
        <v>2784</v>
      </c>
      <c r="M43" s="356">
        <v>2540</v>
      </c>
    </row>
    <row r="44" spans="2:13" ht="27.75" customHeight="1" x14ac:dyDescent="0.15">
      <c r="B44" s="1253"/>
      <c r="C44" s="1254"/>
      <c r="D44" s="103"/>
      <c r="E44" s="1259" t="s">
        <v>34</v>
      </c>
      <c r="F44" s="1259"/>
      <c r="G44" s="1259"/>
      <c r="H44" s="1260"/>
      <c r="I44" s="354">
        <v>311</v>
      </c>
      <c r="J44" s="355">
        <v>262</v>
      </c>
      <c r="K44" s="355">
        <v>220</v>
      </c>
      <c r="L44" s="355">
        <v>177</v>
      </c>
      <c r="M44" s="356">
        <v>157</v>
      </c>
    </row>
    <row r="45" spans="2:13" ht="27.75" customHeight="1" x14ac:dyDescent="0.15">
      <c r="B45" s="1253"/>
      <c r="C45" s="1254"/>
      <c r="D45" s="103"/>
      <c r="E45" s="1259" t="s">
        <v>35</v>
      </c>
      <c r="F45" s="1259"/>
      <c r="G45" s="1259"/>
      <c r="H45" s="1260"/>
      <c r="I45" s="354">
        <v>847</v>
      </c>
      <c r="J45" s="355">
        <v>787</v>
      </c>
      <c r="K45" s="355">
        <v>764</v>
      </c>
      <c r="L45" s="355">
        <v>711</v>
      </c>
      <c r="M45" s="356">
        <v>720</v>
      </c>
    </row>
    <row r="46" spans="2:13" ht="27.75" customHeight="1" x14ac:dyDescent="0.15">
      <c r="B46" s="1253"/>
      <c r="C46" s="1254"/>
      <c r="D46" s="104"/>
      <c r="E46" s="1259" t="s">
        <v>36</v>
      </c>
      <c r="F46" s="1259"/>
      <c r="G46" s="1259"/>
      <c r="H46" s="1260"/>
      <c r="I46" s="354" t="s">
        <v>515</v>
      </c>
      <c r="J46" s="355" t="s">
        <v>515</v>
      </c>
      <c r="K46" s="355" t="s">
        <v>515</v>
      </c>
      <c r="L46" s="355" t="s">
        <v>515</v>
      </c>
      <c r="M46" s="356" t="s">
        <v>515</v>
      </c>
    </row>
    <row r="47" spans="2:13" ht="27.75" customHeight="1" x14ac:dyDescent="0.15">
      <c r="B47" s="1253"/>
      <c r="C47" s="1254"/>
      <c r="D47" s="105"/>
      <c r="E47" s="1261" t="s">
        <v>37</v>
      </c>
      <c r="F47" s="1262"/>
      <c r="G47" s="1262"/>
      <c r="H47" s="1263"/>
      <c r="I47" s="354" t="s">
        <v>515</v>
      </c>
      <c r="J47" s="355" t="s">
        <v>515</v>
      </c>
      <c r="K47" s="355" t="s">
        <v>515</v>
      </c>
      <c r="L47" s="355" t="s">
        <v>515</v>
      </c>
      <c r="M47" s="356" t="s">
        <v>515</v>
      </c>
    </row>
    <row r="48" spans="2:13" ht="27.75" customHeight="1" x14ac:dyDescent="0.15">
      <c r="B48" s="1253"/>
      <c r="C48" s="1254"/>
      <c r="D48" s="103"/>
      <c r="E48" s="1259" t="s">
        <v>38</v>
      </c>
      <c r="F48" s="1259"/>
      <c r="G48" s="1259"/>
      <c r="H48" s="1260"/>
      <c r="I48" s="354" t="s">
        <v>515</v>
      </c>
      <c r="J48" s="355" t="s">
        <v>515</v>
      </c>
      <c r="K48" s="355" t="s">
        <v>515</v>
      </c>
      <c r="L48" s="355" t="s">
        <v>515</v>
      </c>
      <c r="M48" s="356" t="s">
        <v>515</v>
      </c>
    </row>
    <row r="49" spans="2:13" ht="27.75" customHeight="1" x14ac:dyDescent="0.15">
      <c r="B49" s="1255"/>
      <c r="C49" s="1256"/>
      <c r="D49" s="103"/>
      <c r="E49" s="1259" t="s">
        <v>39</v>
      </c>
      <c r="F49" s="1259"/>
      <c r="G49" s="1259"/>
      <c r="H49" s="1260"/>
      <c r="I49" s="354" t="s">
        <v>515</v>
      </c>
      <c r="J49" s="355" t="s">
        <v>515</v>
      </c>
      <c r="K49" s="355" t="s">
        <v>515</v>
      </c>
      <c r="L49" s="355" t="s">
        <v>515</v>
      </c>
      <c r="M49" s="356" t="s">
        <v>515</v>
      </c>
    </row>
    <row r="50" spans="2:13" ht="27.75" customHeight="1" x14ac:dyDescent="0.15">
      <c r="B50" s="1264" t="s">
        <v>40</v>
      </c>
      <c r="C50" s="1265"/>
      <c r="D50" s="106"/>
      <c r="E50" s="1259" t="s">
        <v>41</v>
      </c>
      <c r="F50" s="1259"/>
      <c r="G50" s="1259"/>
      <c r="H50" s="1260"/>
      <c r="I50" s="354">
        <v>6079</v>
      </c>
      <c r="J50" s="355">
        <v>6531</v>
      </c>
      <c r="K50" s="355">
        <v>6549</v>
      </c>
      <c r="L50" s="355">
        <v>7547</v>
      </c>
      <c r="M50" s="356">
        <v>7845</v>
      </c>
    </row>
    <row r="51" spans="2:13" ht="27.75" customHeight="1" x14ac:dyDescent="0.15">
      <c r="B51" s="1253"/>
      <c r="C51" s="1254"/>
      <c r="D51" s="103"/>
      <c r="E51" s="1259" t="s">
        <v>42</v>
      </c>
      <c r="F51" s="1259"/>
      <c r="G51" s="1259"/>
      <c r="H51" s="1260"/>
      <c r="I51" s="354">
        <v>56</v>
      </c>
      <c r="J51" s="355">
        <v>208</v>
      </c>
      <c r="K51" s="355">
        <v>6</v>
      </c>
      <c r="L51" s="355">
        <v>4</v>
      </c>
      <c r="M51" s="356">
        <v>2</v>
      </c>
    </row>
    <row r="52" spans="2:13" ht="27.75" customHeight="1" x14ac:dyDescent="0.15">
      <c r="B52" s="1255"/>
      <c r="C52" s="1256"/>
      <c r="D52" s="103"/>
      <c r="E52" s="1259" t="s">
        <v>43</v>
      </c>
      <c r="F52" s="1259"/>
      <c r="G52" s="1259"/>
      <c r="H52" s="1260"/>
      <c r="I52" s="354">
        <v>6715</v>
      </c>
      <c r="J52" s="355">
        <v>6598</v>
      </c>
      <c r="K52" s="355">
        <v>6421</v>
      </c>
      <c r="L52" s="355">
        <v>6247</v>
      </c>
      <c r="M52" s="356">
        <v>6047</v>
      </c>
    </row>
    <row r="53" spans="2:13" ht="27.75" customHeight="1" thickBot="1" x14ac:dyDescent="0.2">
      <c r="B53" s="1266" t="s">
        <v>44</v>
      </c>
      <c r="C53" s="1267"/>
      <c r="D53" s="107"/>
      <c r="E53" s="1268" t="s">
        <v>45</v>
      </c>
      <c r="F53" s="1268"/>
      <c r="G53" s="1268"/>
      <c r="H53" s="1269"/>
      <c r="I53" s="357">
        <v>-436</v>
      </c>
      <c r="J53" s="358">
        <v>-1478</v>
      </c>
      <c r="K53" s="358">
        <v>-2010</v>
      </c>
      <c r="L53" s="358">
        <v>-3441</v>
      </c>
      <c r="M53" s="359">
        <v>-4001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8DJU6AN/q36E8xWPFYMJGZnmqByXCRimI3l8IiTWkKNhfHEt5Ga/kbMTIoUt7j9Nnj8zXtWyd39hqbJk4ysk7w==" saltValue="ae8VyL7KIgUAsGdyTC+V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2" t="s">
        <v>48</v>
      </c>
      <c r="D55" s="1272"/>
      <c r="E55" s="1273"/>
      <c r="F55" s="119">
        <v>276</v>
      </c>
      <c r="G55" s="119">
        <v>501</v>
      </c>
      <c r="H55" s="120">
        <v>1181</v>
      </c>
    </row>
    <row r="56" spans="2:8" ht="52.5" customHeight="1" x14ac:dyDescent="0.15">
      <c r="B56" s="121"/>
      <c r="C56" s="1274" t="s">
        <v>49</v>
      </c>
      <c r="D56" s="1274"/>
      <c r="E56" s="1275"/>
      <c r="F56" s="122">
        <v>3</v>
      </c>
      <c r="G56" s="122">
        <v>3</v>
      </c>
      <c r="H56" s="123">
        <v>94</v>
      </c>
    </row>
    <row r="57" spans="2:8" ht="53.25" customHeight="1" x14ac:dyDescent="0.15">
      <c r="B57" s="121"/>
      <c r="C57" s="1276" t="s">
        <v>50</v>
      </c>
      <c r="D57" s="1276"/>
      <c r="E57" s="1277"/>
      <c r="F57" s="124">
        <v>7765</v>
      </c>
      <c r="G57" s="124">
        <v>8348</v>
      </c>
      <c r="H57" s="125">
        <v>8034</v>
      </c>
    </row>
    <row r="58" spans="2:8" ht="45.75" customHeight="1" x14ac:dyDescent="0.15">
      <c r="B58" s="126"/>
      <c r="C58" s="360" t="s">
        <v>579</v>
      </c>
      <c r="D58" s="361"/>
      <c r="E58" s="362"/>
      <c r="F58" s="127">
        <v>4120</v>
      </c>
      <c r="G58" s="127">
        <v>4098</v>
      </c>
      <c r="H58" s="128">
        <v>4098</v>
      </c>
    </row>
    <row r="59" spans="2:8" ht="45.75" customHeight="1" x14ac:dyDescent="0.15">
      <c r="B59" s="126"/>
      <c r="C59" s="360" t="s">
        <v>580</v>
      </c>
      <c r="D59" s="361"/>
      <c r="E59" s="362"/>
      <c r="F59" s="127">
        <v>1396</v>
      </c>
      <c r="G59" s="127">
        <v>1393</v>
      </c>
      <c r="H59" s="128">
        <v>1388</v>
      </c>
    </row>
    <row r="60" spans="2:8" ht="45.75" customHeight="1" x14ac:dyDescent="0.15">
      <c r="B60" s="126"/>
      <c r="C60" s="360" t="s">
        <v>581</v>
      </c>
      <c r="D60" s="361"/>
      <c r="E60" s="362"/>
      <c r="F60" s="127">
        <v>1511</v>
      </c>
      <c r="G60" s="127">
        <v>1302</v>
      </c>
      <c r="H60" s="128">
        <v>1297</v>
      </c>
    </row>
    <row r="61" spans="2:8" ht="45.75" customHeight="1" x14ac:dyDescent="0.15">
      <c r="B61" s="126"/>
      <c r="C61" s="360" t="s">
        <v>582</v>
      </c>
      <c r="D61" s="361"/>
      <c r="E61" s="362"/>
      <c r="F61" s="127" t="s">
        <v>515</v>
      </c>
      <c r="G61" s="127">
        <v>650</v>
      </c>
      <c r="H61" s="128">
        <v>406</v>
      </c>
    </row>
    <row r="62" spans="2:8" ht="45.75" customHeight="1" thickBot="1" x14ac:dyDescent="0.2">
      <c r="B62" s="129"/>
      <c r="C62" s="363" t="s">
        <v>583</v>
      </c>
      <c r="D62" s="364"/>
      <c r="E62" s="365"/>
      <c r="F62" s="130">
        <v>421</v>
      </c>
      <c r="G62" s="130">
        <v>345</v>
      </c>
      <c r="H62" s="131">
        <v>267</v>
      </c>
    </row>
    <row r="63" spans="2:8" ht="52.5" customHeight="1" thickBot="1" x14ac:dyDescent="0.2">
      <c r="B63" s="132"/>
      <c r="C63" s="1270" t="s">
        <v>51</v>
      </c>
      <c r="D63" s="1270"/>
      <c r="E63" s="1271"/>
      <c r="F63" s="133">
        <v>8043</v>
      </c>
      <c r="G63" s="133">
        <v>8851</v>
      </c>
      <c r="H63" s="134">
        <v>9308</v>
      </c>
    </row>
    <row r="64" spans="2:8" x14ac:dyDescent="0.15"/>
  </sheetData>
  <sheetProtection algorithmName="SHA-512" hashValue="Z2Ej8BWn/RAU5gSyGBCVVZPF+uXt2XWpZamwXLbNjVBMLP8uE63IvNuPEJc+rm7X3t/hmQw28CWpy99AqtY9rA==" saltValue="7QxUvL3fMiGAGN5hUgGpLg=="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F506B-10BD-46A7-AE38-D4D22C18B97B}">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73" customWidth="1"/>
    <col min="2" max="107" width="2.5" style="373" customWidth="1"/>
    <col min="108" max="108" width="6.125" style="375" customWidth="1"/>
    <col min="109" max="109" width="5.875" style="374" customWidth="1"/>
    <col min="110" max="16384" width="8.625" style="373" hidden="1"/>
  </cols>
  <sheetData>
    <row r="1" spans="1:109" ht="42.75" customHeight="1" x14ac:dyDescent="0.15">
      <c r="A1" s="408"/>
      <c r="B1" s="407"/>
      <c r="DD1" s="373"/>
      <c r="DE1" s="373"/>
    </row>
    <row r="2" spans="1:109" ht="25.5" customHeight="1" x14ac:dyDescent="0.15">
      <c r="A2" s="406"/>
      <c r="C2" s="406"/>
      <c r="O2" s="406"/>
      <c r="P2" s="406"/>
      <c r="Q2" s="406"/>
      <c r="R2" s="406"/>
      <c r="S2" s="406"/>
      <c r="T2" s="406"/>
      <c r="U2" s="406"/>
      <c r="V2" s="406"/>
      <c r="W2" s="406"/>
      <c r="X2" s="406"/>
      <c r="Y2" s="406"/>
      <c r="Z2" s="406"/>
      <c r="AA2" s="406"/>
      <c r="AB2" s="406"/>
      <c r="AC2" s="406"/>
      <c r="AD2" s="406"/>
      <c r="AE2" s="406"/>
      <c r="AF2" s="406"/>
      <c r="AG2" s="406"/>
      <c r="AH2" s="406"/>
      <c r="AI2" s="406"/>
      <c r="AU2" s="406"/>
      <c r="BG2" s="406"/>
      <c r="BS2" s="406"/>
      <c r="CE2" s="406"/>
      <c r="CQ2" s="406"/>
      <c r="DD2" s="373"/>
      <c r="DE2" s="373"/>
    </row>
    <row r="3" spans="1:109" ht="25.5" customHeight="1" x14ac:dyDescent="0.15">
      <c r="A3" s="406"/>
      <c r="C3" s="406"/>
      <c r="O3" s="406"/>
      <c r="P3" s="406"/>
      <c r="Q3" s="406"/>
      <c r="R3" s="406"/>
      <c r="S3" s="406"/>
      <c r="T3" s="406"/>
      <c r="U3" s="406"/>
      <c r="V3" s="406"/>
      <c r="W3" s="406"/>
      <c r="X3" s="406"/>
      <c r="Y3" s="406"/>
      <c r="Z3" s="406"/>
      <c r="AA3" s="406"/>
      <c r="AB3" s="406"/>
      <c r="AC3" s="406"/>
      <c r="AD3" s="406"/>
      <c r="AE3" s="406"/>
      <c r="AF3" s="406"/>
      <c r="AG3" s="406"/>
      <c r="AH3" s="406"/>
      <c r="AI3" s="406"/>
      <c r="AU3" s="406"/>
      <c r="BG3" s="406"/>
      <c r="BS3" s="406"/>
      <c r="CE3" s="406"/>
      <c r="CQ3" s="406"/>
      <c r="DD3" s="373"/>
      <c r="DE3" s="373"/>
    </row>
    <row r="4" spans="1:109" s="255" customFormat="1" ht="13.5" x14ac:dyDescent="0.15">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c r="CF4" s="406"/>
      <c r="CG4" s="406"/>
      <c r="CH4" s="406"/>
      <c r="CI4" s="406"/>
      <c r="CJ4" s="406"/>
      <c r="CK4" s="406"/>
      <c r="CL4" s="406"/>
      <c r="CM4" s="406"/>
      <c r="CN4" s="406"/>
      <c r="CO4" s="406"/>
      <c r="CP4" s="406"/>
      <c r="CQ4" s="406"/>
      <c r="CR4" s="406"/>
      <c r="CS4" s="406"/>
      <c r="CT4" s="406"/>
      <c r="CU4" s="406"/>
      <c r="CV4" s="406"/>
      <c r="CW4" s="406"/>
      <c r="CX4" s="406"/>
      <c r="CY4" s="406"/>
      <c r="CZ4" s="406"/>
      <c r="DA4" s="406"/>
      <c r="DB4" s="406"/>
      <c r="DC4" s="406"/>
      <c r="DD4" s="406"/>
      <c r="DE4" s="406"/>
    </row>
    <row r="5" spans="1:109" s="255" customFormat="1" ht="13.5" x14ac:dyDescent="0.15">
      <c r="A5" s="406"/>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c r="BW5" s="406"/>
      <c r="BX5" s="406"/>
      <c r="BY5" s="406"/>
      <c r="BZ5" s="406"/>
      <c r="CA5" s="406"/>
      <c r="CB5" s="406"/>
      <c r="CC5" s="406"/>
      <c r="CD5" s="406"/>
      <c r="CE5" s="406"/>
      <c r="CF5" s="406"/>
      <c r="CG5" s="406"/>
      <c r="CH5" s="406"/>
      <c r="CI5" s="406"/>
      <c r="CJ5" s="406"/>
      <c r="CK5" s="406"/>
      <c r="CL5" s="406"/>
      <c r="CM5" s="406"/>
      <c r="CN5" s="406"/>
      <c r="CO5" s="406"/>
      <c r="CP5" s="406"/>
      <c r="CQ5" s="406"/>
      <c r="CR5" s="406"/>
      <c r="CS5" s="406"/>
      <c r="CT5" s="406"/>
      <c r="CU5" s="406"/>
      <c r="CV5" s="406"/>
      <c r="CW5" s="406"/>
      <c r="CX5" s="406"/>
      <c r="CY5" s="406"/>
      <c r="CZ5" s="406"/>
      <c r="DA5" s="406"/>
      <c r="DB5" s="406"/>
      <c r="DC5" s="406"/>
      <c r="DD5" s="406"/>
      <c r="DE5" s="406"/>
    </row>
    <row r="6" spans="1:109" s="255" customFormat="1" ht="13.5" x14ac:dyDescent="0.15">
      <c r="A6" s="406"/>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6"/>
      <c r="BZ6" s="406"/>
      <c r="CA6" s="406"/>
      <c r="CB6" s="406"/>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row>
    <row r="7" spans="1:109" s="255" customFormat="1" ht="13.5" x14ac:dyDescent="0.15">
      <c r="A7" s="406"/>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6"/>
      <c r="BS7" s="406"/>
      <c r="BT7" s="406"/>
      <c r="BU7" s="406"/>
      <c r="BV7" s="406"/>
      <c r="BW7" s="406"/>
      <c r="BX7" s="406"/>
      <c r="BY7" s="406"/>
      <c r="BZ7" s="406"/>
      <c r="CA7" s="406"/>
      <c r="CB7" s="406"/>
      <c r="CC7" s="406"/>
      <c r="CD7" s="406"/>
      <c r="CE7" s="406"/>
      <c r="CF7" s="406"/>
      <c r="CG7" s="406"/>
      <c r="CH7" s="406"/>
      <c r="CI7" s="406"/>
      <c r="CJ7" s="406"/>
      <c r="CK7" s="406"/>
      <c r="CL7" s="406"/>
      <c r="CM7" s="406"/>
      <c r="CN7" s="406"/>
      <c r="CO7" s="406"/>
      <c r="CP7" s="406"/>
      <c r="CQ7" s="406"/>
      <c r="CR7" s="406"/>
      <c r="CS7" s="406"/>
      <c r="CT7" s="406"/>
      <c r="CU7" s="406"/>
      <c r="CV7" s="406"/>
      <c r="CW7" s="406"/>
      <c r="CX7" s="406"/>
      <c r="CY7" s="406"/>
      <c r="CZ7" s="406"/>
      <c r="DA7" s="406"/>
      <c r="DB7" s="406"/>
      <c r="DC7" s="406"/>
      <c r="DD7" s="406"/>
      <c r="DE7" s="406"/>
    </row>
    <row r="8" spans="1:109" s="255" customFormat="1" ht="13.5" x14ac:dyDescent="0.15">
      <c r="A8" s="406"/>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c r="BZ8" s="406"/>
      <c r="CA8" s="406"/>
      <c r="CB8" s="406"/>
      <c r="CC8" s="406"/>
      <c r="CD8" s="406"/>
      <c r="CE8" s="406"/>
      <c r="CF8" s="406"/>
      <c r="CG8" s="406"/>
      <c r="CH8" s="406"/>
      <c r="CI8" s="406"/>
      <c r="CJ8" s="406"/>
      <c r="CK8" s="406"/>
      <c r="CL8" s="406"/>
      <c r="CM8" s="406"/>
      <c r="CN8" s="406"/>
      <c r="CO8" s="406"/>
      <c r="CP8" s="406"/>
      <c r="CQ8" s="406"/>
      <c r="CR8" s="406"/>
      <c r="CS8" s="406"/>
      <c r="CT8" s="406"/>
      <c r="CU8" s="406"/>
      <c r="CV8" s="406"/>
      <c r="CW8" s="406"/>
      <c r="CX8" s="406"/>
      <c r="CY8" s="406"/>
      <c r="CZ8" s="406"/>
      <c r="DA8" s="406"/>
      <c r="DB8" s="406"/>
      <c r="DC8" s="406"/>
      <c r="DD8" s="406"/>
      <c r="DE8" s="406"/>
    </row>
    <row r="9" spans="1:109" s="255" customFormat="1" ht="13.5" x14ac:dyDescent="0.15">
      <c r="A9" s="406"/>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c r="BR9" s="406"/>
      <c r="BS9" s="406"/>
      <c r="BT9" s="406"/>
      <c r="BU9" s="406"/>
      <c r="BV9" s="406"/>
      <c r="BW9" s="406"/>
      <c r="BX9" s="406"/>
      <c r="BY9" s="406"/>
      <c r="BZ9" s="406"/>
      <c r="CA9" s="406"/>
      <c r="CB9" s="406"/>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6"/>
      <c r="DA9" s="406"/>
      <c r="DB9" s="406"/>
      <c r="DC9" s="406"/>
      <c r="DD9" s="406"/>
      <c r="DE9" s="406"/>
    </row>
    <row r="10" spans="1:109" s="255" customFormat="1" ht="13.5" x14ac:dyDescent="0.15">
      <c r="A10" s="406"/>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c r="BW10" s="406"/>
      <c r="BX10" s="406"/>
      <c r="BY10" s="406"/>
      <c r="BZ10" s="406"/>
      <c r="CA10" s="406"/>
      <c r="CB10" s="406"/>
      <c r="CC10" s="406"/>
      <c r="CD10" s="406"/>
      <c r="CE10" s="406"/>
      <c r="CF10" s="406"/>
      <c r="CG10" s="406"/>
      <c r="CH10" s="406"/>
      <c r="CI10" s="406"/>
      <c r="CJ10" s="406"/>
      <c r="CK10" s="406"/>
      <c r="CL10" s="406"/>
      <c r="CM10" s="406"/>
      <c r="CN10" s="406"/>
      <c r="CO10" s="406"/>
      <c r="CP10" s="406"/>
      <c r="CQ10" s="406"/>
      <c r="CR10" s="406"/>
      <c r="CS10" s="406"/>
      <c r="CT10" s="406"/>
      <c r="CU10" s="406"/>
      <c r="CV10" s="406"/>
      <c r="CW10" s="406"/>
      <c r="CX10" s="406"/>
      <c r="CY10" s="406"/>
      <c r="CZ10" s="406"/>
      <c r="DA10" s="406"/>
      <c r="DB10" s="406"/>
      <c r="DC10" s="406"/>
      <c r="DD10" s="406"/>
      <c r="DE10" s="406"/>
    </row>
    <row r="11" spans="1:109" s="255" customFormat="1" ht="13.5" x14ac:dyDescent="0.15">
      <c r="A11" s="406"/>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c r="BW11" s="406"/>
      <c r="BX11" s="406"/>
      <c r="BY11" s="406"/>
      <c r="BZ11" s="406"/>
      <c r="CA11" s="406"/>
      <c r="CB11" s="406"/>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6"/>
      <c r="DC11" s="406"/>
      <c r="DD11" s="406"/>
      <c r="DE11" s="406"/>
    </row>
    <row r="12" spans="1:109" s="255" customFormat="1" ht="13.5" x14ac:dyDescent="0.15">
      <c r="A12" s="406"/>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6"/>
      <c r="BS12" s="406"/>
      <c r="BT12" s="406"/>
      <c r="BU12" s="406"/>
      <c r="BV12" s="406"/>
      <c r="BW12" s="406"/>
      <c r="BX12" s="406"/>
      <c r="BY12" s="406"/>
      <c r="BZ12" s="406"/>
      <c r="CA12" s="406"/>
      <c r="CB12" s="406"/>
      <c r="CC12" s="406"/>
      <c r="CD12" s="406"/>
      <c r="CE12" s="406"/>
      <c r="CF12" s="406"/>
      <c r="CG12" s="406"/>
      <c r="CH12" s="406"/>
      <c r="CI12" s="406"/>
      <c r="CJ12" s="406"/>
      <c r="CK12" s="406"/>
      <c r="CL12" s="406"/>
      <c r="CM12" s="406"/>
      <c r="CN12" s="406"/>
      <c r="CO12" s="406"/>
      <c r="CP12" s="406"/>
      <c r="CQ12" s="406"/>
      <c r="CR12" s="406"/>
      <c r="CS12" s="406"/>
      <c r="CT12" s="406"/>
      <c r="CU12" s="406"/>
      <c r="CV12" s="406"/>
      <c r="CW12" s="406"/>
      <c r="CX12" s="406"/>
      <c r="CY12" s="406"/>
      <c r="CZ12" s="406"/>
      <c r="DA12" s="406"/>
      <c r="DB12" s="406"/>
      <c r="DC12" s="406"/>
      <c r="DD12" s="406"/>
      <c r="DE12" s="406"/>
    </row>
    <row r="13" spans="1:109" s="255" customFormat="1" ht="13.5" x14ac:dyDescent="0.15">
      <c r="A13" s="406"/>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c r="BN13" s="406"/>
      <c r="BO13" s="406"/>
      <c r="BP13" s="406"/>
      <c r="BQ13" s="406"/>
      <c r="BR13" s="406"/>
      <c r="BS13" s="406"/>
      <c r="BT13" s="406"/>
      <c r="BU13" s="406"/>
      <c r="BV13" s="406"/>
      <c r="BW13" s="406"/>
      <c r="BX13" s="406"/>
      <c r="BY13" s="406"/>
      <c r="BZ13" s="406"/>
      <c r="CA13" s="406"/>
      <c r="CB13" s="406"/>
      <c r="CC13" s="406"/>
      <c r="CD13" s="406"/>
      <c r="CE13" s="406"/>
      <c r="CF13" s="406"/>
      <c r="CG13" s="406"/>
      <c r="CH13" s="406"/>
      <c r="CI13" s="406"/>
      <c r="CJ13" s="406"/>
      <c r="CK13" s="406"/>
      <c r="CL13" s="406"/>
      <c r="CM13" s="406"/>
      <c r="CN13" s="406"/>
      <c r="CO13" s="406"/>
      <c r="CP13" s="406"/>
      <c r="CQ13" s="406"/>
      <c r="CR13" s="406"/>
      <c r="CS13" s="406"/>
      <c r="CT13" s="406"/>
      <c r="CU13" s="406"/>
      <c r="CV13" s="406"/>
      <c r="CW13" s="406"/>
      <c r="CX13" s="406"/>
      <c r="CY13" s="406"/>
      <c r="CZ13" s="406"/>
      <c r="DA13" s="406"/>
      <c r="DB13" s="406"/>
      <c r="DC13" s="406"/>
      <c r="DD13" s="406"/>
      <c r="DE13" s="406"/>
    </row>
    <row r="14" spans="1:109" s="255" customFormat="1" ht="13.5" x14ac:dyDescent="0.15">
      <c r="A14" s="406"/>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c r="BN14" s="406"/>
      <c r="BO14" s="406"/>
      <c r="BP14" s="406"/>
      <c r="BQ14" s="406"/>
      <c r="BR14" s="406"/>
      <c r="BS14" s="406"/>
      <c r="BT14" s="406"/>
      <c r="BU14" s="406"/>
      <c r="BV14" s="406"/>
      <c r="BW14" s="406"/>
      <c r="BX14" s="406"/>
      <c r="BY14" s="406"/>
      <c r="BZ14" s="406"/>
      <c r="CA14" s="406"/>
      <c r="CB14" s="406"/>
      <c r="CC14" s="406"/>
      <c r="CD14" s="406"/>
      <c r="CE14" s="406"/>
      <c r="CF14" s="406"/>
      <c r="CG14" s="406"/>
      <c r="CH14" s="406"/>
      <c r="CI14" s="406"/>
      <c r="CJ14" s="406"/>
      <c r="CK14" s="406"/>
      <c r="CL14" s="406"/>
      <c r="CM14" s="406"/>
      <c r="CN14" s="406"/>
      <c r="CO14" s="406"/>
      <c r="CP14" s="406"/>
      <c r="CQ14" s="406"/>
      <c r="CR14" s="406"/>
      <c r="CS14" s="406"/>
      <c r="CT14" s="406"/>
      <c r="CU14" s="406"/>
      <c r="CV14" s="406"/>
      <c r="CW14" s="406"/>
      <c r="CX14" s="406"/>
      <c r="CY14" s="406"/>
      <c r="CZ14" s="406"/>
      <c r="DA14" s="406"/>
      <c r="DB14" s="406"/>
      <c r="DC14" s="406"/>
      <c r="DD14" s="406"/>
      <c r="DE14" s="406"/>
    </row>
    <row r="15" spans="1:109" s="255" customFormat="1" ht="13.5" x14ac:dyDescent="0.15">
      <c r="A15" s="373"/>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c r="BF15" s="406"/>
      <c r="BG15" s="406"/>
      <c r="BH15" s="406"/>
      <c r="BI15" s="406"/>
      <c r="BJ15" s="406"/>
      <c r="BK15" s="406"/>
      <c r="BL15" s="406"/>
      <c r="BM15" s="406"/>
      <c r="BN15" s="406"/>
      <c r="BO15" s="406"/>
      <c r="BP15" s="406"/>
      <c r="BQ15" s="406"/>
      <c r="BR15" s="406"/>
      <c r="BS15" s="406"/>
      <c r="BT15" s="406"/>
      <c r="BU15" s="406"/>
      <c r="BV15" s="406"/>
      <c r="BW15" s="406"/>
      <c r="BX15" s="406"/>
      <c r="BY15" s="406"/>
      <c r="BZ15" s="406"/>
      <c r="CA15" s="406"/>
      <c r="CB15" s="406"/>
      <c r="CC15" s="406"/>
      <c r="CD15" s="406"/>
      <c r="CE15" s="406"/>
      <c r="CF15" s="406"/>
      <c r="CG15" s="406"/>
      <c r="CH15" s="406"/>
      <c r="CI15" s="406"/>
      <c r="CJ15" s="406"/>
      <c r="CK15" s="406"/>
      <c r="CL15" s="406"/>
      <c r="CM15" s="406"/>
      <c r="CN15" s="406"/>
      <c r="CO15" s="406"/>
      <c r="CP15" s="406"/>
      <c r="CQ15" s="406"/>
      <c r="CR15" s="406"/>
      <c r="CS15" s="406"/>
      <c r="CT15" s="406"/>
      <c r="CU15" s="406"/>
      <c r="CV15" s="406"/>
      <c r="CW15" s="406"/>
      <c r="CX15" s="406"/>
      <c r="CY15" s="406"/>
      <c r="CZ15" s="406"/>
      <c r="DA15" s="406"/>
      <c r="DB15" s="406"/>
      <c r="DC15" s="406"/>
      <c r="DD15" s="406"/>
      <c r="DE15" s="406"/>
    </row>
    <row r="16" spans="1:109" s="255" customFormat="1" ht="13.5" x14ac:dyDescent="0.15">
      <c r="A16" s="373"/>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6"/>
      <c r="BW16" s="406"/>
      <c r="BX16" s="406"/>
      <c r="BY16" s="406"/>
      <c r="BZ16" s="406"/>
      <c r="CA16" s="406"/>
      <c r="CB16" s="406"/>
      <c r="CC16" s="406"/>
      <c r="CD16" s="406"/>
      <c r="CE16" s="406"/>
      <c r="CF16" s="406"/>
      <c r="CG16" s="406"/>
      <c r="CH16" s="406"/>
      <c r="CI16" s="406"/>
      <c r="CJ16" s="406"/>
      <c r="CK16" s="406"/>
      <c r="CL16" s="406"/>
      <c r="CM16" s="406"/>
      <c r="CN16" s="406"/>
      <c r="CO16" s="406"/>
      <c r="CP16" s="406"/>
      <c r="CQ16" s="406"/>
      <c r="CR16" s="406"/>
      <c r="CS16" s="406"/>
      <c r="CT16" s="406"/>
      <c r="CU16" s="406"/>
      <c r="CV16" s="406"/>
      <c r="CW16" s="406"/>
      <c r="CX16" s="406"/>
      <c r="CY16" s="406"/>
      <c r="CZ16" s="406"/>
      <c r="DA16" s="406"/>
      <c r="DB16" s="406"/>
      <c r="DC16" s="406"/>
      <c r="DD16" s="406"/>
      <c r="DE16" s="406"/>
    </row>
    <row r="17" spans="1:109" s="255" customFormat="1" ht="13.5" x14ac:dyDescent="0.15">
      <c r="A17" s="373"/>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6"/>
      <c r="BT17" s="406"/>
      <c r="BU17" s="406"/>
      <c r="BV17" s="406"/>
      <c r="BW17" s="406"/>
      <c r="BX17" s="406"/>
      <c r="BY17" s="406"/>
      <c r="BZ17" s="406"/>
      <c r="CA17" s="406"/>
      <c r="CB17" s="406"/>
      <c r="CC17" s="406"/>
      <c r="CD17" s="406"/>
      <c r="CE17" s="406"/>
      <c r="CF17" s="406"/>
      <c r="CG17" s="406"/>
      <c r="CH17" s="406"/>
      <c r="CI17" s="406"/>
      <c r="CJ17" s="406"/>
      <c r="CK17" s="406"/>
      <c r="CL17" s="406"/>
      <c r="CM17" s="406"/>
      <c r="CN17" s="406"/>
      <c r="CO17" s="406"/>
      <c r="CP17" s="406"/>
      <c r="CQ17" s="406"/>
      <c r="CR17" s="406"/>
      <c r="CS17" s="406"/>
      <c r="CT17" s="406"/>
      <c r="CU17" s="406"/>
      <c r="CV17" s="406"/>
      <c r="CW17" s="406"/>
      <c r="CX17" s="406"/>
      <c r="CY17" s="406"/>
      <c r="CZ17" s="406"/>
      <c r="DA17" s="406"/>
      <c r="DB17" s="406"/>
      <c r="DC17" s="406"/>
      <c r="DD17" s="406"/>
      <c r="DE17" s="406"/>
    </row>
    <row r="18" spans="1:109" s="255" customFormat="1" ht="13.5" x14ac:dyDescent="0.15">
      <c r="A18" s="373"/>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6"/>
      <c r="BS18" s="406"/>
      <c r="BT18" s="406"/>
      <c r="BU18" s="406"/>
      <c r="BV18" s="406"/>
      <c r="BW18" s="406"/>
      <c r="BX18" s="406"/>
      <c r="BY18" s="406"/>
      <c r="BZ18" s="406"/>
      <c r="CA18" s="406"/>
      <c r="CB18" s="406"/>
      <c r="CC18" s="406"/>
      <c r="CD18" s="406"/>
      <c r="CE18" s="406"/>
      <c r="CF18" s="406"/>
      <c r="CG18" s="406"/>
      <c r="CH18" s="406"/>
      <c r="CI18" s="406"/>
      <c r="CJ18" s="406"/>
      <c r="CK18" s="406"/>
      <c r="CL18" s="406"/>
      <c r="CM18" s="406"/>
      <c r="CN18" s="406"/>
      <c r="CO18" s="406"/>
      <c r="CP18" s="406"/>
      <c r="CQ18" s="406"/>
      <c r="CR18" s="406"/>
      <c r="CS18" s="406"/>
      <c r="CT18" s="406"/>
      <c r="CU18" s="406"/>
      <c r="CV18" s="406"/>
      <c r="CW18" s="406"/>
      <c r="CX18" s="406"/>
      <c r="CY18" s="406"/>
      <c r="CZ18" s="406"/>
      <c r="DA18" s="406"/>
      <c r="DB18" s="406"/>
      <c r="DC18" s="406"/>
      <c r="DD18" s="406"/>
      <c r="DE18" s="406"/>
    </row>
    <row r="19" spans="1:109" ht="13.5" x14ac:dyDescent="0.15">
      <c r="DD19" s="373"/>
      <c r="DE19" s="373"/>
    </row>
    <row r="20" spans="1:109" ht="13.5" x14ac:dyDescent="0.15">
      <c r="DD20" s="373"/>
      <c r="DE20" s="373"/>
    </row>
    <row r="21" spans="1:109" ht="17.25" customHeight="1" x14ac:dyDescent="0.15">
      <c r="B21" s="405"/>
      <c r="C21" s="402"/>
      <c r="D21" s="402"/>
      <c r="E21" s="402"/>
      <c r="F21" s="402"/>
      <c r="G21" s="402"/>
      <c r="H21" s="402"/>
      <c r="I21" s="402"/>
      <c r="J21" s="402"/>
      <c r="K21" s="402"/>
      <c r="L21" s="402"/>
      <c r="M21" s="402"/>
      <c r="N21" s="404"/>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4"/>
      <c r="AU21" s="402"/>
      <c r="AV21" s="402"/>
      <c r="AW21" s="402"/>
      <c r="AX21" s="402"/>
      <c r="AY21" s="402"/>
      <c r="AZ21" s="402"/>
      <c r="BA21" s="402"/>
      <c r="BB21" s="402"/>
      <c r="BC21" s="402"/>
      <c r="BD21" s="402"/>
      <c r="BE21" s="402"/>
      <c r="BF21" s="404"/>
      <c r="BG21" s="402"/>
      <c r="BH21" s="402"/>
      <c r="BI21" s="402"/>
      <c r="BJ21" s="402"/>
      <c r="BK21" s="402"/>
      <c r="BL21" s="402"/>
      <c r="BM21" s="402"/>
      <c r="BN21" s="402"/>
      <c r="BO21" s="402"/>
      <c r="BP21" s="402"/>
      <c r="BQ21" s="402"/>
      <c r="BR21" s="404"/>
      <c r="BS21" s="402"/>
      <c r="BT21" s="402"/>
      <c r="BU21" s="402"/>
      <c r="BV21" s="402"/>
      <c r="BW21" s="402"/>
      <c r="BX21" s="402"/>
      <c r="BY21" s="402"/>
      <c r="BZ21" s="402"/>
      <c r="CA21" s="402"/>
      <c r="CB21" s="402"/>
      <c r="CC21" s="402"/>
      <c r="CD21" s="404"/>
      <c r="CE21" s="402"/>
      <c r="CF21" s="402"/>
      <c r="CG21" s="402"/>
      <c r="CH21" s="402"/>
      <c r="CI21" s="402"/>
      <c r="CJ21" s="402"/>
      <c r="CK21" s="402"/>
      <c r="CL21" s="402"/>
      <c r="CM21" s="402"/>
      <c r="CN21" s="402"/>
      <c r="CO21" s="402"/>
      <c r="CP21" s="404"/>
      <c r="CQ21" s="402"/>
      <c r="CR21" s="402"/>
      <c r="CS21" s="402"/>
      <c r="CT21" s="402"/>
      <c r="CU21" s="402"/>
      <c r="CV21" s="402"/>
      <c r="CW21" s="402"/>
      <c r="CX21" s="402"/>
      <c r="CY21" s="402"/>
      <c r="CZ21" s="402"/>
      <c r="DA21" s="402"/>
      <c r="DB21" s="404"/>
      <c r="DC21" s="402"/>
      <c r="DD21" s="401"/>
      <c r="DE21" s="373"/>
    </row>
    <row r="22" spans="1:109" ht="17.25" customHeight="1" x14ac:dyDescent="0.15">
      <c r="B22" s="374"/>
    </row>
    <row r="23" spans="1:109" ht="13.5" x14ac:dyDescent="0.15">
      <c r="B23" s="374"/>
    </row>
    <row r="24" spans="1:109" ht="13.5" x14ac:dyDescent="0.15">
      <c r="B24" s="374"/>
    </row>
    <row r="25" spans="1:109" ht="13.5" x14ac:dyDescent="0.15">
      <c r="B25" s="374"/>
    </row>
    <row r="26" spans="1:109" ht="13.5" x14ac:dyDescent="0.15">
      <c r="B26" s="374"/>
    </row>
    <row r="27" spans="1:109" ht="13.5" x14ac:dyDescent="0.15">
      <c r="B27" s="374"/>
    </row>
    <row r="28" spans="1:109" ht="13.5" x14ac:dyDescent="0.15">
      <c r="B28" s="374"/>
    </row>
    <row r="29" spans="1:109" ht="13.5" x14ac:dyDescent="0.15">
      <c r="B29" s="374"/>
    </row>
    <row r="30" spans="1:109" ht="13.5" x14ac:dyDescent="0.15">
      <c r="B30" s="374"/>
    </row>
    <row r="31" spans="1:109" ht="13.5" x14ac:dyDescent="0.15">
      <c r="B31" s="374"/>
    </row>
    <row r="32" spans="1:109" ht="13.5" x14ac:dyDescent="0.15">
      <c r="B32" s="374"/>
    </row>
    <row r="33" spans="2:109" ht="13.5" x14ac:dyDescent="0.15">
      <c r="B33" s="374"/>
    </row>
    <row r="34" spans="2:109" ht="13.5" x14ac:dyDescent="0.15">
      <c r="B34" s="374"/>
    </row>
    <row r="35" spans="2:109" ht="13.5" x14ac:dyDescent="0.15">
      <c r="B35" s="374"/>
    </row>
    <row r="36" spans="2:109" ht="13.5" x14ac:dyDescent="0.15">
      <c r="B36" s="374"/>
    </row>
    <row r="37" spans="2:109" ht="13.5" x14ac:dyDescent="0.15">
      <c r="B37" s="374"/>
    </row>
    <row r="38" spans="2:109" ht="13.5" x14ac:dyDescent="0.15">
      <c r="B38" s="374"/>
    </row>
    <row r="39" spans="2:109" ht="13.5" x14ac:dyDescent="0.15">
      <c r="B39" s="378"/>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6"/>
    </row>
    <row r="40" spans="2:109" ht="13.5" x14ac:dyDescent="0.15">
      <c r="B40" s="393"/>
      <c r="DD40" s="393"/>
      <c r="DE40" s="373"/>
    </row>
    <row r="41" spans="2:109" ht="17.25" x14ac:dyDescent="0.15">
      <c r="B41" s="403" t="s">
        <v>603</v>
      </c>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2"/>
      <c r="BG41" s="402"/>
      <c r="BH41" s="402"/>
      <c r="BI41" s="402"/>
      <c r="BJ41" s="402"/>
      <c r="BK41" s="402"/>
      <c r="BL41" s="402"/>
      <c r="BM41" s="402"/>
      <c r="BN41" s="402"/>
      <c r="BO41" s="402"/>
      <c r="BP41" s="402"/>
      <c r="BQ41" s="402"/>
      <c r="BR41" s="402"/>
      <c r="BS41" s="402"/>
      <c r="BT41" s="402"/>
      <c r="BU41" s="402"/>
      <c r="BV41" s="402"/>
      <c r="BW41" s="402"/>
      <c r="BX41" s="402"/>
      <c r="BY41" s="402"/>
      <c r="BZ41" s="402"/>
      <c r="CA41" s="402"/>
      <c r="CB41" s="402"/>
      <c r="CC41" s="402"/>
      <c r="CD41" s="402"/>
      <c r="CE41" s="402"/>
      <c r="CF41" s="402"/>
      <c r="CG41" s="402"/>
      <c r="CH41" s="402"/>
      <c r="CI41" s="402"/>
      <c r="CJ41" s="402"/>
      <c r="CK41" s="402"/>
      <c r="CL41" s="402"/>
      <c r="CM41" s="402"/>
      <c r="CN41" s="402"/>
      <c r="CO41" s="402"/>
      <c r="CP41" s="402"/>
      <c r="CQ41" s="402"/>
      <c r="CR41" s="402"/>
      <c r="CS41" s="402"/>
      <c r="CT41" s="402"/>
      <c r="CU41" s="402"/>
      <c r="CV41" s="402"/>
      <c r="CW41" s="402"/>
      <c r="CX41" s="402"/>
      <c r="CY41" s="402"/>
      <c r="CZ41" s="402"/>
      <c r="DA41" s="402"/>
      <c r="DB41" s="402"/>
      <c r="DC41" s="402"/>
      <c r="DD41" s="401"/>
    </row>
    <row r="42" spans="2:109" ht="13.5" x14ac:dyDescent="0.15">
      <c r="B42" s="374"/>
      <c r="G42" s="389"/>
      <c r="I42" s="388"/>
      <c r="J42" s="388"/>
      <c r="K42" s="388"/>
      <c r="AM42" s="389"/>
      <c r="AN42" s="389" t="s">
        <v>600</v>
      </c>
      <c r="AP42" s="388"/>
      <c r="AQ42" s="388"/>
      <c r="AR42" s="388"/>
      <c r="AY42" s="389"/>
      <c r="BA42" s="388"/>
      <c r="BB42" s="388"/>
      <c r="BC42" s="388"/>
      <c r="BK42" s="389"/>
      <c r="BM42" s="388"/>
      <c r="BN42" s="388"/>
      <c r="BO42" s="388"/>
      <c r="BW42" s="389"/>
      <c r="BY42" s="388"/>
      <c r="BZ42" s="388"/>
      <c r="CA42" s="388"/>
      <c r="CI42" s="389"/>
      <c r="CK42" s="388"/>
      <c r="CL42" s="388"/>
      <c r="CM42" s="388"/>
      <c r="CU42" s="389"/>
      <c r="CW42" s="388"/>
      <c r="CX42" s="388"/>
      <c r="CY42" s="388"/>
    </row>
    <row r="43" spans="2:109" ht="13.5" customHeight="1" x14ac:dyDescent="0.15">
      <c r="B43" s="374"/>
      <c r="AN43" s="1278" t="s">
        <v>604</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5" x14ac:dyDescent="0.15">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5" x14ac:dyDescent="0.15">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5" x14ac:dyDescent="0.15">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5" x14ac:dyDescent="0.15">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5" x14ac:dyDescent="0.15">
      <c r="B48" s="374"/>
      <c r="H48" s="380"/>
      <c r="I48" s="380"/>
      <c r="J48" s="380"/>
      <c r="AN48" s="380"/>
      <c r="AO48" s="380"/>
      <c r="AP48" s="380"/>
      <c r="AZ48" s="380"/>
      <c r="BA48" s="380"/>
      <c r="BB48" s="380"/>
      <c r="BL48" s="380"/>
      <c r="BM48" s="380"/>
      <c r="BN48" s="380"/>
      <c r="BX48" s="380"/>
      <c r="BY48" s="380"/>
      <c r="BZ48" s="380"/>
      <c r="CJ48" s="380"/>
      <c r="CK48" s="380"/>
      <c r="CL48" s="380"/>
      <c r="CV48" s="380"/>
      <c r="CW48" s="380"/>
      <c r="CX48" s="380"/>
    </row>
    <row r="49" spans="1:109" ht="13.5" x14ac:dyDescent="0.15">
      <c r="B49" s="374"/>
      <c r="AN49" s="373" t="s">
        <v>599</v>
      </c>
    </row>
    <row r="50" spans="1:109" ht="13.5" x14ac:dyDescent="0.15">
      <c r="B50" s="374"/>
      <c r="G50" s="1287"/>
      <c r="H50" s="1287"/>
      <c r="I50" s="1287"/>
      <c r="J50" s="1287"/>
      <c r="K50" s="382"/>
      <c r="L50" s="382"/>
      <c r="M50" s="381"/>
      <c r="N50" s="381"/>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557</v>
      </c>
      <c r="BQ50" s="1291"/>
      <c r="BR50" s="1291"/>
      <c r="BS50" s="1291"/>
      <c r="BT50" s="1291"/>
      <c r="BU50" s="1291"/>
      <c r="BV50" s="1291"/>
      <c r="BW50" s="1291"/>
      <c r="BX50" s="1291" t="s">
        <v>558</v>
      </c>
      <c r="BY50" s="1291"/>
      <c r="BZ50" s="1291"/>
      <c r="CA50" s="1291"/>
      <c r="CB50" s="1291"/>
      <c r="CC50" s="1291"/>
      <c r="CD50" s="1291"/>
      <c r="CE50" s="1291"/>
      <c r="CF50" s="1291" t="s">
        <v>559</v>
      </c>
      <c r="CG50" s="1291"/>
      <c r="CH50" s="1291"/>
      <c r="CI50" s="1291"/>
      <c r="CJ50" s="1291"/>
      <c r="CK50" s="1291"/>
      <c r="CL50" s="1291"/>
      <c r="CM50" s="1291"/>
      <c r="CN50" s="1291" t="s">
        <v>560</v>
      </c>
      <c r="CO50" s="1291"/>
      <c r="CP50" s="1291"/>
      <c r="CQ50" s="1291"/>
      <c r="CR50" s="1291"/>
      <c r="CS50" s="1291"/>
      <c r="CT50" s="1291"/>
      <c r="CU50" s="1291"/>
      <c r="CV50" s="1291" t="s">
        <v>561</v>
      </c>
      <c r="CW50" s="1291"/>
      <c r="CX50" s="1291"/>
      <c r="CY50" s="1291"/>
      <c r="CZ50" s="1291"/>
      <c r="DA50" s="1291"/>
      <c r="DB50" s="1291"/>
      <c r="DC50" s="1291"/>
    </row>
    <row r="51" spans="1:109" ht="13.5" customHeight="1" x14ac:dyDescent="0.15">
      <c r="B51" s="374"/>
      <c r="G51" s="1294"/>
      <c r="H51" s="1294"/>
      <c r="I51" s="1297"/>
      <c r="J51" s="1297"/>
      <c r="K51" s="1295"/>
      <c r="L51" s="1295"/>
      <c r="M51" s="1295"/>
      <c r="N51" s="1295"/>
      <c r="AM51" s="380"/>
      <c r="AN51" s="1292" t="s">
        <v>598</v>
      </c>
      <c r="AO51" s="1292"/>
      <c r="AP51" s="1292"/>
      <c r="AQ51" s="1292"/>
      <c r="AR51" s="1292"/>
      <c r="AS51" s="1292"/>
      <c r="AT51" s="1292"/>
      <c r="AU51" s="1292"/>
      <c r="AV51" s="1292"/>
      <c r="AW51" s="1292"/>
      <c r="AX51" s="1292"/>
      <c r="AY51" s="1292"/>
      <c r="AZ51" s="1292"/>
      <c r="BA51" s="1292"/>
      <c r="BB51" s="1292" t="s">
        <v>596</v>
      </c>
      <c r="BC51" s="1292"/>
      <c r="BD51" s="1292"/>
      <c r="BE51" s="1292"/>
      <c r="BF51" s="1292"/>
      <c r="BG51" s="1292"/>
      <c r="BH51" s="1292"/>
      <c r="BI51" s="1292"/>
      <c r="BJ51" s="1292"/>
      <c r="BK51" s="1292"/>
      <c r="BL51" s="1292"/>
      <c r="BM51" s="1292"/>
      <c r="BN51" s="1292"/>
      <c r="BO51" s="1292"/>
      <c r="BP51" s="1293"/>
      <c r="BQ51" s="1293"/>
      <c r="BR51" s="1293"/>
      <c r="BS51" s="1293"/>
      <c r="BT51" s="1293"/>
      <c r="BU51" s="1293"/>
      <c r="BV51" s="1293"/>
      <c r="BW51" s="1293"/>
      <c r="BX51" s="1293"/>
      <c r="BY51" s="1293"/>
      <c r="BZ51" s="1293"/>
      <c r="CA51" s="1293"/>
      <c r="CB51" s="1293"/>
      <c r="CC51" s="1293"/>
      <c r="CD51" s="1293"/>
      <c r="CE51" s="1293"/>
      <c r="CF51" s="1293"/>
      <c r="CG51" s="1293"/>
      <c r="CH51" s="1293"/>
      <c r="CI51" s="1293"/>
      <c r="CJ51" s="1293"/>
      <c r="CK51" s="1293"/>
      <c r="CL51" s="1293"/>
      <c r="CM51" s="1293"/>
      <c r="CN51" s="1293"/>
      <c r="CO51" s="1293"/>
      <c r="CP51" s="1293"/>
      <c r="CQ51" s="1293"/>
      <c r="CR51" s="1293"/>
      <c r="CS51" s="1293"/>
      <c r="CT51" s="1293"/>
      <c r="CU51" s="1293"/>
      <c r="CV51" s="1293"/>
      <c r="CW51" s="1293"/>
      <c r="CX51" s="1293"/>
      <c r="CY51" s="1293"/>
      <c r="CZ51" s="1293"/>
      <c r="DA51" s="1293"/>
      <c r="DB51" s="1293"/>
      <c r="DC51" s="1293"/>
    </row>
    <row r="52" spans="1:109" ht="13.5" x14ac:dyDescent="0.15">
      <c r="B52" s="374"/>
      <c r="G52" s="1294"/>
      <c r="H52" s="1294"/>
      <c r="I52" s="1297"/>
      <c r="J52" s="1297"/>
      <c r="K52" s="1295"/>
      <c r="L52" s="1295"/>
      <c r="M52" s="1295"/>
      <c r="N52" s="1295"/>
      <c r="AM52" s="380"/>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5" x14ac:dyDescent="0.15">
      <c r="A53" s="388"/>
      <c r="B53" s="374"/>
      <c r="G53" s="1294"/>
      <c r="H53" s="1294"/>
      <c r="I53" s="1287"/>
      <c r="J53" s="1287"/>
      <c r="K53" s="1295"/>
      <c r="L53" s="1295"/>
      <c r="M53" s="1295"/>
      <c r="N53" s="1295"/>
      <c r="AM53" s="380"/>
      <c r="AN53" s="1292"/>
      <c r="AO53" s="1292"/>
      <c r="AP53" s="1292"/>
      <c r="AQ53" s="1292"/>
      <c r="AR53" s="1292"/>
      <c r="AS53" s="1292"/>
      <c r="AT53" s="1292"/>
      <c r="AU53" s="1292"/>
      <c r="AV53" s="1292"/>
      <c r="AW53" s="1292"/>
      <c r="AX53" s="1292"/>
      <c r="AY53" s="1292"/>
      <c r="AZ53" s="1292"/>
      <c r="BA53" s="1292"/>
      <c r="BB53" s="1292" t="s">
        <v>602</v>
      </c>
      <c r="BC53" s="1292"/>
      <c r="BD53" s="1292"/>
      <c r="BE53" s="1292"/>
      <c r="BF53" s="1292"/>
      <c r="BG53" s="1292"/>
      <c r="BH53" s="1292"/>
      <c r="BI53" s="1292"/>
      <c r="BJ53" s="1292"/>
      <c r="BK53" s="1292"/>
      <c r="BL53" s="1292"/>
      <c r="BM53" s="1292"/>
      <c r="BN53" s="1292"/>
      <c r="BO53" s="1292"/>
      <c r="BP53" s="1293">
        <v>44.1</v>
      </c>
      <c r="BQ53" s="1293"/>
      <c r="BR53" s="1293"/>
      <c r="BS53" s="1293"/>
      <c r="BT53" s="1293"/>
      <c r="BU53" s="1293"/>
      <c r="BV53" s="1293"/>
      <c r="BW53" s="1293"/>
      <c r="BX53" s="1293">
        <v>45.8</v>
      </c>
      <c r="BY53" s="1293"/>
      <c r="BZ53" s="1293"/>
      <c r="CA53" s="1293"/>
      <c r="CB53" s="1293"/>
      <c r="CC53" s="1293"/>
      <c r="CD53" s="1293"/>
      <c r="CE53" s="1293"/>
      <c r="CF53" s="1293">
        <v>47</v>
      </c>
      <c r="CG53" s="1293"/>
      <c r="CH53" s="1293"/>
      <c r="CI53" s="1293"/>
      <c r="CJ53" s="1293"/>
      <c r="CK53" s="1293"/>
      <c r="CL53" s="1293"/>
      <c r="CM53" s="1293"/>
      <c r="CN53" s="1293">
        <v>48.9</v>
      </c>
      <c r="CO53" s="1293"/>
      <c r="CP53" s="1293"/>
      <c r="CQ53" s="1293"/>
      <c r="CR53" s="1293"/>
      <c r="CS53" s="1293"/>
      <c r="CT53" s="1293"/>
      <c r="CU53" s="1293"/>
      <c r="CV53" s="1293">
        <v>48.8</v>
      </c>
      <c r="CW53" s="1293"/>
      <c r="CX53" s="1293"/>
      <c r="CY53" s="1293"/>
      <c r="CZ53" s="1293"/>
      <c r="DA53" s="1293"/>
      <c r="DB53" s="1293"/>
      <c r="DC53" s="1293"/>
    </row>
    <row r="54" spans="1:109" ht="13.5" x14ac:dyDescent="0.15">
      <c r="A54" s="388"/>
      <c r="B54" s="374"/>
      <c r="G54" s="1294"/>
      <c r="H54" s="1294"/>
      <c r="I54" s="1287"/>
      <c r="J54" s="1287"/>
      <c r="K54" s="1295"/>
      <c r="L54" s="1295"/>
      <c r="M54" s="1295"/>
      <c r="N54" s="1295"/>
      <c r="AM54" s="380"/>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5" x14ac:dyDescent="0.15">
      <c r="A55" s="388"/>
      <c r="B55" s="374"/>
      <c r="G55" s="1287"/>
      <c r="H55" s="1287"/>
      <c r="I55" s="1287"/>
      <c r="J55" s="1287"/>
      <c r="K55" s="1295"/>
      <c r="L55" s="1295"/>
      <c r="M55" s="1295"/>
      <c r="N55" s="1295"/>
      <c r="AN55" s="1291" t="s">
        <v>597</v>
      </c>
      <c r="AO55" s="1291"/>
      <c r="AP55" s="1291"/>
      <c r="AQ55" s="1291"/>
      <c r="AR55" s="1291"/>
      <c r="AS55" s="1291"/>
      <c r="AT55" s="1291"/>
      <c r="AU55" s="1291"/>
      <c r="AV55" s="1291"/>
      <c r="AW55" s="1291"/>
      <c r="AX55" s="1291"/>
      <c r="AY55" s="1291"/>
      <c r="AZ55" s="1291"/>
      <c r="BA55" s="1291"/>
      <c r="BB55" s="1292" t="s">
        <v>596</v>
      </c>
      <c r="BC55" s="1292"/>
      <c r="BD55" s="1292"/>
      <c r="BE55" s="1292"/>
      <c r="BF55" s="1292"/>
      <c r="BG55" s="1292"/>
      <c r="BH55" s="1292"/>
      <c r="BI55" s="1292"/>
      <c r="BJ55" s="1292"/>
      <c r="BK55" s="1292"/>
      <c r="BL55" s="1292"/>
      <c r="BM55" s="1292"/>
      <c r="BN55" s="1292"/>
      <c r="BO55" s="1292"/>
      <c r="BP55" s="1293">
        <v>0</v>
      </c>
      <c r="BQ55" s="1293"/>
      <c r="BR55" s="1293"/>
      <c r="BS55" s="1293"/>
      <c r="BT55" s="1293"/>
      <c r="BU55" s="1293"/>
      <c r="BV55" s="1293"/>
      <c r="BW55" s="1293"/>
      <c r="BX55" s="1293">
        <v>0</v>
      </c>
      <c r="BY55" s="1293"/>
      <c r="BZ55" s="1293"/>
      <c r="CA55" s="1293"/>
      <c r="CB55" s="1293"/>
      <c r="CC55" s="1293"/>
      <c r="CD55" s="1293"/>
      <c r="CE55" s="1293"/>
      <c r="CF55" s="1293">
        <v>0</v>
      </c>
      <c r="CG55" s="1293"/>
      <c r="CH55" s="1293"/>
      <c r="CI55" s="1293"/>
      <c r="CJ55" s="1293"/>
      <c r="CK55" s="1293"/>
      <c r="CL55" s="1293"/>
      <c r="CM55" s="1293"/>
      <c r="CN55" s="1293">
        <v>0</v>
      </c>
      <c r="CO55" s="1293"/>
      <c r="CP55" s="1293"/>
      <c r="CQ55" s="1293"/>
      <c r="CR55" s="1293"/>
      <c r="CS55" s="1293"/>
      <c r="CT55" s="1293"/>
      <c r="CU55" s="1293"/>
      <c r="CV55" s="1293">
        <v>0</v>
      </c>
      <c r="CW55" s="1293"/>
      <c r="CX55" s="1293"/>
      <c r="CY55" s="1293"/>
      <c r="CZ55" s="1293"/>
      <c r="DA55" s="1293"/>
      <c r="DB55" s="1293"/>
      <c r="DC55" s="1293"/>
    </row>
    <row r="56" spans="1:109" ht="13.5" x14ac:dyDescent="0.15">
      <c r="A56" s="388"/>
      <c r="B56" s="374"/>
      <c r="G56" s="1287"/>
      <c r="H56" s="1287"/>
      <c r="I56" s="1287"/>
      <c r="J56" s="1287"/>
      <c r="K56" s="1295"/>
      <c r="L56" s="1295"/>
      <c r="M56" s="1295"/>
      <c r="N56" s="1295"/>
      <c r="AN56" s="1291"/>
      <c r="AO56" s="1291"/>
      <c r="AP56" s="1291"/>
      <c r="AQ56" s="1291"/>
      <c r="AR56" s="1291"/>
      <c r="AS56" s="1291"/>
      <c r="AT56" s="1291"/>
      <c r="AU56" s="1291"/>
      <c r="AV56" s="1291"/>
      <c r="AW56" s="1291"/>
      <c r="AX56" s="1291"/>
      <c r="AY56" s="1291"/>
      <c r="AZ56" s="1291"/>
      <c r="BA56" s="1291"/>
      <c r="BB56" s="1292"/>
      <c r="BC56" s="1292"/>
      <c r="BD56" s="1292"/>
      <c r="BE56" s="1292"/>
      <c r="BF56" s="1292"/>
      <c r="BG56" s="1292"/>
      <c r="BH56" s="1292"/>
      <c r="BI56" s="1292"/>
      <c r="BJ56" s="1292"/>
      <c r="BK56" s="1292"/>
      <c r="BL56" s="1292"/>
      <c r="BM56" s="1292"/>
      <c r="BN56" s="1292"/>
      <c r="BO56" s="1292"/>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8" customFormat="1" ht="13.5" x14ac:dyDescent="0.15">
      <c r="B57" s="394"/>
      <c r="G57" s="1287"/>
      <c r="H57" s="1287"/>
      <c r="I57" s="1298"/>
      <c r="J57" s="1298"/>
      <c r="K57" s="1295"/>
      <c r="L57" s="1295"/>
      <c r="M57" s="1295"/>
      <c r="N57" s="1295"/>
      <c r="AM57" s="373"/>
      <c r="AN57" s="1291"/>
      <c r="AO57" s="1291"/>
      <c r="AP57" s="1291"/>
      <c r="AQ57" s="1291"/>
      <c r="AR57" s="1291"/>
      <c r="AS57" s="1291"/>
      <c r="AT57" s="1291"/>
      <c r="AU57" s="1291"/>
      <c r="AV57" s="1291"/>
      <c r="AW57" s="1291"/>
      <c r="AX57" s="1291"/>
      <c r="AY57" s="1291"/>
      <c r="AZ57" s="1291"/>
      <c r="BA57" s="1291"/>
      <c r="BB57" s="1292" t="s">
        <v>602</v>
      </c>
      <c r="BC57" s="1292"/>
      <c r="BD57" s="1292"/>
      <c r="BE57" s="1292"/>
      <c r="BF57" s="1292"/>
      <c r="BG57" s="1292"/>
      <c r="BH57" s="1292"/>
      <c r="BI57" s="1292"/>
      <c r="BJ57" s="1292"/>
      <c r="BK57" s="1292"/>
      <c r="BL57" s="1292"/>
      <c r="BM57" s="1292"/>
      <c r="BN57" s="1292"/>
      <c r="BO57" s="1292"/>
      <c r="BP57" s="1293">
        <v>58.2</v>
      </c>
      <c r="BQ57" s="1293"/>
      <c r="BR57" s="1293"/>
      <c r="BS57" s="1293"/>
      <c r="BT57" s="1293"/>
      <c r="BU57" s="1293"/>
      <c r="BV57" s="1293"/>
      <c r="BW57" s="1293"/>
      <c r="BX57" s="1293">
        <v>60.1</v>
      </c>
      <c r="BY57" s="1293"/>
      <c r="BZ57" s="1293"/>
      <c r="CA57" s="1293"/>
      <c r="CB57" s="1293"/>
      <c r="CC57" s="1293"/>
      <c r="CD57" s="1293"/>
      <c r="CE57" s="1293"/>
      <c r="CF57" s="1293">
        <v>61.6</v>
      </c>
      <c r="CG57" s="1293"/>
      <c r="CH57" s="1293"/>
      <c r="CI57" s="1293"/>
      <c r="CJ57" s="1293"/>
      <c r="CK57" s="1293"/>
      <c r="CL57" s="1293"/>
      <c r="CM57" s="1293"/>
      <c r="CN57" s="1293">
        <v>64</v>
      </c>
      <c r="CO57" s="1293"/>
      <c r="CP57" s="1293"/>
      <c r="CQ57" s="1293"/>
      <c r="CR57" s="1293"/>
      <c r="CS57" s="1293"/>
      <c r="CT57" s="1293"/>
      <c r="CU57" s="1293"/>
      <c r="CV57" s="1293">
        <v>64.900000000000006</v>
      </c>
      <c r="CW57" s="1293"/>
      <c r="CX57" s="1293"/>
      <c r="CY57" s="1293"/>
      <c r="CZ57" s="1293"/>
      <c r="DA57" s="1293"/>
      <c r="DB57" s="1293"/>
      <c r="DC57" s="1293"/>
      <c r="DD57" s="399"/>
      <c r="DE57" s="394"/>
    </row>
    <row r="58" spans="1:109" s="388" customFormat="1" ht="13.5" x14ac:dyDescent="0.15">
      <c r="A58" s="373"/>
      <c r="B58" s="394"/>
      <c r="G58" s="1287"/>
      <c r="H58" s="1287"/>
      <c r="I58" s="1298"/>
      <c r="J58" s="1298"/>
      <c r="K58" s="1295"/>
      <c r="L58" s="1295"/>
      <c r="M58" s="1295"/>
      <c r="N58" s="1295"/>
      <c r="AM58" s="373"/>
      <c r="AN58" s="1291"/>
      <c r="AO58" s="1291"/>
      <c r="AP58" s="1291"/>
      <c r="AQ58" s="1291"/>
      <c r="AR58" s="1291"/>
      <c r="AS58" s="1291"/>
      <c r="AT58" s="1291"/>
      <c r="AU58" s="1291"/>
      <c r="AV58" s="1291"/>
      <c r="AW58" s="1291"/>
      <c r="AX58" s="1291"/>
      <c r="AY58" s="1291"/>
      <c r="AZ58" s="1291"/>
      <c r="BA58" s="1291"/>
      <c r="BB58" s="1292"/>
      <c r="BC58" s="1292"/>
      <c r="BD58" s="1292"/>
      <c r="BE58" s="1292"/>
      <c r="BF58" s="1292"/>
      <c r="BG58" s="1292"/>
      <c r="BH58" s="1292"/>
      <c r="BI58" s="1292"/>
      <c r="BJ58" s="1292"/>
      <c r="BK58" s="1292"/>
      <c r="BL58" s="1292"/>
      <c r="BM58" s="1292"/>
      <c r="BN58" s="1292"/>
      <c r="BO58" s="1292"/>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99"/>
      <c r="DE58" s="394"/>
    </row>
    <row r="59" spans="1:109" s="388" customFormat="1" ht="13.5" x14ac:dyDescent="0.15">
      <c r="A59" s="373"/>
      <c r="B59" s="394"/>
      <c r="K59" s="400"/>
      <c r="L59" s="400"/>
      <c r="M59" s="400"/>
      <c r="N59" s="400"/>
      <c r="AQ59" s="400"/>
      <c r="AR59" s="400"/>
      <c r="AS59" s="400"/>
      <c r="AT59" s="400"/>
      <c r="BC59" s="400"/>
      <c r="BD59" s="400"/>
      <c r="BE59" s="400"/>
      <c r="BF59" s="400"/>
      <c r="BO59" s="400"/>
      <c r="BP59" s="400"/>
      <c r="BQ59" s="400"/>
      <c r="BR59" s="400"/>
      <c r="CA59" s="400"/>
      <c r="CB59" s="400"/>
      <c r="CC59" s="400"/>
      <c r="CD59" s="400"/>
      <c r="CM59" s="400"/>
      <c r="CN59" s="400"/>
      <c r="CO59" s="400"/>
      <c r="CP59" s="400"/>
      <c r="CY59" s="400"/>
      <c r="CZ59" s="400"/>
      <c r="DA59" s="400"/>
      <c r="DB59" s="400"/>
      <c r="DC59" s="400"/>
      <c r="DD59" s="399"/>
      <c r="DE59" s="394"/>
    </row>
    <row r="60" spans="1:109" s="388" customFormat="1" ht="13.5" x14ac:dyDescent="0.15">
      <c r="A60" s="373"/>
      <c r="B60" s="394"/>
      <c r="K60" s="400"/>
      <c r="L60" s="400"/>
      <c r="M60" s="400"/>
      <c r="N60" s="400"/>
      <c r="AQ60" s="400"/>
      <c r="AR60" s="400"/>
      <c r="AS60" s="400"/>
      <c r="AT60" s="400"/>
      <c r="BC60" s="400"/>
      <c r="BD60" s="400"/>
      <c r="BE60" s="400"/>
      <c r="BF60" s="400"/>
      <c r="BO60" s="400"/>
      <c r="BP60" s="400"/>
      <c r="BQ60" s="400"/>
      <c r="BR60" s="400"/>
      <c r="CA60" s="400"/>
      <c r="CB60" s="400"/>
      <c r="CC60" s="400"/>
      <c r="CD60" s="400"/>
      <c r="CM60" s="400"/>
      <c r="CN60" s="400"/>
      <c r="CO60" s="400"/>
      <c r="CP60" s="400"/>
      <c r="CY60" s="400"/>
      <c r="CZ60" s="400"/>
      <c r="DA60" s="400"/>
      <c r="DB60" s="400"/>
      <c r="DC60" s="400"/>
      <c r="DD60" s="399"/>
      <c r="DE60" s="394"/>
    </row>
    <row r="61" spans="1:109" s="388" customFormat="1" ht="13.5" x14ac:dyDescent="0.15">
      <c r="A61" s="373"/>
      <c r="B61" s="398"/>
      <c r="C61" s="397"/>
      <c r="D61" s="397"/>
      <c r="E61" s="397"/>
      <c r="F61" s="397"/>
      <c r="G61" s="397"/>
      <c r="H61" s="397"/>
      <c r="I61" s="397"/>
      <c r="J61" s="397"/>
      <c r="K61" s="397"/>
      <c r="L61" s="397"/>
      <c r="M61" s="396"/>
      <c r="N61" s="396"/>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6"/>
      <c r="AT61" s="396"/>
      <c r="AU61" s="397"/>
      <c r="AV61" s="397"/>
      <c r="AW61" s="397"/>
      <c r="AX61" s="397"/>
      <c r="AY61" s="397"/>
      <c r="AZ61" s="397"/>
      <c r="BA61" s="397"/>
      <c r="BB61" s="397"/>
      <c r="BC61" s="397"/>
      <c r="BD61" s="397"/>
      <c r="BE61" s="396"/>
      <c r="BF61" s="396"/>
      <c r="BG61" s="397"/>
      <c r="BH61" s="397"/>
      <c r="BI61" s="397"/>
      <c r="BJ61" s="397"/>
      <c r="BK61" s="397"/>
      <c r="BL61" s="397"/>
      <c r="BM61" s="397"/>
      <c r="BN61" s="397"/>
      <c r="BO61" s="397"/>
      <c r="BP61" s="397"/>
      <c r="BQ61" s="396"/>
      <c r="BR61" s="396"/>
      <c r="BS61" s="397"/>
      <c r="BT61" s="397"/>
      <c r="BU61" s="397"/>
      <c r="BV61" s="397"/>
      <c r="BW61" s="397"/>
      <c r="BX61" s="397"/>
      <c r="BY61" s="397"/>
      <c r="BZ61" s="397"/>
      <c r="CA61" s="397"/>
      <c r="CB61" s="397"/>
      <c r="CC61" s="396"/>
      <c r="CD61" s="396"/>
      <c r="CE61" s="397"/>
      <c r="CF61" s="397"/>
      <c r="CG61" s="397"/>
      <c r="CH61" s="397"/>
      <c r="CI61" s="397"/>
      <c r="CJ61" s="397"/>
      <c r="CK61" s="397"/>
      <c r="CL61" s="397"/>
      <c r="CM61" s="397"/>
      <c r="CN61" s="397"/>
      <c r="CO61" s="396"/>
      <c r="CP61" s="396"/>
      <c r="CQ61" s="397"/>
      <c r="CR61" s="397"/>
      <c r="CS61" s="397"/>
      <c r="CT61" s="397"/>
      <c r="CU61" s="397"/>
      <c r="CV61" s="397"/>
      <c r="CW61" s="397"/>
      <c r="CX61" s="397"/>
      <c r="CY61" s="397"/>
      <c r="CZ61" s="397"/>
      <c r="DA61" s="396"/>
      <c r="DB61" s="396"/>
      <c r="DC61" s="396"/>
      <c r="DD61" s="395"/>
      <c r="DE61" s="394"/>
    </row>
    <row r="62" spans="1:109" ht="13.5" x14ac:dyDescent="0.15">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3"/>
      <c r="AZ62" s="393"/>
      <c r="BA62" s="393"/>
      <c r="BB62" s="393"/>
      <c r="BC62" s="393"/>
      <c r="BD62" s="393"/>
      <c r="BE62" s="393"/>
      <c r="BF62" s="393"/>
      <c r="BG62" s="393"/>
      <c r="BH62" s="393"/>
      <c r="BI62" s="393"/>
      <c r="BJ62" s="393"/>
      <c r="BK62" s="393"/>
      <c r="BL62" s="393"/>
      <c r="BM62" s="393"/>
      <c r="BN62" s="393"/>
      <c r="BO62" s="393"/>
      <c r="BP62" s="393"/>
      <c r="BQ62" s="393"/>
      <c r="BR62" s="393"/>
      <c r="BS62" s="393"/>
      <c r="BT62" s="393"/>
      <c r="BU62" s="393"/>
      <c r="BV62" s="393"/>
      <c r="BW62" s="393"/>
      <c r="BX62" s="393"/>
      <c r="BY62" s="393"/>
      <c r="BZ62" s="393"/>
      <c r="CA62" s="393"/>
      <c r="CB62" s="393"/>
      <c r="CC62" s="393"/>
      <c r="CD62" s="393"/>
      <c r="CE62" s="393"/>
      <c r="CF62" s="393"/>
      <c r="CG62" s="393"/>
      <c r="CH62" s="393"/>
      <c r="CI62" s="393"/>
      <c r="CJ62" s="393"/>
      <c r="CK62" s="393"/>
      <c r="CL62" s="393"/>
      <c r="CM62" s="393"/>
      <c r="CN62" s="393"/>
      <c r="CO62" s="393"/>
      <c r="CP62" s="393"/>
      <c r="CQ62" s="393"/>
      <c r="CR62" s="393"/>
      <c r="CS62" s="393"/>
      <c r="CT62" s="393"/>
      <c r="CU62" s="393"/>
      <c r="CV62" s="393"/>
      <c r="CW62" s="393"/>
      <c r="CX62" s="393"/>
      <c r="CY62" s="393"/>
      <c r="CZ62" s="393"/>
      <c r="DA62" s="393"/>
      <c r="DB62" s="393"/>
      <c r="DC62" s="393"/>
      <c r="DD62" s="393"/>
      <c r="DE62" s="373"/>
    </row>
    <row r="63" spans="1:109" ht="17.25" x14ac:dyDescent="0.15">
      <c r="B63" s="392" t="s">
        <v>601</v>
      </c>
    </row>
    <row r="64" spans="1:109" ht="13.5" x14ac:dyDescent="0.15">
      <c r="B64" s="374"/>
      <c r="G64" s="389"/>
      <c r="I64" s="391"/>
      <c r="J64" s="391"/>
      <c r="K64" s="391"/>
      <c r="L64" s="391"/>
      <c r="M64" s="391"/>
      <c r="N64" s="390"/>
      <c r="AM64" s="389"/>
      <c r="AN64" s="389" t="s">
        <v>600</v>
      </c>
      <c r="AP64" s="388"/>
      <c r="AQ64" s="388"/>
      <c r="AR64" s="388"/>
      <c r="AY64" s="389"/>
      <c r="BA64" s="388"/>
      <c r="BB64" s="388"/>
      <c r="BC64" s="388"/>
      <c r="BK64" s="389"/>
      <c r="BM64" s="388"/>
      <c r="BN64" s="388"/>
      <c r="BO64" s="388"/>
      <c r="BW64" s="389"/>
      <c r="BY64" s="388"/>
      <c r="BZ64" s="388"/>
      <c r="CA64" s="388"/>
      <c r="CI64" s="389"/>
      <c r="CK64" s="388"/>
      <c r="CL64" s="388"/>
      <c r="CM64" s="388"/>
      <c r="CU64" s="389"/>
      <c r="CW64" s="388"/>
      <c r="CX64" s="388"/>
      <c r="CY64" s="388"/>
    </row>
    <row r="65" spans="2:107" ht="13.5" x14ac:dyDescent="0.15">
      <c r="B65" s="374"/>
      <c r="AN65" s="1296" t="s">
        <v>605</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5" x14ac:dyDescent="0.15">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5" x14ac:dyDescent="0.15">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5" x14ac:dyDescent="0.15">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5" x14ac:dyDescent="0.15">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5" x14ac:dyDescent="0.15">
      <c r="B70" s="374"/>
      <c r="H70" s="387"/>
      <c r="I70" s="387"/>
      <c r="J70" s="385"/>
      <c r="K70" s="385"/>
      <c r="L70" s="384"/>
      <c r="M70" s="385"/>
      <c r="N70" s="384"/>
      <c r="AN70" s="380"/>
      <c r="AO70" s="380"/>
      <c r="AP70" s="380"/>
      <c r="AZ70" s="380"/>
      <c r="BA70" s="380"/>
      <c r="BB70" s="380"/>
      <c r="BL70" s="380"/>
      <c r="BM70" s="380"/>
      <c r="BN70" s="380"/>
      <c r="BX70" s="380"/>
      <c r="BY70" s="380"/>
      <c r="BZ70" s="380"/>
      <c r="CJ70" s="380"/>
      <c r="CK70" s="380"/>
      <c r="CL70" s="380"/>
      <c r="CV70" s="380"/>
      <c r="CW70" s="380"/>
      <c r="CX70" s="380"/>
    </row>
    <row r="71" spans="2:107" ht="13.5" x14ac:dyDescent="0.15">
      <c r="B71" s="374"/>
      <c r="G71" s="383"/>
      <c r="I71" s="386"/>
      <c r="J71" s="385"/>
      <c r="K71" s="385"/>
      <c r="L71" s="384"/>
      <c r="M71" s="385"/>
      <c r="N71" s="384"/>
      <c r="AM71" s="383"/>
      <c r="AN71" s="373" t="s">
        <v>599</v>
      </c>
    </row>
    <row r="72" spans="2:107" ht="13.5" x14ac:dyDescent="0.15">
      <c r="B72" s="374"/>
      <c r="G72" s="1287"/>
      <c r="H72" s="1287"/>
      <c r="I72" s="1287"/>
      <c r="J72" s="1287"/>
      <c r="K72" s="382"/>
      <c r="L72" s="382"/>
      <c r="M72" s="381"/>
      <c r="N72" s="381"/>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557</v>
      </c>
      <c r="BQ72" s="1291"/>
      <c r="BR72" s="1291"/>
      <c r="BS72" s="1291"/>
      <c r="BT72" s="1291"/>
      <c r="BU72" s="1291"/>
      <c r="BV72" s="1291"/>
      <c r="BW72" s="1291"/>
      <c r="BX72" s="1291" t="s">
        <v>558</v>
      </c>
      <c r="BY72" s="1291"/>
      <c r="BZ72" s="1291"/>
      <c r="CA72" s="1291"/>
      <c r="CB72" s="1291"/>
      <c r="CC72" s="1291"/>
      <c r="CD72" s="1291"/>
      <c r="CE72" s="1291"/>
      <c r="CF72" s="1291" t="s">
        <v>559</v>
      </c>
      <c r="CG72" s="1291"/>
      <c r="CH72" s="1291"/>
      <c r="CI72" s="1291"/>
      <c r="CJ72" s="1291"/>
      <c r="CK72" s="1291"/>
      <c r="CL72" s="1291"/>
      <c r="CM72" s="1291"/>
      <c r="CN72" s="1291" t="s">
        <v>560</v>
      </c>
      <c r="CO72" s="1291"/>
      <c r="CP72" s="1291"/>
      <c r="CQ72" s="1291"/>
      <c r="CR72" s="1291"/>
      <c r="CS72" s="1291"/>
      <c r="CT72" s="1291"/>
      <c r="CU72" s="1291"/>
      <c r="CV72" s="1291" t="s">
        <v>561</v>
      </c>
      <c r="CW72" s="1291"/>
      <c r="CX72" s="1291"/>
      <c r="CY72" s="1291"/>
      <c r="CZ72" s="1291"/>
      <c r="DA72" s="1291"/>
      <c r="DB72" s="1291"/>
      <c r="DC72" s="1291"/>
    </row>
    <row r="73" spans="2:107" ht="13.5" x14ac:dyDescent="0.15">
      <c r="B73" s="374"/>
      <c r="G73" s="1294"/>
      <c r="H73" s="1294"/>
      <c r="I73" s="1294"/>
      <c r="J73" s="1294"/>
      <c r="K73" s="1299"/>
      <c r="L73" s="1299"/>
      <c r="M73" s="1299"/>
      <c r="N73" s="1299"/>
      <c r="AM73" s="380"/>
      <c r="AN73" s="1292" t="s">
        <v>598</v>
      </c>
      <c r="AO73" s="1292"/>
      <c r="AP73" s="1292"/>
      <c r="AQ73" s="1292"/>
      <c r="AR73" s="1292"/>
      <c r="AS73" s="1292"/>
      <c r="AT73" s="1292"/>
      <c r="AU73" s="1292"/>
      <c r="AV73" s="1292"/>
      <c r="AW73" s="1292"/>
      <c r="AX73" s="1292"/>
      <c r="AY73" s="1292"/>
      <c r="AZ73" s="1292"/>
      <c r="BA73" s="1292"/>
      <c r="BB73" s="1292" t="s">
        <v>596</v>
      </c>
      <c r="BC73" s="1292"/>
      <c r="BD73" s="1292"/>
      <c r="BE73" s="1292"/>
      <c r="BF73" s="1292"/>
      <c r="BG73" s="1292"/>
      <c r="BH73" s="1292"/>
      <c r="BI73" s="1292"/>
      <c r="BJ73" s="1292"/>
      <c r="BK73" s="1292"/>
      <c r="BL73" s="1292"/>
      <c r="BM73" s="1292"/>
      <c r="BN73" s="1292"/>
      <c r="BO73" s="1292"/>
      <c r="BP73" s="1293"/>
      <c r="BQ73" s="1293"/>
      <c r="BR73" s="1293"/>
      <c r="BS73" s="1293"/>
      <c r="BT73" s="1293"/>
      <c r="BU73" s="1293"/>
      <c r="BV73" s="1293"/>
      <c r="BW73" s="1293"/>
      <c r="BX73" s="1293"/>
      <c r="BY73" s="1293"/>
      <c r="BZ73" s="1293"/>
      <c r="CA73" s="1293"/>
      <c r="CB73" s="1293"/>
      <c r="CC73" s="1293"/>
      <c r="CD73" s="1293"/>
      <c r="CE73" s="1293"/>
      <c r="CF73" s="1293"/>
      <c r="CG73" s="1293"/>
      <c r="CH73" s="1293"/>
      <c r="CI73" s="1293"/>
      <c r="CJ73" s="1293"/>
      <c r="CK73" s="1293"/>
      <c r="CL73" s="1293"/>
      <c r="CM73" s="1293"/>
      <c r="CN73" s="1293"/>
      <c r="CO73" s="1293"/>
      <c r="CP73" s="1293"/>
      <c r="CQ73" s="1293"/>
      <c r="CR73" s="1293"/>
      <c r="CS73" s="1293"/>
      <c r="CT73" s="1293"/>
      <c r="CU73" s="1293"/>
      <c r="CV73" s="1293"/>
      <c r="CW73" s="1293"/>
      <c r="CX73" s="1293"/>
      <c r="CY73" s="1293"/>
      <c r="CZ73" s="1293"/>
      <c r="DA73" s="1293"/>
      <c r="DB73" s="1293"/>
      <c r="DC73" s="1293"/>
    </row>
    <row r="74" spans="2:107" ht="13.5" x14ac:dyDescent="0.15">
      <c r="B74" s="374"/>
      <c r="G74" s="1294"/>
      <c r="H74" s="1294"/>
      <c r="I74" s="1294"/>
      <c r="J74" s="1294"/>
      <c r="K74" s="1299"/>
      <c r="L74" s="1299"/>
      <c r="M74" s="1299"/>
      <c r="N74" s="1299"/>
      <c r="AM74" s="380"/>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5" x14ac:dyDescent="0.15">
      <c r="B75" s="374"/>
      <c r="G75" s="1294"/>
      <c r="H75" s="1294"/>
      <c r="I75" s="1287"/>
      <c r="J75" s="1287"/>
      <c r="K75" s="1295"/>
      <c r="L75" s="1295"/>
      <c r="M75" s="1295"/>
      <c r="N75" s="1295"/>
      <c r="AM75" s="380"/>
      <c r="AN75" s="1292"/>
      <c r="AO75" s="1292"/>
      <c r="AP75" s="1292"/>
      <c r="AQ75" s="1292"/>
      <c r="AR75" s="1292"/>
      <c r="AS75" s="1292"/>
      <c r="AT75" s="1292"/>
      <c r="AU75" s="1292"/>
      <c r="AV75" s="1292"/>
      <c r="AW75" s="1292"/>
      <c r="AX75" s="1292"/>
      <c r="AY75" s="1292"/>
      <c r="AZ75" s="1292"/>
      <c r="BA75" s="1292"/>
      <c r="BB75" s="1292" t="s">
        <v>595</v>
      </c>
      <c r="BC75" s="1292"/>
      <c r="BD75" s="1292"/>
      <c r="BE75" s="1292"/>
      <c r="BF75" s="1292"/>
      <c r="BG75" s="1292"/>
      <c r="BH75" s="1292"/>
      <c r="BI75" s="1292"/>
      <c r="BJ75" s="1292"/>
      <c r="BK75" s="1292"/>
      <c r="BL75" s="1292"/>
      <c r="BM75" s="1292"/>
      <c r="BN75" s="1292"/>
      <c r="BO75" s="1292"/>
      <c r="BP75" s="1293">
        <v>21.8</v>
      </c>
      <c r="BQ75" s="1293"/>
      <c r="BR75" s="1293"/>
      <c r="BS75" s="1293"/>
      <c r="BT75" s="1293"/>
      <c r="BU75" s="1293"/>
      <c r="BV75" s="1293"/>
      <c r="BW75" s="1293"/>
      <c r="BX75" s="1293">
        <v>20.3</v>
      </c>
      <c r="BY75" s="1293"/>
      <c r="BZ75" s="1293"/>
      <c r="CA75" s="1293"/>
      <c r="CB75" s="1293"/>
      <c r="CC75" s="1293"/>
      <c r="CD75" s="1293"/>
      <c r="CE75" s="1293"/>
      <c r="CF75" s="1293">
        <v>18.5</v>
      </c>
      <c r="CG75" s="1293"/>
      <c r="CH75" s="1293"/>
      <c r="CI75" s="1293"/>
      <c r="CJ75" s="1293"/>
      <c r="CK75" s="1293"/>
      <c r="CL75" s="1293"/>
      <c r="CM75" s="1293"/>
      <c r="CN75" s="1293">
        <v>16.5</v>
      </c>
      <c r="CO75" s="1293"/>
      <c r="CP75" s="1293"/>
      <c r="CQ75" s="1293"/>
      <c r="CR75" s="1293"/>
      <c r="CS75" s="1293"/>
      <c r="CT75" s="1293"/>
      <c r="CU75" s="1293"/>
      <c r="CV75" s="1293">
        <v>14.6</v>
      </c>
      <c r="CW75" s="1293"/>
      <c r="CX75" s="1293"/>
      <c r="CY75" s="1293"/>
      <c r="CZ75" s="1293"/>
      <c r="DA75" s="1293"/>
      <c r="DB75" s="1293"/>
      <c r="DC75" s="1293"/>
    </row>
    <row r="76" spans="2:107" ht="13.5" x14ac:dyDescent="0.15">
      <c r="B76" s="374"/>
      <c r="G76" s="1294"/>
      <c r="H76" s="1294"/>
      <c r="I76" s="1287"/>
      <c r="J76" s="1287"/>
      <c r="K76" s="1295"/>
      <c r="L76" s="1295"/>
      <c r="M76" s="1295"/>
      <c r="N76" s="1295"/>
      <c r="AM76" s="380"/>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5" x14ac:dyDescent="0.15">
      <c r="B77" s="374"/>
      <c r="G77" s="1287"/>
      <c r="H77" s="1287"/>
      <c r="I77" s="1287"/>
      <c r="J77" s="1287"/>
      <c r="K77" s="1299"/>
      <c r="L77" s="1299"/>
      <c r="M77" s="1299"/>
      <c r="N77" s="1299"/>
      <c r="AN77" s="1291" t="s">
        <v>597</v>
      </c>
      <c r="AO77" s="1291"/>
      <c r="AP77" s="1291"/>
      <c r="AQ77" s="1291"/>
      <c r="AR77" s="1291"/>
      <c r="AS77" s="1291"/>
      <c r="AT77" s="1291"/>
      <c r="AU77" s="1291"/>
      <c r="AV77" s="1291"/>
      <c r="AW77" s="1291"/>
      <c r="AX77" s="1291"/>
      <c r="AY77" s="1291"/>
      <c r="AZ77" s="1291"/>
      <c r="BA77" s="1291"/>
      <c r="BB77" s="1292" t="s">
        <v>596</v>
      </c>
      <c r="BC77" s="1292"/>
      <c r="BD77" s="1292"/>
      <c r="BE77" s="1292"/>
      <c r="BF77" s="1292"/>
      <c r="BG77" s="1292"/>
      <c r="BH77" s="1292"/>
      <c r="BI77" s="1292"/>
      <c r="BJ77" s="1292"/>
      <c r="BK77" s="1292"/>
      <c r="BL77" s="1292"/>
      <c r="BM77" s="1292"/>
      <c r="BN77" s="1292"/>
      <c r="BO77" s="1292"/>
      <c r="BP77" s="1293">
        <v>0</v>
      </c>
      <c r="BQ77" s="1293"/>
      <c r="BR77" s="1293"/>
      <c r="BS77" s="1293"/>
      <c r="BT77" s="1293"/>
      <c r="BU77" s="1293"/>
      <c r="BV77" s="1293"/>
      <c r="BW77" s="1293"/>
      <c r="BX77" s="1293">
        <v>0</v>
      </c>
      <c r="BY77" s="1293"/>
      <c r="BZ77" s="1293"/>
      <c r="CA77" s="1293"/>
      <c r="CB77" s="1293"/>
      <c r="CC77" s="1293"/>
      <c r="CD77" s="1293"/>
      <c r="CE77" s="1293"/>
      <c r="CF77" s="1293">
        <v>0</v>
      </c>
      <c r="CG77" s="1293"/>
      <c r="CH77" s="1293"/>
      <c r="CI77" s="1293"/>
      <c r="CJ77" s="1293"/>
      <c r="CK77" s="1293"/>
      <c r="CL77" s="1293"/>
      <c r="CM77" s="1293"/>
      <c r="CN77" s="1293">
        <v>0</v>
      </c>
      <c r="CO77" s="1293"/>
      <c r="CP77" s="1293"/>
      <c r="CQ77" s="1293"/>
      <c r="CR77" s="1293"/>
      <c r="CS77" s="1293"/>
      <c r="CT77" s="1293"/>
      <c r="CU77" s="1293"/>
      <c r="CV77" s="1293">
        <v>0</v>
      </c>
      <c r="CW77" s="1293"/>
      <c r="CX77" s="1293"/>
      <c r="CY77" s="1293"/>
      <c r="CZ77" s="1293"/>
      <c r="DA77" s="1293"/>
      <c r="DB77" s="1293"/>
      <c r="DC77" s="1293"/>
    </row>
    <row r="78" spans="2:107" ht="13.5" x14ac:dyDescent="0.15">
      <c r="B78" s="374"/>
      <c r="G78" s="1287"/>
      <c r="H78" s="1287"/>
      <c r="I78" s="1287"/>
      <c r="J78" s="1287"/>
      <c r="K78" s="1299"/>
      <c r="L78" s="1299"/>
      <c r="M78" s="1299"/>
      <c r="N78" s="1299"/>
      <c r="AN78" s="1291"/>
      <c r="AO78" s="1291"/>
      <c r="AP78" s="1291"/>
      <c r="AQ78" s="1291"/>
      <c r="AR78" s="1291"/>
      <c r="AS78" s="1291"/>
      <c r="AT78" s="1291"/>
      <c r="AU78" s="1291"/>
      <c r="AV78" s="1291"/>
      <c r="AW78" s="1291"/>
      <c r="AX78" s="1291"/>
      <c r="AY78" s="1291"/>
      <c r="AZ78" s="1291"/>
      <c r="BA78" s="1291"/>
      <c r="BB78" s="1292"/>
      <c r="BC78" s="1292"/>
      <c r="BD78" s="1292"/>
      <c r="BE78" s="1292"/>
      <c r="BF78" s="1292"/>
      <c r="BG78" s="1292"/>
      <c r="BH78" s="1292"/>
      <c r="BI78" s="1292"/>
      <c r="BJ78" s="1292"/>
      <c r="BK78" s="1292"/>
      <c r="BL78" s="1292"/>
      <c r="BM78" s="1292"/>
      <c r="BN78" s="1292"/>
      <c r="BO78" s="1292"/>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5" x14ac:dyDescent="0.15">
      <c r="B79" s="374"/>
      <c r="G79" s="1287"/>
      <c r="H79" s="1287"/>
      <c r="I79" s="1298"/>
      <c r="J79" s="1298"/>
      <c r="K79" s="1300"/>
      <c r="L79" s="1300"/>
      <c r="M79" s="1300"/>
      <c r="N79" s="1300"/>
      <c r="AN79" s="1291"/>
      <c r="AO79" s="1291"/>
      <c r="AP79" s="1291"/>
      <c r="AQ79" s="1291"/>
      <c r="AR79" s="1291"/>
      <c r="AS79" s="1291"/>
      <c r="AT79" s="1291"/>
      <c r="AU79" s="1291"/>
      <c r="AV79" s="1291"/>
      <c r="AW79" s="1291"/>
      <c r="AX79" s="1291"/>
      <c r="AY79" s="1291"/>
      <c r="AZ79" s="1291"/>
      <c r="BA79" s="1291"/>
      <c r="BB79" s="1292" t="s">
        <v>595</v>
      </c>
      <c r="BC79" s="1292"/>
      <c r="BD79" s="1292"/>
      <c r="BE79" s="1292"/>
      <c r="BF79" s="1292"/>
      <c r="BG79" s="1292"/>
      <c r="BH79" s="1292"/>
      <c r="BI79" s="1292"/>
      <c r="BJ79" s="1292"/>
      <c r="BK79" s="1292"/>
      <c r="BL79" s="1292"/>
      <c r="BM79" s="1292"/>
      <c r="BN79" s="1292"/>
      <c r="BO79" s="1292"/>
      <c r="BP79" s="1293">
        <v>8.5</v>
      </c>
      <c r="BQ79" s="1293"/>
      <c r="BR79" s="1293"/>
      <c r="BS79" s="1293"/>
      <c r="BT79" s="1293"/>
      <c r="BU79" s="1293"/>
      <c r="BV79" s="1293"/>
      <c r="BW79" s="1293"/>
      <c r="BX79" s="1293">
        <v>8.6</v>
      </c>
      <c r="BY79" s="1293"/>
      <c r="BZ79" s="1293"/>
      <c r="CA79" s="1293"/>
      <c r="CB79" s="1293"/>
      <c r="CC79" s="1293"/>
      <c r="CD79" s="1293"/>
      <c r="CE79" s="1293"/>
      <c r="CF79" s="1293">
        <v>8.6</v>
      </c>
      <c r="CG79" s="1293"/>
      <c r="CH79" s="1293"/>
      <c r="CI79" s="1293"/>
      <c r="CJ79" s="1293"/>
      <c r="CK79" s="1293"/>
      <c r="CL79" s="1293"/>
      <c r="CM79" s="1293"/>
      <c r="CN79" s="1293">
        <v>8.9</v>
      </c>
      <c r="CO79" s="1293"/>
      <c r="CP79" s="1293"/>
      <c r="CQ79" s="1293"/>
      <c r="CR79" s="1293"/>
      <c r="CS79" s="1293"/>
      <c r="CT79" s="1293"/>
      <c r="CU79" s="1293"/>
      <c r="CV79" s="1293">
        <v>8.9</v>
      </c>
      <c r="CW79" s="1293"/>
      <c r="CX79" s="1293"/>
      <c r="CY79" s="1293"/>
      <c r="CZ79" s="1293"/>
      <c r="DA79" s="1293"/>
      <c r="DB79" s="1293"/>
      <c r="DC79" s="1293"/>
    </row>
    <row r="80" spans="2:107" ht="13.5" x14ac:dyDescent="0.15">
      <c r="B80" s="374"/>
      <c r="G80" s="1287"/>
      <c r="H80" s="1287"/>
      <c r="I80" s="1298"/>
      <c r="J80" s="1298"/>
      <c r="K80" s="1300"/>
      <c r="L80" s="1300"/>
      <c r="M80" s="1300"/>
      <c r="N80" s="1300"/>
      <c r="AN80" s="1291"/>
      <c r="AO80" s="1291"/>
      <c r="AP80" s="1291"/>
      <c r="AQ80" s="1291"/>
      <c r="AR80" s="1291"/>
      <c r="AS80" s="1291"/>
      <c r="AT80" s="1291"/>
      <c r="AU80" s="1291"/>
      <c r="AV80" s="1291"/>
      <c r="AW80" s="1291"/>
      <c r="AX80" s="1291"/>
      <c r="AY80" s="1291"/>
      <c r="AZ80" s="1291"/>
      <c r="BA80" s="1291"/>
      <c r="BB80" s="1292"/>
      <c r="BC80" s="1292"/>
      <c r="BD80" s="1292"/>
      <c r="BE80" s="1292"/>
      <c r="BF80" s="1292"/>
      <c r="BG80" s="1292"/>
      <c r="BH80" s="1292"/>
      <c r="BI80" s="1292"/>
      <c r="BJ80" s="1292"/>
      <c r="BK80" s="1292"/>
      <c r="BL80" s="1292"/>
      <c r="BM80" s="1292"/>
      <c r="BN80" s="1292"/>
      <c r="BO80" s="1292"/>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5" x14ac:dyDescent="0.15">
      <c r="B81" s="374"/>
    </row>
    <row r="82" spans="2:109" ht="17.25" x14ac:dyDescent="0.15">
      <c r="B82" s="374"/>
      <c r="K82" s="379"/>
      <c r="L82" s="379"/>
      <c r="M82" s="379"/>
      <c r="N82" s="379"/>
      <c r="AQ82" s="379"/>
      <c r="AR82" s="379"/>
      <c r="AS82" s="379"/>
      <c r="AT82" s="379"/>
      <c r="BC82" s="379"/>
      <c r="BD82" s="379"/>
      <c r="BE82" s="379"/>
      <c r="BF82" s="379"/>
      <c r="BO82" s="379"/>
      <c r="BP82" s="379"/>
      <c r="BQ82" s="379"/>
      <c r="BR82" s="379"/>
      <c r="CA82" s="379"/>
      <c r="CB82" s="379"/>
      <c r="CC82" s="379"/>
      <c r="CD82" s="379"/>
      <c r="CM82" s="379"/>
      <c r="CN82" s="379"/>
      <c r="CO82" s="379"/>
      <c r="CP82" s="379"/>
      <c r="CY82" s="379"/>
      <c r="CZ82" s="379"/>
      <c r="DA82" s="379"/>
      <c r="DB82" s="379"/>
      <c r="DC82" s="379"/>
    </row>
    <row r="83" spans="2:109" ht="13.5" x14ac:dyDescent="0.15">
      <c r="B83" s="378"/>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6"/>
    </row>
    <row r="84" spans="2:109" ht="13.5" x14ac:dyDescent="0.15">
      <c r="DD84" s="373"/>
      <c r="DE84" s="373"/>
    </row>
    <row r="85" spans="2:109" ht="13.5" x14ac:dyDescent="0.15">
      <c r="DD85" s="373"/>
      <c r="DE85" s="373"/>
    </row>
  </sheetData>
  <sheetProtection algorithmName="SHA-512" hashValue="f7NXVFB8RQwIzTMMj54H4zhZBsSgLRiBT0cHF8LuV/9MIH5rgOOhunqLgbb1r+DtFxAf7EJMYUacEb/UNw4cDQ==" saltValue="DnV54ba/lYiIrxI+H6zBe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42FDE-EA85-4CD2-9144-D0870428E48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11A3szL02eKa+iPtIYJLkIQBPSVr928OH7TyGIvJNKzIYSK8yU0xW+FQeNtJ1gJn3mmI3pJPNAZV1gnx1wN97w==" saltValue="osFdewaUQ55+fxFflPCp9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0CAEE-6F1E-4874-9419-E69C0C94F1E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zEXwbhTEtxqSMPaAKaRoTZ67V6HJxxw2Zc3W2caXbdrGM1xXwOiVhHfhrNtyI56yPOI0Pgvr4VzALeeFN63Ulg==" saltValue="0lJjahNBnuiVnXDrNCWm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278311</v>
      </c>
      <c r="E3" s="153"/>
      <c r="F3" s="154">
        <v>202870</v>
      </c>
      <c r="G3" s="155"/>
      <c r="H3" s="156"/>
    </row>
    <row r="4" spans="1:8" x14ac:dyDescent="0.15">
      <c r="A4" s="157"/>
      <c r="B4" s="158"/>
      <c r="C4" s="159"/>
      <c r="D4" s="160">
        <v>63038</v>
      </c>
      <c r="E4" s="161"/>
      <c r="F4" s="162">
        <v>79735</v>
      </c>
      <c r="G4" s="163"/>
      <c r="H4" s="164"/>
    </row>
    <row r="5" spans="1:8" x14ac:dyDescent="0.15">
      <c r="A5" s="145" t="s">
        <v>549</v>
      </c>
      <c r="B5" s="150"/>
      <c r="C5" s="151"/>
      <c r="D5" s="152">
        <v>250360</v>
      </c>
      <c r="E5" s="153"/>
      <c r="F5" s="154">
        <v>167497</v>
      </c>
      <c r="G5" s="155"/>
      <c r="H5" s="156"/>
    </row>
    <row r="6" spans="1:8" x14ac:dyDescent="0.15">
      <c r="A6" s="157"/>
      <c r="B6" s="158"/>
      <c r="C6" s="159"/>
      <c r="D6" s="160">
        <v>96226</v>
      </c>
      <c r="E6" s="161"/>
      <c r="F6" s="162">
        <v>82571</v>
      </c>
      <c r="G6" s="163"/>
      <c r="H6" s="164"/>
    </row>
    <row r="7" spans="1:8" x14ac:dyDescent="0.15">
      <c r="A7" s="145" t="s">
        <v>550</v>
      </c>
      <c r="B7" s="150"/>
      <c r="C7" s="151"/>
      <c r="D7" s="152">
        <v>255459</v>
      </c>
      <c r="E7" s="153"/>
      <c r="F7" s="154">
        <v>190274</v>
      </c>
      <c r="G7" s="155"/>
      <c r="H7" s="156"/>
    </row>
    <row r="8" spans="1:8" x14ac:dyDescent="0.15">
      <c r="A8" s="157"/>
      <c r="B8" s="158"/>
      <c r="C8" s="159"/>
      <c r="D8" s="160">
        <v>150202</v>
      </c>
      <c r="E8" s="161"/>
      <c r="F8" s="162">
        <v>88584</v>
      </c>
      <c r="G8" s="163"/>
      <c r="H8" s="164"/>
    </row>
    <row r="9" spans="1:8" x14ac:dyDescent="0.15">
      <c r="A9" s="145" t="s">
        <v>551</v>
      </c>
      <c r="B9" s="150"/>
      <c r="C9" s="151"/>
      <c r="D9" s="152">
        <v>363276</v>
      </c>
      <c r="E9" s="153"/>
      <c r="F9" s="154">
        <v>200194</v>
      </c>
      <c r="G9" s="155"/>
      <c r="H9" s="156"/>
    </row>
    <row r="10" spans="1:8" x14ac:dyDescent="0.15">
      <c r="A10" s="157"/>
      <c r="B10" s="158"/>
      <c r="C10" s="159"/>
      <c r="D10" s="160">
        <v>320709</v>
      </c>
      <c r="E10" s="161"/>
      <c r="F10" s="162">
        <v>106422</v>
      </c>
      <c r="G10" s="163"/>
      <c r="H10" s="164"/>
    </row>
    <row r="11" spans="1:8" x14ac:dyDescent="0.15">
      <c r="A11" s="145" t="s">
        <v>552</v>
      </c>
      <c r="B11" s="150"/>
      <c r="C11" s="151"/>
      <c r="D11" s="152">
        <v>384057</v>
      </c>
      <c r="E11" s="153"/>
      <c r="F11" s="154">
        <v>196914</v>
      </c>
      <c r="G11" s="155"/>
      <c r="H11" s="156"/>
    </row>
    <row r="12" spans="1:8" x14ac:dyDescent="0.15">
      <c r="A12" s="157"/>
      <c r="B12" s="158"/>
      <c r="C12" s="165"/>
      <c r="D12" s="160">
        <v>342891</v>
      </c>
      <c r="E12" s="161"/>
      <c r="F12" s="162">
        <v>98966</v>
      </c>
      <c r="G12" s="163"/>
      <c r="H12" s="164"/>
    </row>
    <row r="13" spans="1:8" x14ac:dyDescent="0.15">
      <c r="A13" s="145"/>
      <c r="B13" s="150"/>
      <c r="C13" s="166"/>
      <c r="D13" s="167">
        <v>306293</v>
      </c>
      <c r="E13" s="168"/>
      <c r="F13" s="169">
        <v>191550</v>
      </c>
      <c r="G13" s="170"/>
      <c r="H13" s="156"/>
    </row>
    <row r="14" spans="1:8" x14ac:dyDescent="0.15">
      <c r="A14" s="157"/>
      <c r="B14" s="158"/>
      <c r="C14" s="159"/>
      <c r="D14" s="160">
        <v>194613</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2.3199999999999998</v>
      </c>
      <c r="C19" s="171">
        <f>ROUND(VALUE(SUBSTITUTE(実質収支比率等に係る経年分析!G$48,"▲","-")),2)</f>
        <v>4.17</v>
      </c>
      <c r="D19" s="171">
        <f>ROUND(VALUE(SUBSTITUTE(実質収支比率等に係る経年分析!H$48,"▲","-")),2)</f>
        <v>5.4</v>
      </c>
      <c r="E19" s="171">
        <f>ROUND(VALUE(SUBSTITUTE(実質収支比率等に係る経年分析!I$48,"▲","-")),2)</f>
        <v>8.11</v>
      </c>
      <c r="F19" s="171">
        <f>ROUND(VALUE(SUBSTITUTE(実質収支比率等に係る経年分析!J$48,"▲","-")),2)</f>
        <v>4.8099999999999996</v>
      </c>
    </row>
    <row r="20" spans="1:11" x14ac:dyDescent="0.15">
      <c r="A20" s="171" t="s">
        <v>55</v>
      </c>
      <c r="B20" s="171">
        <f>ROUND(VALUE(SUBSTITUTE(実質収支比率等に係る経年分析!F$47,"▲","-")),2)</f>
        <v>1.56</v>
      </c>
      <c r="C20" s="171">
        <f>ROUND(VALUE(SUBSTITUTE(実質収支比率等に係る経年分析!G$47,"▲","-")),2)</f>
        <v>3.7</v>
      </c>
      <c r="D20" s="171">
        <f>ROUND(VALUE(SUBSTITUTE(実質収支比率等に係る経年分析!H$47,"▲","-")),2)</f>
        <v>7.88</v>
      </c>
      <c r="E20" s="171">
        <f>ROUND(VALUE(SUBSTITUTE(実質収支比率等に係る経年分析!I$47,"▲","-")),2)</f>
        <v>13.95</v>
      </c>
      <c r="F20" s="171">
        <f>ROUND(VALUE(SUBSTITUTE(実質収支比率等に係る経年分析!J$47,"▲","-")),2)</f>
        <v>30.49</v>
      </c>
    </row>
    <row r="21" spans="1:11" x14ac:dyDescent="0.15">
      <c r="A21" s="171" t="s">
        <v>56</v>
      </c>
      <c r="B21" s="171">
        <f>IF(ISNUMBER(VALUE(SUBSTITUTE(実質収支比率等に係る経年分析!F$49,"▲","-"))),ROUND(VALUE(SUBSTITUTE(実質収支比率等に係る経年分析!F$49,"▲","-")),2),NA())</f>
        <v>-0.44</v>
      </c>
      <c r="C21" s="171">
        <f>IF(ISNUMBER(VALUE(SUBSTITUTE(実質収支比率等に係る経年分析!G$49,"▲","-"))),ROUND(VALUE(SUBSTITUTE(実質収支比率等に係る経年分析!G$49,"▲","-")),2),NA())</f>
        <v>1.8</v>
      </c>
      <c r="D21" s="171">
        <f>IF(ISNUMBER(VALUE(SUBSTITUTE(実質収支比率等に係る経年分析!H$49,"▲","-"))),ROUND(VALUE(SUBSTITUTE(実質収支比率等に係る経年分析!H$49,"▲","-")),2),NA())</f>
        <v>1.1599999999999999</v>
      </c>
      <c r="E21" s="171">
        <f>IF(ISNUMBER(VALUE(SUBSTITUTE(実質収支比率等に係る経年分析!I$49,"▲","-"))),ROUND(VALUE(SUBSTITUTE(実質収支比率等に係る経年分析!I$49,"▲","-")),2),NA())</f>
        <v>3.99</v>
      </c>
      <c r="F21" s="171">
        <f>IF(ISNUMBER(VALUE(SUBSTITUTE(実質収支比率等に係る経年分析!J$49,"▲","-"))),ROUND(VALUE(SUBSTITUTE(実質収支比率等に係る経年分析!J$49,"▲","-")),2),NA())</f>
        <v>7.46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1.1399999999999999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8.11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4.8099999999999996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2.4900000000000002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4.8600000000000003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5.24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671</v>
      </c>
      <c r="E42" s="173"/>
      <c r="F42" s="173"/>
      <c r="G42" s="173">
        <f>'実質公債費比率（分子）の構造'!L$52</f>
        <v>656</v>
      </c>
      <c r="H42" s="173"/>
      <c r="I42" s="173"/>
      <c r="J42" s="173">
        <f>'実質公債費比率（分子）の構造'!M$52</f>
        <v>609</v>
      </c>
      <c r="K42" s="173"/>
      <c r="L42" s="173"/>
      <c r="M42" s="173">
        <f>'実質公債費比率（分子）の構造'!N$52</f>
        <v>592</v>
      </c>
      <c r="N42" s="173"/>
      <c r="O42" s="173"/>
      <c r="P42" s="173">
        <f>'実質公債費比率（分子）の構造'!O$52</f>
        <v>618</v>
      </c>
    </row>
    <row r="43" spans="1:16" x14ac:dyDescent="0.15">
      <c r="A43" s="173" t="s">
        <v>64</v>
      </c>
      <c r="B43" s="173">
        <f>'実質公債費比率（分子）の構造'!K$51</f>
        <v>1</v>
      </c>
      <c r="C43" s="173"/>
      <c r="D43" s="173"/>
      <c r="E43" s="173">
        <f>'実質公債費比率（分子）の構造'!L$51</f>
        <v>1</v>
      </c>
      <c r="F43" s="173"/>
      <c r="G43" s="173"/>
      <c r="H43" s="173">
        <f>'実質公債費比率（分子）の構造'!M$51</f>
        <v>1</v>
      </c>
      <c r="I43" s="173"/>
      <c r="J43" s="173"/>
      <c r="K43" s="173">
        <f>'実質公債費比率（分子）の構造'!N$51</f>
        <v>1</v>
      </c>
      <c r="L43" s="173"/>
      <c r="M43" s="173"/>
      <c r="N43" s="173">
        <f>'実質公債費比率（分子）の構造'!O$51</f>
        <v>3</v>
      </c>
      <c r="O43" s="173"/>
      <c r="P43" s="173"/>
    </row>
    <row r="44" spans="1:16" x14ac:dyDescent="0.15">
      <c r="A44" s="173" t="s">
        <v>65</v>
      </c>
      <c r="B44" s="173">
        <f>'実質公債費比率（分子）の構造'!K$50</f>
        <v>20</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80</v>
      </c>
      <c r="C45" s="173"/>
      <c r="D45" s="173"/>
      <c r="E45" s="173">
        <f>'実質公債費比率（分子）の構造'!L$49</f>
        <v>51</v>
      </c>
      <c r="F45" s="173"/>
      <c r="G45" s="173"/>
      <c r="H45" s="173">
        <f>'実質公債費比率（分子）の構造'!M$49</f>
        <v>50</v>
      </c>
      <c r="I45" s="173"/>
      <c r="J45" s="173"/>
      <c r="K45" s="173">
        <f>'実質公債費比率（分子）の構造'!N$49</f>
        <v>47</v>
      </c>
      <c r="L45" s="173"/>
      <c r="M45" s="173"/>
      <c r="N45" s="173">
        <f>'実質公債費比率（分子）の構造'!O$49</f>
        <v>35</v>
      </c>
      <c r="O45" s="173"/>
      <c r="P45" s="173"/>
    </row>
    <row r="46" spans="1:16" x14ac:dyDescent="0.15">
      <c r="A46" s="173" t="s">
        <v>67</v>
      </c>
      <c r="B46" s="173">
        <f>'実質公債費比率（分子）の構造'!K$48</f>
        <v>313</v>
      </c>
      <c r="C46" s="173"/>
      <c r="D46" s="173"/>
      <c r="E46" s="173">
        <f>'実質公債費比率（分子）の構造'!L$48</f>
        <v>294</v>
      </c>
      <c r="F46" s="173"/>
      <c r="G46" s="173"/>
      <c r="H46" s="173">
        <f>'実質公債費比率（分子）の構造'!M$48</f>
        <v>283</v>
      </c>
      <c r="I46" s="173"/>
      <c r="J46" s="173"/>
      <c r="K46" s="173">
        <f>'実質公債費比率（分子）の構造'!N$48</f>
        <v>246</v>
      </c>
      <c r="L46" s="173"/>
      <c r="M46" s="173"/>
      <c r="N46" s="173">
        <f>'実質公債費比率（分子）の構造'!O$48</f>
        <v>241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883</v>
      </c>
      <c r="C49" s="173"/>
      <c r="D49" s="173"/>
      <c r="E49" s="173">
        <f>'実質公債費比率（分子）の構造'!L$45</f>
        <v>831</v>
      </c>
      <c r="F49" s="173"/>
      <c r="G49" s="173"/>
      <c r="H49" s="173">
        <f>'実質公債費比率（分子）の構造'!M$45</f>
        <v>769</v>
      </c>
      <c r="I49" s="173"/>
      <c r="J49" s="173"/>
      <c r="K49" s="173">
        <f>'実質公債費比率（分子）の構造'!N$45</f>
        <v>752</v>
      </c>
      <c r="L49" s="173"/>
      <c r="M49" s="173"/>
      <c r="N49" s="173">
        <f>'実質公債費比率（分子）の構造'!O$45</f>
        <v>736</v>
      </c>
      <c r="O49" s="173"/>
      <c r="P49" s="173"/>
    </row>
    <row r="50" spans="1:16" x14ac:dyDescent="0.15">
      <c r="A50" s="173" t="s">
        <v>71</v>
      </c>
      <c r="B50" s="173" t="e">
        <f>NA()</f>
        <v>#N/A</v>
      </c>
      <c r="C50" s="173">
        <f>IF(ISNUMBER('実質公債費比率（分子）の構造'!K$53),'実質公債費比率（分子）の構造'!K$53,NA())</f>
        <v>626</v>
      </c>
      <c r="D50" s="173" t="e">
        <f>NA()</f>
        <v>#N/A</v>
      </c>
      <c r="E50" s="173" t="e">
        <f>NA()</f>
        <v>#N/A</v>
      </c>
      <c r="F50" s="173">
        <f>IF(ISNUMBER('実質公債費比率（分子）の構造'!L$53),'実質公債費比率（分子）の構造'!L$53,NA())</f>
        <v>521</v>
      </c>
      <c r="G50" s="173" t="e">
        <f>NA()</f>
        <v>#N/A</v>
      </c>
      <c r="H50" s="173" t="e">
        <f>NA()</f>
        <v>#N/A</v>
      </c>
      <c r="I50" s="173">
        <f>IF(ISNUMBER('実質公債費比率（分子）の構造'!M$53),'実質公債費比率（分子）の構造'!M$53,NA())</f>
        <v>494</v>
      </c>
      <c r="J50" s="173" t="e">
        <f>NA()</f>
        <v>#N/A</v>
      </c>
      <c r="K50" s="173" t="e">
        <f>NA()</f>
        <v>#N/A</v>
      </c>
      <c r="L50" s="173">
        <f>IF(ISNUMBER('実質公債費比率（分子）の構造'!N$53),'実質公債費比率（分子）の構造'!N$53,NA())</f>
        <v>454</v>
      </c>
      <c r="M50" s="173" t="e">
        <f>NA()</f>
        <v>#N/A</v>
      </c>
      <c r="N50" s="173" t="e">
        <f>NA()</f>
        <v>#N/A</v>
      </c>
      <c r="O50" s="173">
        <f>IF(ISNUMBER('実質公債費比率（分子）の構造'!O$53),'実質公債費比率（分子）の構造'!O$53,NA())</f>
        <v>397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6715</v>
      </c>
      <c r="E56" s="172"/>
      <c r="F56" s="172"/>
      <c r="G56" s="172">
        <f>'将来負担比率（分子）の構造'!J$52</f>
        <v>6598</v>
      </c>
      <c r="H56" s="172"/>
      <c r="I56" s="172"/>
      <c r="J56" s="172">
        <f>'将来負担比率（分子）の構造'!K$52</f>
        <v>6421</v>
      </c>
      <c r="K56" s="172"/>
      <c r="L56" s="172"/>
      <c r="M56" s="172">
        <f>'将来負担比率（分子）の構造'!L$52</f>
        <v>6247</v>
      </c>
      <c r="N56" s="172"/>
      <c r="O56" s="172"/>
      <c r="P56" s="172">
        <f>'将来負担比率（分子）の構造'!M$52</f>
        <v>6047</v>
      </c>
    </row>
    <row r="57" spans="1:16" x14ac:dyDescent="0.15">
      <c r="A57" s="172" t="s">
        <v>42</v>
      </c>
      <c r="B57" s="172"/>
      <c r="C57" s="172"/>
      <c r="D57" s="172">
        <f>'将来負担比率（分子）の構造'!I$51</f>
        <v>56</v>
      </c>
      <c r="E57" s="172"/>
      <c r="F57" s="172"/>
      <c r="G57" s="172">
        <f>'将来負担比率（分子）の構造'!J$51</f>
        <v>208</v>
      </c>
      <c r="H57" s="172"/>
      <c r="I57" s="172"/>
      <c r="J57" s="172">
        <f>'将来負担比率（分子）の構造'!K$51</f>
        <v>6</v>
      </c>
      <c r="K57" s="172"/>
      <c r="L57" s="172"/>
      <c r="M57" s="172">
        <f>'将来負担比率（分子）の構造'!L$51</f>
        <v>4</v>
      </c>
      <c r="N57" s="172"/>
      <c r="O57" s="172"/>
      <c r="P57" s="172">
        <f>'将来負担比率（分子）の構造'!M$51</f>
        <v>2</v>
      </c>
    </row>
    <row r="58" spans="1:16" x14ac:dyDescent="0.15">
      <c r="A58" s="172" t="s">
        <v>41</v>
      </c>
      <c r="B58" s="172"/>
      <c r="C58" s="172"/>
      <c r="D58" s="172">
        <f>'将来負担比率（分子）の構造'!I$50</f>
        <v>6079</v>
      </c>
      <c r="E58" s="172"/>
      <c r="F58" s="172"/>
      <c r="G58" s="172">
        <f>'将来負担比率（分子）の構造'!J$50</f>
        <v>6531</v>
      </c>
      <c r="H58" s="172"/>
      <c r="I58" s="172"/>
      <c r="J58" s="172">
        <f>'将来負担比率（分子）の構造'!K$50</f>
        <v>6549</v>
      </c>
      <c r="K58" s="172"/>
      <c r="L58" s="172"/>
      <c r="M58" s="172">
        <f>'将来負担比率（分子）の構造'!L$50</f>
        <v>7547</v>
      </c>
      <c r="N58" s="172"/>
      <c r="O58" s="172"/>
      <c r="P58" s="172">
        <f>'将来負担比率（分子）の構造'!M$50</f>
        <v>7845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847</v>
      </c>
      <c r="C62" s="172"/>
      <c r="D62" s="172"/>
      <c r="E62" s="172">
        <f>'将来負担比率（分子）の構造'!J$45</f>
        <v>787</v>
      </c>
      <c r="F62" s="172"/>
      <c r="G62" s="172"/>
      <c r="H62" s="172">
        <f>'将来負担比率（分子）の構造'!K$45</f>
        <v>764</v>
      </c>
      <c r="I62" s="172"/>
      <c r="J62" s="172"/>
      <c r="K62" s="172">
        <f>'将来負担比率（分子）の構造'!L$45</f>
        <v>711</v>
      </c>
      <c r="L62" s="172"/>
      <c r="M62" s="172"/>
      <c r="N62" s="172">
        <f>'将来負担比率（分子）の構造'!M$45</f>
        <v>720</v>
      </c>
      <c r="O62" s="172"/>
      <c r="P62" s="172"/>
    </row>
    <row r="63" spans="1:16" x14ac:dyDescent="0.15">
      <c r="A63" s="172" t="s">
        <v>34</v>
      </c>
      <c r="B63" s="172">
        <f>'将来負担比率（分子）の構造'!I$44</f>
        <v>311</v>
      </c>
      <c r="C63" s="172"/>
      <c r="D63" s="172"/>
      <c r="E63" s="172">
        <f>'将来負担比率（分子）の構造'!J$44</f>
        <v>262</v>
      </c>
      <c r="F63" s="172"/>
      <c r="G63" s="172"/>
      <c r="H63" s="172">
        <f>'将来負担比率（分子）の構造'!K$44</f>
        <v>220</v>
      </c>
      <c r="I63" s="172"/>
      <c r="J63" s="172"/>
      <c r="K63" s="172">
        <f>'将来負担比率（分子）の構造'!L$44</f>
        <v>177</v>
      </c>
      <c r="L63" s="172"/>
      <c r="M63" s="172"/>
      <c r="N63" s="172">
        <f>'将来負担比率（分子）の構造'!M$44</f>
        <v>157</v>
      </c>
      <c r="O63" s="172"/>
      <c r="P63" s="172"/>
    </row>
    <row r="64" spans="1:16" x14ac:dyDescent="0.15">
      <c r="A64" s="172" t="s">
        <v>33</v>
      </c>
      <c r="B64" s="172">
        <f>'将来負担比率（分子）の構造'!I$43</f>
        <v>3331</v>
      </c>
      <c r="C64" s="172"/>
      <c r="D64" s="172"/>
      <c r="E64" s="172">
        <f>'将来負担比率（分子）の構造'!J$43</f>
        <v>3185</v>
      </c>
      <c r="F64" s="172"/>
      <c r="G64" s="172"/>
      <c r="H64" s="172">
        <f>'将来負担比率（分子）の構造'!K$43</f>
        <v>3016</v>
      </c>
      <c r="I64" s="172"/>
      <c r="J64" s="172"/>
      <c r="K64" s="172">
        <f>'将来負担比率（分子）の構造'!L$43</f>
        <v>2784</v>
      </c>
      <c r="L64" s="172"/>
      <c r="M64" s="172"/>
      <c r="N64" s="172">
        <f>'将来負担比率（分子）の構造'!M$43</f>
        <v>2540</v>
      </c>
      <c r="O64" s="172"/>
      <c r="P64" s="172"/>
    </row>
    <row r="65" spans="1:16" x14ac:dyDescent="0.15">
      <c r="A65" s="172" t="s">
        <v>32</v>
      </c>
      <c r="B65" s="172">
        <f>'将来負担比率（分子）の構造'!I$42</f>
        <v>416</v>
      </c>
      <c r="C65" s="172"/>
      <c r="D65" s="172"/>
      <c r="E65" s="172">
        <f>'将来負担比率（分子）の構造'!J$42</f>
        <v>384</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7509</v>
      </c>
      <c r="C66" s="172"/>
      <c r="D66" s="172"/>
      <c r="E66" s="172">
        <f>'将来負担比率（分子）の構造'!J$41</f>
        <v>7242</v>
      </c>
      <c r="F66" s="172"/>
      <c r="G66" s="172"/>
      <c r="H66" s="172">
        <f>'将来負担比率（分子）の構造'!K$41</f>
        <v>6966</v>
      </c>
      <c r="I66" s="172"/>
      <c r="J66" s="172"/>
      <c r="K66" s="172">
        <f>'将来負担比率（分子）の構造'!L$41</f>
        <v>6684</v>
      </c>
      <c r="L66" s="172"/>
      <c r="M66" s="172"/>
      <c r="N66" s="172">
        <f>'将来負担比率（分子）の構造'!M$41</f>
        <v>6475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276</v>
      </c>
      <c r="C72" s="176">
        <f>基金残高に係る経年分析!G55</f>
        <v>501</v>
      </c>
      <c r="D72" s="176">
        <f>基金残高に係る経年分析!H55</f>
        <v>1181</v>
      </c>
    </row>
    <row r="73" spans="1:16" x14ac:dyDescent="0.15">
      <c r="A73" s="175" t="s">
        <v>78</v>
      </c>
      <c r="B73" s="176">
        <f>基金残高に係る経年分析!F56</f>
        <v>3</v>
      </c>
      <c r="C73" s="176">
        <f>基金残高に係る経年分析!G56</f>
        <v>3</v>
      </c>
      <c r="D73" s="176">
        <f>基金残高に係る経年分析!H56</f>
        <v>94</v>
      </c>
    </row>
    <row r="74" spans="1:16" x14ac:dyDescent="0.15">
      <c r="A74" s="175" t="s">
        <v>79</v>
      </c>
      <c r="B74" s="176">
        <f>基金残高に係る経年分析!F57</f>
        <v>7765</v>
      </c>
      <c r="C74" s="176">
        <f>基金残高に係る経年分析!G57</f>
        <v>8348</v>
      </c>
      <c r="D74" s="176">
        <f>基金残高に係る経年分析!H57</f>
        <v>8034</v>
      </c>
    </row>
  </sheetData>
  <sheetProtection algorithmName="SHA-512" hashValue="wTdlobed17cSk+PmTTTKE74O37kAwmJef028Qx+rin8Ak5dGDo7cVIWVuGr5fXE9mUGumSZfqinbMsHrePRhNg==" saltValue="v/Q8e/Bw6v6JEIGj80cL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54" t="s">
        <v>217</v>
      </c>
      <c r="DI1" s="655"/>
      <c r="DJ1" s="655"/>
      <c r="DK1" s="655"/>
      <c r="DL1" s="655"/>
      <c r="DM1" s="655"/>
      <c r="DN1" s="656"/>
      <c r="DO1" s="212"/>
      <c r="DP1" s="654" t="s">
        <v>218</v>
      </c>
      <c r="DQ1" s="655"/>
      <c r="DR1" s="655"/>
      <c r="DS1" s="655"/>
      <c r="DT1" s="655"/>
      <c r="DU1" s="655"/>
      <c r="DV1" s="655"/>
      <c r="DW1" s="655"/>
      <c r="DX1" s="655"/>
      <c r="DY1" s="655"/>
      <c r="DZ1" s="655"/>
      <c r="EA1" s="655"/>
      <c r="EB1" s="655"/>
      <c r="EC1" s="656"/>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7" t="s">
        <v>220</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221</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9"/>
      <c r="CD3" s="650" t="s">
        <v>222</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15">
      <c r="B4" s="647" t="s">
        <v>1</v>
      </c>
      <c r="C4" s="648"/>
      <c r="D4" s="648"/>
      <c r="E4" s="648"/>
      <c r="F4" s="648"/>
      <c r="G4" s="648"/>
      <c r="H4" s="648"/>
      <c r="I4" s="648"/>
      <c r="J4" s="648"/>
      <c r="K4" s="648"/>
      <c r="L4" s="648"/>
      <c r="M4" s="648"/>
      <c r="N4" s="648"/>
      <c r="O4" s="648"/>
      <c r="P4" s="648"/>
      <c r="Q4" s="649"/>
      <c r="R4" s="647" t="s">
        <v>223</v>
      </c>
      <c r="S4" s="648"/>
      <c r="T4" s="648"/>
      <c r="U4" s="648"/>
      <c r="V4" s="648"/>
      <c r="W4" s="648"/>
      <c r="X4" s="648"/>
      <c r="Y4" s="649"/>
      <c r="Z4" s="647" t="s">
        <v>224</v>
      </c>
      <c r="AA4" s="648"/>
      <c r="AB4" s="648"/>
      <c r="AC4" s="649"/>
      <c r="AD4" s="647" t="s">
        <v>225</v>
      </c>
      <c r="AE4" s="648"/>
      <c r="AF4" s="648"/>
      <c r="AG4" s="648"/>
      <c r="AH4" s="648"/>
      <c r="AI4" s="648"/>
      <c r="AJ4" s="648"/>
      <c r="AK4" s="649"/>
      <c r="AL4" s="647" t="s">
        <v>224</v>
      </c>
      <c r="AM4" s="648"/>
      <c r="AN4" s="648"/>
      <c r="AO4" s="649"/>
      <c r="AP4" s="653" t="s">
        <v>226</v>
      </c>
      <c r="AQ4" s="653"/>
      <c r="AR4" s="653"/>
      <c r="AS4" s="653"/>
      <c r="AT4" s="653"/>
      <c r="AU4" s="653"/>
      <c r="AV4" s="653"/>
      <c r="AW4" s="653"/>
      <c r="AX4" s="653"/>
      <c r="AY4" s="653"/>
      <c r="AZ4" s="653"/>
      <c r="BA4" s="653"/>
      <c r="BB4" s="653"/>
      <c r="BC4" s="653"/>
      <c r="BD4" s="653"/>
      <c r="BE4" s="653"/>
      <c r="BF4" s="653"/>
      <c r="BG4" s="653" t="s">
        <v>227</v>
      </c>
      <c r="BH4" s="653"/>
      <c r="BI4" s="653"/>
      <c r="BJ4" s="653"/>
      <c r="BK4" s="653"/>
      <c r="BL4" s="653"/>
      <c r="BM4" s="653"/>
      <c r="BN4" s="653"/>
      <c r="BO4" s="653" t="s">
        <v>224</v>
      </c>
      <c r="BP4" s="653"/>
      <c r="BQ4" s="653"/>
      <c r="BR4" s="653"/>
      <c r="BS4" s="653" t="s">
        <v>228</v>
      </c>
      <c r="BT4" s="653"/>
      <c r="BU4" s="653"/>
      <c r="BV4" s="653"/>
      <c r="BW4" s="653"/>
      <c r="BX4" s="653"/>
      <c r="BY4" s="653"/>
      <c r="BZ4" s="653"/>
      <c r="CA4" s="653"/>
      <c r="CB4" s="653"/>
      <c r="CD4" s="650" t="s">
        <v>229</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s="367" customFormat="1" ht="11.25" customHeight="1" x14ac:dyDescent="0.15">
      <c r="B5" s="669" t="s">
        <v>230</v>
      </c>
      <c r="C5" s="670"/>
      <c r="D5" s="670"/>
      <c r="E5" s="670"/>
      <c r="F5" s="670"/>
      <c r="G5" s="670"/>
      <c r="H5" s="670"/>
      <c r="I5" s="670"/>
      <c r="J5" s="670"/>
      <c r="K5" s="670"/>
      <c r="L5" s="670"/>
      <c r="M5" s="670"/>
      <c r="N5" s="670"/>
      <c r="O5" s="670"/>
      <c r="P5" s="670"/>
      <c r="Q5" s="671"/>
      <c r="R5" s="672">
        <v>2115421</v>
      </c>
      <c r="S5" s="673"/>
      <c r="T5" s="673"/>
      <c r="U5" s="673"/>
      <c r="V5" s="673"/>
      <c r="W5" s="673"/>
      <c r="X5" s="673"/>
      <c r="Y5" s="674"/>
      <c r="Z5" s="675">
        <v>21.8</v>
      </c>
      <c r="AA5" s="675"/>
      <c r="AB5" s="675"/>
      <c r="AC5" s="675"/>
      <c r="AD5" s="676">
        <v>2115421</v>
      </c>
      <c r="AE5" s="676"/>
      <c r="AF5" s="676"/>
      <c r="AG5" s="676"/>
      <c r="AH5" s="676"/>
      <c r="AI5" s="676"/>
      <c r="AJ5" s="676"/>
      <c r="AK5" s="676"/>
      <c r="AL5" s="677">
        <v>58.7</v>
      </c>
      <c r="AM5" s="678"/>
      <c r="AN5" s="678"/>
      <c r="AO5" s="679"/>
      <c r="AP5" s="669" t="s">
        <v>231</v>
      </c>
      <c r="AQ5" s="670"/>
      <c r="AR5" s="670"/>
      <c r="AS5" s="670"/>
      <c r="AT5" s="670"/>
      <c r="AU5" s="670"/>
      <c r="AV5" s="670"/>
      <c r="AW5" s="670"/>
      <c r="AX5" s="670"/>
      <c r="AY5" s="670"/>
      <c r="AZ5" s="670"/>
      <c r="BA5" s="670"/>
      <c r="BB5" s="670"/>
      <c r="BC5" s="670"/>
      <c r="BD5" s="670"/>
      <c r="BE5" s="670"/>
      <c r="BF5" s="671"/>
      <c r="BG5" s="661">
        <v>2115421</v>
      </c>
      <c r="BH5" s="662"/>
      <c r="BI5" s="662"/>
      <c r="BJ5" s="662"/>
      <c r="BK5" s="662"/>
      <c r="BL5" s="662"/>
      <c r="BM5" s="662"/>
      <c r="BN5" s="663"/>
      <c r="BO5" s="657">
        <v>100</v>
      </c>
      <c r="BP5" s="657"/>
      <c r="BQ5" s="657"/>
      <c r="BR5" s="657"/>
      <c r="BS5" s="664" t="s">
        <v>128</v>
      </c>
      <c r="BT5" s="664"/>
      <c r="BU5" s="664"/>
      <c r="BV5" s="664"/>
      <c r="BW5" s="664"/>
      <c r="BX5" s="664"/>
      <c r="BY5" s="664"/>
      <c r="BZ5" s="664"/>
      <c r="CA5" s="664"/>
      <c r="CB5" s="668"/>
      <c r="CD5" s="650" t="s">
        <v>226</v>
      </c>
      <c r="CE5" s="651"/>
      <c r="CF5" s="651"/>
      <c r="CG5" s="651"/>
      <c r="CH5" s="651"/>
      <c r="CI5" s="651"/>
      <c r="CJ5" s="651"/>
      <c r="CK5" s="651"/>
      <c r="CL5" s="651"/>
      <c r="CM5" s="651"/>
      <c r="CN5" s="651"/>
      <c r="CO5" s="651"/>
      <c r="CP5" s="651"/>
      <c r="CQ5" s="652"/>
      <c r="CR5" s="650" t="s">
        <v>232</v>
      </c>
      <c r="CS5" s="651"/>
      <c r="CT5" s="651"/>
      <c r="CU5" s="651"/>
      <c r="CV5" s="651"/>
      <c r="CW5" s="651"/>
      <c r="CX5" s="651"/>
      <c r="CY5" s="652"/>
      <c r="CZ5" s="650" t="s">
        <v>224</v>
      </c>
      <c r="DA5" s="651"/>
      <c r="DB5" s="651"/>
      <c r="DC5" s="652"/>
      <c r="DD5" s="650" t="s">
        <v>233</v>
      </c>
      <c r="DE5" s="651"/>
      <c r="DF5" s="651"/>
      <c r="DG5" s="651"/>
      <c r="DH5" s="651"/>
      <c r="DI5" s="651"/>
      <c r="DJ5" s="651"/>
      <c r="DK5" s="651"/>
      <c r="DL5" s="651"/>
      <c r="DM5" s="651"/>
      <c r="DN5" s="651"/>
      <c r="DO5" s="651"/>
      <c r="DP5" s="652"/>
      <c r="DQ5" s="650" t="s">
        <v>234</v>
      </c>
      <c r="DR5" s="651"/>
      <c r="DS5" s="651"/>
      <c r="DT5" s="651"/>
      <c r="DU5" s="651"/>
      <c r="DV5" s="651"/>
      <c r="DW5" s="651"/>
      <c r="DX5" s="651"/>
      <c r="DY5" s="651"/>
      <c r="DZ5" s="651"/>
      <c r="EA5" s="651"/>
      <c r="EB5" s="651"/>
      <c r="EC5" s="652"/>
    </row>
    <row r="6" spans="2:143" ht="11.25" customHeight="1" x14ac:dyDescent="0.15">
      <c r="B6" s="658" t="s">
        <v>235</v>
      </c>
      <c r="C6" s="659"/>
      <c r="D6" s="659"/>
      <c r="E6" s="659"/>
      <c r="F6" s="659"/>
      <c r="G6" s="659"/>
      <c r="H6" s="659"/>
      <c r="I6" s="659"/>
      <c r="J6" s="659"/>
      <c r="K6" s="659"/>
      <c r="L6" s="659"/>
      <c r="M6" s="659"/>
      <c r="N6" s="659"/>
      <c r="O6" s="659"/>
      <c r="P6" s="659"/>
      <c r="Q6" s="660"/>
      <c r="R6" s="661">
        <v>64972</v>
      </c>
      <c r="S6" s="662"/>
      <c r="T6" s="662"/>
      <c r="U6" s="662"/>
      <c r="V6" s="662"/>
      <c r="W6" s="662"/>
      <c r="X6" s="662"/>
      <c r="Y6" s="663"/>
      <c r="Z6" s="657">
        <v>0.7</v>
      </c>
      <c r="AA6" s="657"/>
      <c r="AB6" s="657"/>
      <c r="AC6" s="657"/>
      <c r="AD6" s="664">
        <v>64972</v>
      </c>
      <c r="AE6" s="664"/>
      <c r="AF6" s="664"/>
      <c r="AG6" s="664"/>
      <c r="AH6" s="664"/>
      <c r="AI6" s="664"/>
      <c r="AJ6" s="664"/>
      <c r="AK6" s="664"/>
      <c r="AL6" s="665">
        <v>1.8</v>
      </c>
      <c r="AM6" s="666"/>
      <c r="AN6" s="666"/>
      <c r="AO6" s="667"/>
      <c r="AP6" s="658" t="s">
        <v>236</v>
      </c>
      <c r="AQ6" s="659"/>
      <c r="AR6" s="659"/>
      <c r="AS6" s="659"/>
      <c r="AT6" s="659"/>
      <c r="AU6" s="659"/>
      <c r="AV6" s="659"/>
      <c r="AW6" s="659"/>
      <c r="AX6" s="659"/>
      <c r="AY6" s="659"/>
      <c r="AZ6" s="659"/>
      <c r="BA6" s="659"/>
      <c r="BB6" s="659"/>
      <c r="BC6" s="659"/>
      <c r="BD6" s="659"/>
      <c r="BE6" s="659"/>
      <c r="BF6" s="660"/>
      <c r="BG6" s="661">
        <v>2115421</v>
      </c>
      <c r="BH6" s="662"/>
      <c r="BI6" s="662"/>
      <c r="BJ6" s="662"/>
      <c r="BK6" s="662"/>
      <c r="BL6" s="662"/>
      <c r="BM6" s="662"/>
      <c r="BN6" s="663"/>
      <c r="BO6" s="657">
        <v>100</v>
      </c>
      <c r="BP6" s="657"/>
      <c r="BQ6" s="657"/>
      <c r="BR6" s="657"/>
      <c r="BS6" s="664" t="s">
        <v>128</v>
      </c>
      <c r="BT6" s="664"/>
      <c r="BU6" s="664"/>
      <c r="BV6" s="664"/>
      <c r="BW6" s="664"/>
      <c r="BX6" s="664"/>
      <c r="BY6" s="664"/>
      <c r="BZ6" s="664"/>
      <c r="CA6" s="664"/>
      <c r="CB6" s="668"/>
      <c r="CD6" s="682" t="s">
        <v>237</v>
      </c>
      <c r="CE6" s="683"/>
      <c r="CF6" s="683"/>
      <c r="CG6" s="683"/>
      <c r="CH6" s="683"/>
      <c r="CI6" s="683"/>
      <c r="CJ6" s="683"/>
      <c r="CK6" s="683"/>
      <c r="CL6" s="683"/>
      <c r="CM6" s="683"/>
      <c r="CN6" s="683"/>
      <c r="CO6" s="683"/>
      <c r="CP6" s="683"/>
      <c r="CQ6" s="684"/>
      <c r="CR6" s="661">
        <v>87535</v>
      </c>
      <c r="CS6" s="662"/>
      <c r="CT6" s="662"/>
      <c r="CU6" s="662"/>
      <c r="CV6" s="662"/>
      <c r="CW6" s="662"/>
      <c r="CX6" s="662"/>
      <c r="CY6" s="663"/>
      <c r="CZ6" s="677">
        <v>1</v>
      </c>
      <c r="DA6" s="678"/>
      <c r="DB6" s="678"/>
      <c r="DC6" s="685"/>
      <c r="DD6" s="680" t="s">
        <v>128</v>
      </c>
      <c r="DE6" s="662"/>
      <c r="DF6" s="662"/>
      <c r="DG6" s="662"/>
      <c r="DH6" s="662"/>
      <c r="DI6" s="662"/>
      <c r="DJ6" s="662"/>
      <c r="DK6" s="662"/>
      <c r="DL6" s="662"/>
      <c r="DM6" s="662"/>
      <c r="DN6" s="662"/>
      <c r="DO6" s="662"/>
      <c r="DP6" s="663"/>
      <c r="DQ6" s="680">
        <v>87535</v>
      </c>
      <c r="DR6" s="662"/>
      <c r="DS6" s="662"/>
      <c r="DT6" s="662"/>
      <c r="DU6" s="662"/>
      <c r="DV6" s="662"/>
      <c r="DW6" s="662"/>
      <c r="DX6" s="662"/>
      <c r="DY6" s="662"/>
      <c r="DZ6" s="662"/>
      <c r="EA6" s="662"/>
      <c r="EB6" s="662"/>
      <c r="EC6" s="681"/>
    </row>
    <row r="7" spans="2:143" ht="11.25" customHeight="1" x14ac:dyDescent="0.15">
      <c r="B7" s="658" t="s">
        <v>238</v>
      </c>
      <c r="C7" s="659"/>
      <c r="D7" s="659"/>
      <c r="E7" s="659"/>
      <c r="F7" s="659"/>
      <c r="G7" s="659"/>
      <c r="H7" s="659"/>
      <c r="I7" s="659"/>
      <c r="J7" s="659"/>
      <c r="K7" s="659"/>
      <c r="L7" s="659"/>
      <c r="M7" s="659"/>
      <c r="N7" s="659"/>
      <c r="O7" s="659"/>
      <c r="P7" s="659"/>
      <c r="Q7" s="660"/>
      <c r="R7" s="661">
        <v>377</v>
      </c>
      <c r="S7" s="662"/>
      <c r="T7" s="662"/>
      <c r="U7" s="662"/>
      <c r="V7" s="662"/>
      <c r="W7" s="662"/>
      <c r="X7" s="662"/>
      <c r="Y7" s="663"/>
      <c r="Z7" s="657">
        <v>0</v>
      </c>
      <c r="AA7" s="657"/>
      <c r="AB7" s="657"/>
      <c r="AC7" s="657"/>
      <c r="AD7" s="664">
        <v>377</v>
      </c>
      <c r="AE7" s="664"/>
      <c r="AF7" s="664"/>
      <c r="AG7" s="664"/>
      <c r="AH7" s="664"/>
      <c r="AI7" s="664"/>
      <c r="AJ7" s="664"/>
      <c r="AK7" s="664"/>
      <c r="AL7" s="665">
        <v>0</v>
      </c>
      <c r="AM7" s="666"/>
      <c r="AN7" s="666"/>
      <c r="AO7" s="667"/>
      <c r="AP7" s="658" t="s">
        <v>239</v>
      </c>
      <c r="AQ7" s="659"/>
      <c r="AR7" s="659"/>
      <c r="AS7" s="659"/>
      <c r="AT7" s="659"/>
      <c r="AU7" s="659"/>
      <c r="AV7" s="659"/>
      <c r="AW7" s="659"/>
      <c r="AX7" s="659"/>
      <c r="AY7" s="659"/>
      <c r="AZ7" s="659"/>
      <c r="BA7" s="659"/>
      <c r="BB7" s="659"/>
      <c r="BC7" s="659"/>
      <c r="BD7" s="659"/>
      <c r="BE7" s="659"/>
      <c r="BF7" s="660"/>
      <c r="BG7" s="661">
        <v>338142</v>
      </c>
      <c r="BH7" s="662"/>
      <c r="BI7" s="662"/>
      <c r="BJ7" s="662"/>
      <c r="BK7" s="662"/>
      <c r="BL7" s="662"/>
      <c r="BM7" s="662"/>
      <c r="BN7" s="663"/>
      <c r="BO7" s="657">
        <v>16</v>
      </c>
      <c r="BP7" s="657"/>
      <c r="BQ7" s="657"/>
      <c r="BR7" s="657"/>
      <c r="BS7" s="664" t="s">
        <v>128</v>
      </c>
      <c r="BT7" s="664"/>
      <c r="BU7" s="664"/>
      <c r="BV7" s="664"/>
      <c r="BW7" s="664"/>
      <c r="BX7" s="664"/>
      <c r="BY7" s="664"/>
      <c r="BZ7" s="664"/>
      <c r="CA7" s="664"/>
      <c r="CB7" s="668"/>
      <c r="CD7" s="686" t="s">
        <v>240</v>
      </c>
      <c r="CE7" s="687"/>
      <c r="CF7" s="687"/>
      <c r="CG7" s="687"/>
      <c r="CH7" s="687"/>
      <c r="CI7" s="687"/>
      <c r="CJ7" s="687"/>
      <c r="CK7" s="687"/>
      <c r="CL7" s="687"/>
      <c r="CM7" s="687"/>
      <c r="CN7" s="687"/>
      <c r="CO7" s="687"/>
      <c r="CP7" s="687"/>
      <c r="CQ7" s="688"/>
      <c r="CR7" s="661">
        <v>2182728</v>
      </c>
      <c r="CS7" s="662"/>
      <c r="CT7" s="662"/>
      <c r="CU7" s="662"/>
      <c r="CV7" s="662"/>
      <c r="CW7" s="662"/>
      <c r="CX7" s="662"/>
      <c r="CY7" s="663"/>
      <c r="CZ7" s="657">
        <v>23.7</v>
      </c>
      <c r="DA7" s="657"/>
      <c r="DB7" s="657"/>
      <c r="DC7" s="657"/>
      <c r="DD7" s="680">
        <v>305786</v>
      </c>
      <c r="DE7" s="662"/>
      <c r="DF7" s="662"/>
      <c r="DG7" s="662"/>
      <c r="DH7" s="662"/>
      <c r="DI7" s="662"/>
      <c r="DJ7" s="662"/>
      <c r="DK7" s="662"/>
      <c r="DL7" s="662"/>
      <c r="DM7" s="662"/>
      <c r="DN7" s="662"/>
      <c r="DO7" s="662"/>
      <c r="DP7" s="663"/>
      <c r="DQ7" s="680">
        <v>2022370</v>
      </c>
      <c r="DR7" s="662"/>
      <c r="DS7" s="662"/>
      <c r="DT7" s="662"/>
      <c r="DU7" s="662"/>
      <c r="DV7" s="662"/>
      <c r="DW7" s="662"/>
      <c r="DX7" s="662"/>
      <c r="DY7" s="662"/>
      <c r="DZ7" s="662"/>
      <c r="EA7" s="662"/>
      <c r="EB7" s="662"/>
      <c r="EC7" s="681"/>
    </row>
    <row r="8" spans="2:143" ht="11.25" customHeight="1" x14ac:dyDescent="0.15">
      <c r="B8" s="658" t="s">
        <v>241</v>
      </c>
      <c r="C8" s="659"/>
      <c r="D8" s="659"/>
      <c r="E8" s="659"/>
      <c r="F8" s="659"/>
      <c r="G8" s="659"/>
      <c r="H8" s="659"/>
      <c r="I8" s="659"/>
      <c r="J8" s="659"/>
      <c r="K8" s="659"/>
      <c r="L8" s="659"/>
      <c r="M8" s="659"/>
      <c r="N8" s="659"/>
      <c r="O8" s="659"/>
      <c r="P8" s="659"/>
      <c r="Q8" s="660"/>
      <c r="R8" s="661">
        <v>1759</v>
      </c>
      <c r="S8" s="662"/>
      <c r="T8" s="662"/>
      <c r="U8" s="662"/>
      <c r="V8" s="662"/>
      <c r="W8" s="662"/>
      <c r="X8" s="662"/>
      <c r="Y8" s="663"/>
      <c r="Z8" s="657">
        <v>0</v>
      </c>
      <c r="AA8" s="657"/>
      <c r="AB8" s="657"/>
      <c r="AC8" s="657"/>
      <c r="AD8" s="664">
        <v>1759</v>
      </c>
      <c r="AE8" s="664"/>
      <c r="AF8" s="664"/>
      <c r="AG8" s="664"/>
      <c r="AH8" s="664"/>
      <c r="AI8" s="664"/>
      <c r="AJ8" s="664"/>
      <c r="AK8" s="664"/>
      <c r="AL8" s="665">
        <v>0</v>
      </c>
      <c r="AM8" s="666"/>
      <c r="AN8" s="666"/>
      <c r="AO8" s="667"/>
      <c r="AP8" s="658" t="s">
        <v>242</v>
      </c>
      <c r="AQ8" s="659"/>
      <c r="AR8" s="659"/>
      <c r="AS8" s="659"/>
      <c r="AT8" s="659"/>
      <c r="AU8" s="659"/>
      <c r="AV8" s="659"/>
      <c r="AW8" s="659"/>
      <c r="AX8" s="659"/>
      <c r="AY8" s="659"/>
      <c r="AZ8" s="659"/>
      <c r="BA8" s="659"/>
      <c r="BB8" s="659"/>
      <c r="BC8" s="659"/>
      <c r="BD8" s="659"/>
      <c r="BE8" s="659"/>
      <c r="BF8" s="660"/>
      <c r="BG8" s="661">
        <v>10114</v>
      </c>
      <c r="BH8" s="662"/>
      <c r="BI8" s="662"/>
      <c r="BJ8" s="662"/>
      <c r="BK8" s="662"/>
      <c r="BL8" s="662"/>
      <c r="BM8" s="662"/>
      <c r="BN8" s="663"/>
      <c r="BO8" s="657">
        <v>0.5</v>
      </c>
      <c r="BP8" s="657"/>
      <c r="BQ8" s="657"/>
      <c r="BR8" s="657"/>
      <c r="BS8" s="664" t="s">
        <v>128</v>
      </c>
      <c r="BT8" s="664"/>
      <c r="BU8" s="664"/>
      <c r="BV8" s="664"/>
      <c r="BW8" s="664"/>
      <c r="BX8" s="664"/>
      <c r="BY8" s="664"/>
      <c r="BZ8" s="664"/>
      <c r="CA8" s="664"/>
      <c r="CB8" s="668"/>
      <c r="CD8" s="686" t="s">
        <v>243</v>
      </c>
      <c r="CE8" s="687"/>
      <c r="CF8" s="687"/>
      <c r="CG8" s="687"/>
      <c r="CH8" s="687"/>
      <c r="CI8" s="687"/>
      <c r="CJ8" s="687"/>
      <c r="CK8" s="687"/>
      <c r="CL8" s="687"/>
      <c r="CM8" s="687"/>
      <c r="CN8" s="687"/>
      <c r="CO8" s="687"/>
      <c r="CP8" s="687"/>
      <c r="CQ8" s="688"/>
      <c r="CR8" s="661">
        <v>1426484</v>
      </c>
      <c r="CS8" s="662"/>
      <c r="CT8" s="662"/>
      <c r="CU8" s="662"/>
      <c r="CV8" s="662"/>
      <c r="CW8" s="662"/>
      <c r="CX8" s="662"/>
      <c r="CY8" s="663"/>
      <c r="CZ8" s="657">
        <v>15.5</v>
      </c>
      <c r="DA8" s="657"/>
      <c r="DB8" s="657"/>
      <c r="DC8" s="657"/>
      <c r="DD8" s="680">
        <v>17921</v>
      </c>
      <c r="DE8" s="662"/>
      <c r="DF8" s="662"/>
      <c r="DG8" s="662"/>
      <c r="DH8" s="662"/>
      <c r="DI8" s="662"/>
      <c r="DJ8" s="662"/>
      <c r="DK8" s="662"/>
      <c r="DL8" s="662"/>
      <c r="DM8" s="662"/>
      <c r="DN8" s="662"/>
      <c r="DO8" s="662"/>
      <c r="DP8" s="663"/>
      <c r="DQ8" s="680">
        <v>545017</v>
      </c>
      <c r="DR8" s="662"/>
      <c r="DS8" s="662"/>
      <c r="DT8" s="662"/>
      <c r="DU8" s="662"/>
      <c r="DV8" s="662"/>
      <c r="DW8" s="662"/>
      <c r="DX8" s="662"/>
      <c r="DY8" s="662"/>
      <c r="DZ8" s="662"/>
      <c r="EA8" s="662"/>
      <c r="EB8" s="662"/>
      <c r="EC8" s="681"/>
    </row>
    <row r="9" spans="2:143" ht="11.25" customHeight="1" x14ac:dyDescent="0.15">
      <c r="B9" s="658" t="s">
        <v>244</v>
      </c>
      <c r="C9" s="659"/>
      <c r="D9" s="659"/>
      <c r="E9" s="659"/>
      <c r="F9" s="659"/>
      <c r="G9" s="659"/>
      <c r="H9" s="659"/>
      <c r="I9" s="659"/>
      <c r="J9" s="659"/>
      <c r="K9" s="659"/>
      <c r="L9" s="659"/>
      <c r="M9" s="659"/>
      <c r="N9" s="659"/>
      <c r="O9" s="659"/>
      <c r="P9" s="659"/>
      <c r="Q9" s="660"/>
      <c r="R9" s="661">
        <v>1654</v>
      </c>
      <c r="S9" s="662"/>
      <c r="T9" s="662"/>
      <c r="U9" s="662"/>
      <c r="V9" s="662"/>
      <c r="W9" s="662"/>
      <c r="X9" s="662"/>
      <c r="Y9" s="663"/>
      <c r="Z9" s="657">
        <v>0</v>
      </c>
      <c r="AA9" s="657"/>
      <c r="AB9" s="657"/>
      <c r="AC9" s="657"/>
      <c r="AD9" s="664">
        <v>1654</v>
      </c>
      <c r="AE9" s="664"/>
      <c r="AF9" s="664"/>
      <c r="AG9" s="664"/>
      <c r="AH9" s="664"/>
      <c r="AI9" s="664"/>
      <c r="AJ9" s="664"/>
      <c r="AK9" s="664"/>
      <c r="AL9" s="665">
        <v>0</v>
      </c>
      <c r="AM9" s="666"/>
      <c r="AN9" s="666"/>
      <c r="AO9" s="667"/>
      <c r="AP9" s="658" t="s">
        <v>245</v>
      </c>
      <c r="AQ9" s="659"/>
      <c r="AR9" s="659"/>
      <c r="AS9" s="659"/>
      <c r="AT9" s="659"/>
      <c r="AU9" s="659"/>
      <c r="AV9" s="659"/>
      <c r="AW9" s="659"/>
      <c r="AX9" s="659"/>
      <c r="AY9" s="659"/>
      <c r="AZ9" s="659"/>
      <c r="BA9" s="659"/>
      <c r="BB9" s="659"/>
      <c r="BC9" s="659"/>
      <c r="BD9" s="659"/>
      <c r="BE9" s="659"/>
      <c r="BF9" s="660"/>
      <c r="BG9" s="661">
        <v>226903</v>
      </c>
      <c r="BH9" s="662"/>
      <c r="BI9" s="662"/>
      <c r="BJ9" s="662"/>
      <c r="BK9" s="662"/>
      <c r="BL9" s="662"/>
      <c r="BM9" s="662"/>
      <c r="BN9" s="663"/>
      <c r="BO9" s="657">
        <v>10.7</v>
      </c>
      <c r="BP9" s="657"/>
      <c r="BQ9" s="657"/>
      <c r="BR9" s="657"/>
      <c r="BS9" s="664" t="s">
        <v>128</v>
      </c>
      <c r="BT9" s="664"/>
      <c r="BU9" s="664"/>
      <c r="BV9" s="664"/>
      <c r="BW9" s="664"/>
      <c r="BX9" s="664"/>
      <c r="BY9" s="664"/>
      <c r="BZ9" s="664"/>
      <c r="CA9" s="664"/>
      <c r="CB9" s="668"/>
      <c r="CD9" s="686" t="s">
        <v>246</v>
      </c>
      <c r="CE9" s="687"/>
      <c r="CF9" s="687"/>
      <c r="CG9" s="687"/>
      <c r="CH9" s="687"/>
      <c r="CI9" s="687"/>
      <c r="CJ9" s="687"/>
      <c r="CK9" s="687"/>
      <c r="CL9" s="687"/>
      <c r="CM9" s="687"/>
      <c r="CN9" s="687"/>
      <c r="CO9" s="687"/>
      <c r="CP9" s="687"/>
      <c r="CQ9" s="688"/>
      <c r="CR9" s="661">
        <v>891370</v>
      </c>
      <c r="CS9" s="662"/>
      <c r="CT9" s="662"/>
      <c r="CU9" s="662"/>
      <c r="CV9" s="662"/>
      <c r="CW9" s="662"/>
      <c r="CX9" s="662"/>
      <c r="CY9" s="663"/>
      <c r="CZ9" s="657">
        <v>9.6999999999999993</v>
      </c>
      <c r="DA9" s="657"/>
      <c r="DB9" s="657"/>
      <c r="DC9" s="657"/>
      <c r="DD9" s="680">
        <v>78542</v>
      </c>
      <c r="DE9" s="662"/>
      <c r="DF9" s="662"/>
      <c r="DG9" s="662"/>
      <c r="DH9" s="662"/>
      <c r="DI9" s="662"/>
      <c r="DJ9" s="662"/>
      <c r="DK9" s="662"/>
      <c r="DL9" s="662"/>
      <c r="DM9" s="662"/>
      <c r="DN9" s="662"/>
      <c r="DO9" s="662"/>
      <c r="DP9" s="663"/>
      <c r="DQ9" s="680">
        <v>516266</v>
      </c>
      <c r="DR9" s="662"/>
      <c r="DS9" s="662"/>
      <c r="DT9" s="662"/>
      <c r="DU9" s="662"/>
      <c r="DV9" s="662"/>
      <c r="DW9" s="662"/>
      <c r="DX9" s="662"/>
      <c r="DY9" s="662"/>
      <c r="DZ9" s="662"/>
      <c r="EA9" s="662"/>
      <c r="EB9" s="662"/>
      <c r="EC9" s="681"/>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128</v>
      </c>
      <c r="S10" s="662"/>
      <c r="T10" s="662"/>
      <c r="U10" s="662"/>
      <c r="V10" s="662"/>
      <c r="W10" s="662"/>
      <c r="X10" s="662"/>
      <c r="Y10" s="663"/>
      <c r="Z10" s="657" t="s">
        <v>128</v>
      </c>
      <c r="AA10" s="657"/>
      <c r="AB10" s="657"/>
      <c r="AC10" s="657"/>
      <c r="AD10" s="664" t="s">
        <v>128</v>
      </c>
      <c r="AE10" s="664"/>
      <c r="AF10" s="664"/>
      <c r="AG10" s="664"/>
      <c r="AH10" s="664"/>
      <c r="AI10" s="664"/>
      <c r="AJ10" s="664"/>
      <c r="AK10" s="664"/>
      <c r="AL10" s="665" t="s">
        <v>128</v>
      </c>
      <c r="AM10" s="666"/>
      <c r="AN10" s="666"/>
      <c r="AO10" s="667"/>
      <c r="AP10" s="658" t="s">
        <v>248</v>
      </c>
      <c r="AQ10" s="659"/>
      <c r="AR10" s="659"/>
      <c r="AS10" s="659"/>
      <c r="AT10" s="659"/>
      <c r="AU10" s="659"/>
      <c r="AV10" s="659"/>
      <c r="AW10" s="659"/>
      <c r="AX10" s="659"/>
      <c r="AY10" s="659"/>
      <c r="AZ10" s="659"/>
      <c r="BA10" s="659"/>
      <c r="BB10" s="659"/>
      <c r="BC10" s="659"/>
      <c r="BD10" s="659"/>
      <c r="BE10" s="659"/>
      <c r="BF10" s="660"/>
      <c r="BG10" s="661">
        <v>31726</v>
      </c>
      <c r="BH10" s="662"/>
      <c r="BI10" s="662"/>
      <c r="BJ10" s="662"/>
      <c r="BK10" s="662"/>
      <c r="BL10" s="662"/>
      <c r="BM10" s="662"/>
      <c r="BN10" s="663"/>
      <c r="BO10" s="657">
        <v>1.5</v>
      </c>
      <c r="BP10" s="657"/>
      <c r="BQ10" s="657"/>
      <c r="BR10" s="657"/>
      <c r="BS10" s="664" t="s">
        <v>128</v>
      </c>
      <c r="BT10" s="664"/>
      <c r="BU10" s="664"/>
      <c r="BV10" s="664"/>
      <c r="BW10" s="664"/>
      <c r="BX10" s="664"/>
      <c r="BY10" s="664"/>
      <c r="BZ10" s="664"/>
      <c r="CA10" s="664"/>
      <c r="CB10" s="668"/>
      <c r="CD10" s="686" t="s">
        <v>249</v>
      </c>
      <c r="CE10" s="687"/>
      <c r="CF10" s="687"/>
      <c r="CG10" s="687"/>
      <c r="CH10" s="687"/>
      <c r="CI10" s="687"/>
      <c r="CJ10" s="687"/>
      <c r="CK10" s="687"/>
      <c r="CL10" s="687"/>
      <c r="CM10" s="687"/>
      <c r="CN10" s="687"/>
      <c r="CO10" s="687"/>
      <c r="CP10" s="687"/>
      <c r="CQ10" s="688"/>
      <c r="CR10" s="661" t="s">
        <v>128</v>
      </c>
      <c r="CS10" s="662"/>
      <c r="CT10" s="662"/>
      <c r="CU10" s="662"/>
      <c r="CV10" s="662"/>
      <c r="CW10" s="662"/>
      <c r="CX10" s="662"/>
      <c r="CY10" s="663"/>
      <c r="CZ10" s="657" t="s">
        <v>128</v>
      </c>
      <c r="DA10" s="657"/>
      <c r="DB10" s="657"/>
      <c r="DC10" s="657"/>
      <c r="DD10" s="680" t="s">
        <v>128</v>
      </c>
      <c r="DE10" s="662"/>
      <c r="DF10" s="662"/>
      <c r="DG10" s="662"/>
      <c r="DH10" s="662"/>
      <c r="DI10" s="662"/>
      <c r="DJ10" s="662"/>
      <c r="DK10" s="662"/>
      <c r="DL10" s="662"/>
      <c r="DM10" s="662"/>
      <c r="DN10" s="662"/>
      <c r="DO10" s="662"/>
      <c r="DP10" s="663"/>
      <c r="DQ10" s="680" t="s">
        <v>128</v>
      </c>
      <c r="DR10" s="662"/>
      <c r="DS10" s="662"/>
      <c r="DT10" s="662"/>
      <c r="DU10" s="662"/>
      <c r="DV10" s="662"/>
      <c r="DW10" s="662"/>
      <c r="DX10" s="662"/>
      <c r="DY10" s="662"/>
      <c r="DZ10" s="662"/>
      <c r="EA10" s="662"/>
      <c r="EB10" s="662"/>
      <c r="EC10" s="681"/>
    </row>
    <row r="11" spans="2:143" ht="11.25" customHeight="1" x14ac:dyDescent="0.15">
      <c r="B11" s="658" t="s">
        <v>250</v>
      </c>
      <c r="C11" s="659"/>
      <c r="D11" s="659"/>
      <c r="E11" s="659"/>
      <c r="F11" s="659"/>
      <c r="G11" s="659"/>
      <c r="H11" s="659"/>
      <c r="I11" s="659"/>
      <c r="J11" s="659"/>
      <c r="K11" s="659"/>
      <c r="L11" s="659"/>
      <c r="M11" s="659"/>
      <c r="N11" s="659"/>
      <c r="O11" s="659"/>
      <c r="P11" s="659"/>
      <c r="Q11" s="660"/>
      <c r="R11" s="661">
        <v>147538</v>
      </c>
      <c r="S11" s="662"/>
      <c r="T11" s="662"/>
      <c r="U11" s="662"/>
      <c r="V11" s="662"/>
      <c r="W11" s="662"/>
      <c r="X11" s="662"/>
      <c r="Y11" s="663"/>
      <c r="Z11" s="665">
        <v>1.5</v>
      </c>
      <c r="AA11" s="666"/>
      <c r="AB11" s="666"/>
      <c r="AC11" s="689"/>
      <c r="AD11" s="680">
        <v>147538</v>
      </c>
      <c r="AE11" s="662"/>
      <c r="AF11" s="662"/>
      <c r="AG11" s="662"/>
      <c r="AH11" s="662"/>
      <c r="AI11" s="662"/>
      <c r="AJ11" s="662"/>
      <c r="AK11" s="663"/>
      <c r="AL11" s="665">
        <v>4.0999999999999996</v>
      </c>
      <c r="AM11" s="666"/>
      <c r="AN11" s="666"/>
      <c r="AO11" s="667"/>
      <c r="AP11" s="658" t="s">
        <v>251</v>
      </c>
      <c r="AQ11" s="659"/>
      <c r="AR11" s="659"/>
      <c r="AS11" s="659"/>
      <c r="AT11" s="659"/>
      <c r="AU11" s="659"/>
      <c r="AV11" s="659"/>
      <c r="AW11" s="659"/>
      <c r="AX11" s="659"/>
      <c r="AY11" s="659"/>
      <c r="AZ11" s="659"/>
      <c r="BA11" s="659"/>
      <c r="BB11" s="659"/>
      <c r="BC11" s="659"/>
      <c r="BD11" s="659"/>
      <c r="BE11" s="659"/>
      <c r="BF11" s="660"/>
      <c r="BG11" s="661">
        <v>69399</v>
      </c>
      <c r="BH11" s="662"/>
      <c r="BI11" s="662"/>
      <c r="BJ11" s="662"/>
      <c r="BK11" s="662"/>
      <c r="BL11" s="662"/>
      <c r="BM11" s="662"/>
      <c r="BN11" s="663"/>
      <c r="BO11" s="657">
        <v>3.3</v>
      </c>
      <c r="BP11" s="657"/>
      <c r="BQ11" s="657"/>
      <c r="BR11" s="657"/>
      <c r="BS11" s="664" t="s">
        <v>128</v>
      </c>
      <c r="BT11" s="664"/>
      <c r="BU11" s="664"/>
      <c r="BV11" s="664"/>
      <c r="BW11" s="664"/>
      <c r="BX11" s="664"/>
      <c r="BY11" s="664"/>
      <c r="BZ11" s="664"/>
      <c r="CA11" s="664"/>
      <c r="CB11" s="668"/>
      <c r="CD11" s="686" t="s">
        <v>252</v>
      </c>
      <c r="CE11" s="687"/>
      <c r="CF11" s="687"/>
      <c r="CG11" s="687"/>
      <c r="CH11" s="687"/>
      <c r="CI11" s="687"/>
      <c r="CJ11" s="687"/>
      <c r="CK11" s="687"/>
      <c r="CL11" s="687"/>
      <c r="CM11" s="687"/>
      <c r="CN11" s="687"/>
      <c r="CO11" s="687"/>
      <c r="CP11" s="687"/>
      <c r="CQ11" s="688"/>
      <c r="CR11" s="661">
        <v>2074356</v>
      </c>
      <c r="CS11" s="662"/>
      <c r="CT11" s="662"/>
      <c r="CU11" s="662"/>
      <c r="CV11" s="662"/>
      <c r="CW11" s="662"/>
      <c r="CX11" s="662"/>
      <c r="CY11" s="663"/>
      <c r="CZ11" s="657">
        <v>22.5</v>
      </c>
      <c r="DA11" s="657"/>
      <c r="DB11" s="657"/>
      <c r="DC11" s="657"/>
      <c r="DD11" s="680">
        <v>1608506</v>
      </c>
      <c r="DE11" s="662"/>
      <c r="DF11" s="662"/>
      <c r="DG11" s="662"/>
      <c r="DH11" s="662"/>
      <c r="DI11" s="662"/>
      <c r="DJ11" s="662"/>
      <c r="DK11" s="662"/>
      <c r="DL11" s="662"/>
      <c r="DM11" s="662"/>
      <c r="DN11" s="662"/>
      <c r="DO11" s="662"/>
      <c r="DP11" s="663"/>
      <c r="DQ11" s="680">
        <v>1103840</v>
      </c>
      <c r="DR11" s="662"/>
      <c r="DS11" s="662"/>
      <c r="DT11" s="662"/>
      <c r="DU11" s="662"/>
      <c r="DV11" s="662"/>
      <c r="DW11" s="662"/>
      <c r="DX11" s="662"/>
      <c r="DY11" s="662"/>
      <c r="DZ11" s="662"/>
      <c r="EA11" s="662"/>
      <c r="EB11" s="662"/>
      <c r="EC11" s="681"/>
    </row>
    <row r="12" spans="2:143" ht="11.25" customHeight="1" x14ac:dyDescent="0.15">
      <c r="B12" s="658" t="s">
        <v>253</v>
      </c>
      <c r="C12" s="659"/>
      <c r="D12" s="659"/>
      <c r="E12" s="659"/>
      <c r="F12" s="659"/>
      <c r="G12" s="659"/>
      <c r="H12" s="659"/>
      <c r="I12" s="659"/>
      <c r="J12" s="659"/>
      <c r="K12" s="659"/>
      <c r="L12" s="659"/>
      <c r="M12" s="659"/>
      <c r="N12" s="659"/>
      <c r="O12" s="659"/>
      <c r="P12" s="659"/>
      <c r="Q12" s="660"/>
      <c r="R12" s="661" t="s">
        <v>128</v>
      </c>
      <c r="S12" s="662"/>
      <c r="T12" s="662"/>
      <c r="U12" s="662"/>
      <c r="V12" s="662"/>
      <c r="W12" s="662"/>
      <c r="X12" s="662"/>
      <c r="Y12" s="663"/>
      <c r="Z12" s="657" t="s">
        <v>128</v>
      </c>
      <c r="AA12" s="657"/>
      <c r="AB12" s="657"/>
      <c r="AC12" s="657"/>
      <c r="AD12" s="664" t="s">
        <v>128</v>
      </c>
      <c r="AE12" s="664"/>
      <c r="AF12" s="664"/>
      <c r="AG12" s="664"/>
      <c r="AH12" s="664"/>
      <c r="AI12" s="664"/>
      <c r="AJ12" s="664"/>
      <c r="AK12" s="664"/>
      <c r="AL12" s="665" t="s">
        <v>128</v>
      </c>
      <c r="AM12" s="666"/>
      <c r="AN12" s="666"/>
      <c r="AO12" s="667"/>
      <c r="AP12" s="658" t="s">
        <v>254</v>
      </c>
      <c r="AQ12" s="659"/>
      <c r="AR12" s="659"/>
      <c r="AS12" s="659"/>
      <c r="AT12" s="659"/>
      <c r="AU12" s="659"/>
      <c r="AV12" s="659"/>
      <c r="AW12" s="659"/>
      <c r="AX12" s="659"/>
      <c r="AY12" s="659"/>
      <c r="AZ12" s="659"/>
      <c r="BA12" s="659"/>
      <c r="BB12" s="659"/>
      <c r="BC12" s="659"/>
      <c r="BD12" s="659"/>
      <c r="BE12" s="659"/>
      <c r="BF12" s="660"/>
      <c r="BG12" s="661">
        <v>1721162</v>
      </c>
      <c r="BH12" s="662"/>
      <c r="BI12" s="662"/>
      <c r="BJ12" s="662"/>
      <c r="BK12" s="662"/>
      <c r="BL12" s="662"/>
      <c r="BM12" s="662"/>
      <c r="BN12" s="663"/>
      <c r="BO12" s="657">
        <v>81.400000000000006</v>
      </c>
      <c r="BP12" s="657"/>
      <c r="BQ12" s="657"/>
      <c r="BR12" s="657"/>
      <c r="BS12" s="664" t="s">
        <v>128</v>
      </c>
      <c r="BT12" s="664"/>
      <c r="BU12" s="664"/>
      <c r="BV12" s="664"/>
      <c r="BW12" s="664"/>
      <c r="BX12" s="664"/>
      <c r="BY12" s="664"/>
      <c r="BZ12" s="664"/>
      <c r="CA12" s="664"/>
      <c r="CB12" s="668"/>
      <c r="CD12" s="686" t="s">
        <v>255</v>
      </c>
      <c r="CE12" s="687"/>
      <c r="CF12" s="687"/>
      <c r="CG12" s="687"/>
      <c r="CH12" s="687"/>
      <c r="CI12" s="687"/>
      <c r="CJ12" s="687"/>
      <c r="CK12" s="687"/>
      <c r="CL12" s="687"/>
      <c r="CM12" s="687"/>
      <c r="CN12" s="687"/>
      <c r="CO12" s="687"/>
      <c r="CP12" s="687"/>
      <c r="CQ12" s="688"/>
      <c r="CR12" s="661">
        <v>48844</v>
      </c>
      <c r="CS12" s="662"/>
      <c r="CT12" s="662"/>
      <c r="CU12" s="662"/>
      <c r="CV12" s="662"/>
      <c r="CW12" s="662"/>
      <c r="CX12" s="662"/>
      <c r="CY12" s="663"/>
      <c r="CZ12" s="657">
        <v>0.5</v>
      </c>
      <c r="DA12" s="657"/>
      <c r="DB12" s="657"/>
      <c r="DC12" s="657"/>
      <c r="DD12" s="680" t="s">
        <v>128</v>
      </c>
      <c r="DE12" s="662"/>
      <c r="DF12" s="662"/>
      <c r="DG12" s="662"/>
      <c r="DH12" s="662"/>
      <c r="DI12" s="662"/>
      <c r="DJ12" s="662"/>
      <c r="DK12" s="662"/>
      <c r="DL12" s="662"/>
      <c r="DM12" s="662"/>
      <c r="DN12" s="662"/>
      <c r="DO12" s="662"/>
      <c r="DP12" s="663"/>
      <c r="DQ12" s="680">
        <v>33555</v>
      </c>
      <c r="DR12" s="662"/>
      <c r="DS12" s="662"/>
      <c r="DT12" s="662"/>
      <c r="DU12" s="662"/>
      <c r="DV12" s="662"/>
      <c r="DW12" s="662"/>
      <c r="DX12" s="662"/>
      <c r="DY12" s="662"/>
      <c r="DZ12" s="662"/>
      <c r="EA12" s="662"/>
      <c r="EB12" s="662"/>
      <c r="EC12" s="681"/>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128</v>
      </c>
      <c r="S13" s="662"/>
      <c r="T13" s="662"/>
      <c r="U13" s="662"/>
      <c r="V13" s="662"/>
      <c r="W13" s="662"/>
      <c r="X13" s="662"/>
      <c r="Y13" s="663"/>
      <c r="Z13" s="657" t="s">
        <v>128</v>
      </c>
      <c r="AA13" s="657"/>
      <c r="AB13" s="657"/>
      <c r="AC13" s="657"/>
      <c r="AD13" s="664" t="s">
        <v>128</v>
      </c>
      <c r="AE13" s="664"/>
      <c r="AF13" s="664"/>
      <c r="AG13" s="664"/>
      <c r="AH13" s="664"/>
      <c r="AI13" s="664"/>
      <c r="AJ13" s="664"/>
      <c r="AK13" s="664"/>
      <c r="AL13" s="665" t="s">
        <v>128</v>
      </c>
      <c r="AM13" s="666"/>
      <c r="AN13" s="666"/>
      <c r="AO13" s="667"/>
      <c r="AP13" s="658" t="s">
        <v>257</v>
      </c>
      <c r="AQ13" s="659"/>
      <c r="AR13" s="659"/>
      <c r="AS13" s="659"/>
      <c r="AT13" s="659"/>
      <c r="AU13" s="659"/>
      <c r="AV13" s="659"/>
      <c r="AW13" s="659"/>
      <c r="AX13" s="659"/>
      <c r="AY13" s="659"/>
      <c r="AZ13" s="659"/>
      <c r="BA13" s="659"/>
      <c r="BB13" s="659"/>
      <c r="BC13" s="659"/>
      <c r="BD13" s="659"/>
      <c r="BE13" s="659"/>
      <c r="BF13" s="660"/>
      <c r="BG13" s="661">
        <v>1710159</v>
      </c>
      <c r="BH13" s="662"/>
      <c r="BI13" s="662"/>
      <c r="BJ13" s="662"/>
      <c r="BK13" s="662"/>
      <c r="BL13" s="662"/>
      <c r="BM13" s="662"/>
      <c r="BN13" s="663"/>
      <c r="BO13" s="657">
        <v>80.8</v>
      </c>
      <c r="BP13" s="657"/>
      <c r="BQ13" s="657"/>
      <c r="BR13" s="657"/>
      <c r="BS13" s="664" t="s">
        <v>128</v>
      </c>
      <c r="BT13" s="664"/>
      <c r="BU13" s="664"/>
      <c r="BV13" s="664"/>
      <c r="BW13" s="664"/>
      <c r="BX13" s="664"/>
      <c r="BY13" s="664"/>
      <c r="BZ13" s="664"/>
      <c r="CA13" s="664"/>
      <c r="CB13" s="668"/>
      <c r="CD13" s="686" t="s">
        <v>258</v>
      </c>
      <c r="CE13" s="687"/>
      <c r="CF13" s="687"/>
      <c r="CG13" s="687"/>
      <c r="CH13" s="687"/>
      <c r="CI13" s="687"/>
      <c r="CJ13" s="687"/>
      <c r="CK13" s="687"/>
      <c r="CL13" s="687"/>
      <c r="CM13" s="687"/>
      <c r="CN13" s="687"/>
      <c r="CO13" s="687"/>
      <c r="CP13" s="687"/>
      <c r="CQ13" s="688"/>
      <c r="CR13" s="661">
        <v>507455</v>
      </c>
      <c r="CS13" s="662"/>
      <c r="CT13" s="662"/>
      <c r="CU13" s="662"/>
      <c r="CV13" s="662"/>
      <c r="CW13" s="662"/>
      <c r="CX13" s="662"/>
      <c r="CY13" s="663"/>
      <c r="CZ13" s="657">
        <v>5.5</v>
      </c>
      <c r="DA13" s="657"/>
      <c r="DB13" s="657"/>
      <c r="DC13" s="657"/>
      <c r="DD13" s="680">
        <v>229360</v>
      </c>
      <c r="DE13" s="662"/>
      <c r="DF13" s="662"/>
      <c r="DG13" s="662"/>
      <c r="DH13" s="662"/>
      <c r="DI13" s="662"/>
      <c r="DJ13" s="662"/>
      <c r="DK13" s="662"/>
      <c r="DL13" s="662"/>
      <c r="DM13" s="662"/>
      <c r="DN13" s="662"/>
      <c r="DO13" s="662"/>
      <c r="DP13" s="663"/>
      <c r="DQ13" s="680">
        <v>305113</v>
      </c>
      <c r="DR13" s="662"/>
      <c r="DS13" s="662"/>
      <c r="DT13" s="662"/>
      <c r="DU13" s="662"/>
      <c r="DV13" s="662"/>
      <c r="DW13" s="662"/>
      <c r="DX13" s="662"/>
      <c r="DY13" s="662"/>
      <c r="DZ13" s="662"/>
      <c r="EA13" s="662"/>
      <c r="EB13" s="662"/>
      <c r="EC13" s="681"/>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128</v>
      </c>
      <c r="S14" s="662"/>
      <c r="T14" s="662"/>
      <c r="U14" s="662"/>
      <c r="V14" s="662"/>
      <c r="W14" s="662"/>
      <c r="X14" s="662"/>
      <c r="Y14" s="663"/>
      <c r="Z14" s="657" t="s">
        <v>128</v>
      </c>
      <c r="AA14" s="657"/>
      <c r="AB14" s="657"/>
      <c r="AC14" s="657"/>
      <c r="AD14" s="664" t="s">
        <v>128</v>
      </c>
      <c r="AE14" s="664"/>
      <c r="AF14" s="664"/>
      <c r="AG14" s="664"/>
      <c r="AH14" s="664"/>
      <c r="AI14" s="664"/>
      <c r="AJ14" s="664"/>
      <c r="AK14" s="664"/>
      <c r="AL14" s="665" t="s">
        <v>128</v>
      </c>
      <c r="AM14" s="666"/>
      <c r="AN14" s="666"/>
      <c r="AO14" s="667"/>
      <c r="AP14" s="658" t="s">
        <v>260</v>
      </c>
      <c r="AQ14" s="659"/>
      <c r="AR14" s="659"/>
      <c r="AS14" s="659"/>
      <c r="AT14" s="659"/>
      <c r="AU14" s="659"/>
      <c r="AV14" s="659"/>
      <c r="AW14" s="659"/>
      <c r="AX14" s="659"/>
      <c r="AY14" s="659"/>
      <c r="AZ14" s="659"/>
      <c r="BA14" s="659"/>
      <c r="BB14" s="659"/>
      <c r="BC14" s="659"/>
      <c r="BD14" s="659"/>
      <c r="BE14" s="659"/>
      <c r="BF14" s="660"/>
      <c r="BG14" s="661">
        <v>19694</v>
      </c>
      <c r="BH14" s="662"/>
      <c r="BI14" s="662"/>
      <c r="BJ14" s="662"/>
      <c r="BK14" s="662"/>
      <c r="BL14" s="662"/>
      <c r="BM14" s="662"/>
      <c r="BN14" s="663"/>
      <c r="BO14" s="657">
        <v>0.9</v>
      </c>
      <c r="BP14" s="657"/>
      <c r="BQ14" s="657"/>
      <c r="BR14" s="657"/>
      <c r="BS14" s="664" t="s">
        <v>128</v>
      </c>
      <c r="BT14" s="664"/>
      <c r="BU14" s="664"/>
      <c r="BV14" s="664"/>
      <c r="BW14" s="664"/>
      <c r="BX14" s="664"/>
      <c r="BY14" s="664"/>
      <c r="BZ14" s="664"/>
      <c r="CA14" s="664"/>
      <c r="CB14" s="668"/>
      <c r="CD14" s="686" t="s">
        <v>261</v>
      </c>
      <c r="CE14" s="687"/>
      <c r="CF14" s="687"/>
      <c r="CG14" s="687"/>
      <c r="CH14" s="687"/>
      <c r="CI14" s="687"/>
      <c r="CJ14" s="687"/>
      <c r="CK14" s="687"/>
      <c r="CL14" s="687"/>
      <c r="CM14" s="687"/>
      <c r="CN14" s="687"/>
      <c r="CO14" s="687"/>
      <c r="CP14" s="687"/>
      <c r="CQ14" s="688"/>
      <c r="CR14" s="661">
        <v>534494</v>
      </c>
      <c r="CS14" s="662"/>
      <c r="CT14" s="662"/>
      <c r="CU14" s="662"/>
      <c r="CV14" s="662"/>
      <c r="CW14" s="662"/>
      <c r="CX14" s="662"/>
      <c r="CY14" s="663"/>
      <c r="CZ14" s="657">
        <v>5.8</v>
      </c>
      <c r="DA14" s="657"/>
      <c r="DB14" s="657"/>
      <c r="DC14" s="657"/>
      <c r="DD14" s="680">
        <v>38510</v>
      </c>
      <c r="DE14" s="662"/>
      <c r="DF14" s="662"/>
      <c r="DG14" s="662"/>
      <c r="DH14" s="662"/>
      <c r="DI14" s="662"/>
      <c r="DJ14" s="662"/>
      <c r="DK14" s="662"/>
      <c r="DL14" s="662"/>
      <c r="DM14" s="662"/>
      <c r="DN14" s="662"/>
      <c r="DO14" s="662"/>
      <c r="DP14" s="663"/>
      <c r="DQ14" s="680">
        <v>204974</v>
      </c>
      <c r="DR14" s="662"/>
      <c r="DS14" s="662"/>
      <c r="DT14" s="662"/>
      <c r="DU14" s="662"/>
      <c r="DV14" s="662"/>
      <c r="DW14" s="662"/>
      <c r="DX14" s="662"/>
      <c r="DY14" s="662"/>
      <c r="DZ14" s="662"/>
      <c r="EA14" s="662"/>
      <c r="EB14" s="662"/>
      <c r="EC14" s="681"/>
    </row>
    <row r="15" spans="2:143" ht="11.25" customHeight="1" x14ac:dyDescent="0.15">
      <c r="B15" s="658" t="s">
        <v>262</v>
      </c>
      <c r="C15" s="659"/>
      <c r="D15" s="659"/>
      <c r="E15" s="659"/>
      <c r="F15" s="659"/>
      <c r="G15" s="659"/>
      <c r="H15" s="659"/>
      <c r="I15" s="659"/>
      <c r="J15" s="659"/>
      <c r="K15" s="659"/>
      <c r="L15" s="659"/>
      <c r="M15" s="659"/>
      <c r="N15" s="659"/>
      <c r="O15" s="659"/>
      <c r="P15" s="659"/>
      <c r="Q15" s="660"/>
      <c r="R15" s="661" t="s">
        <v>128</v>
      </c>
      <c r="S15" s="662"/>
      <c r="T15" s="662"/>
      <c r="U15" s="662"/>
      <c r="V15" s="662"/>
      <c r="W15" s="662"/>
      <c r="X15" s="662"/>
      <c r="Y15" s="663"/>
      <c r="Z15" s="657" t="s">
        <v>128</v>
      </c>
      <c r="AA15" s="657"/>
      <c r="AB15" s="657"/>
      <c r="AC15" s="657"/>
      <c r="AD15" s="664" t="s">
        <v>128</v>
      </c>
      <c r="AE15" s="664"/>
      <c r="AF15" s="664"/>
      <c r="AG15" s="664"/>
      <c r="AH15" s="664"/>
      <c r="AI15" s="664"/>
      <c r="AJ15" s="664"/>
      <c r="AK15" s="664"/>
      <c r="AL15" s="665" t="s">
        <v>128</v>
      </c>
      <c r="AM15" s="666"/>
      <c r="AN15" s="666"/>
      <c r="AO15" s="667"/>
      <c r="AP15" s="658" t="s">
        <v>263</v>
      </c>
      <c r="AQ15" s="659"/>
      <c r="AR15" s="659"/>
      <c r="AS15" s="659"/>
      <c r="AT15" s="659"/>
      <c r="AU15" s="659"/>
      <c r="AV15" s="659"/>
      <c r="AW15" s="659"/>
      <c r="AX15" s="659"/>
      <c r="AY15" s="659"/>
      <c r="AZ15" s="659"/>
      <c r="BA15" s="659"/>
      <c r="BB15" s="659"/>
      <c r="BC15" s="659"/>
      <c r="BD15" s="659"/>
      <c r="BE15" s="659"/>
      <c r="BF15" s="660"/>
      <c r="BG15" s="661">
        <v>31366</v>
      </c>
      <c r="BH15" s="662"/>
      <c r="BI15" s="662"/>
      <c r="BJ15" s="662"/>
      <c r="BK15" s="662"/>
      <c r="BL15" s="662"/>
      <c r="BM15" s="662"/>
      <c r="BN15" s="663"/>
      <c r="BO15" s="657">
        <v>1.5</v>
      </c>
      <c r="BP15" s="657"/>
      <c r="BQ15" s="657"/>
      <c r="BR15" s="657"/>
      <c r="BS15" s="664" t="s">
        <v>128</v>
      </c>
      <c r="BT15" s="664"/>
      <c r="BU15" s="664"/>
      <c r="BV15" s="664"/>
      <c r="BW15" s="664"/>
      <c r="BX15" s="664"/>
      <c r="BY15" s="664"/>
      <c r="BZ15" s="664"/>
      <c r="CA15" s="664"/>
      <c r="CB15" s="668"/>
      <c r="CD15" s="686" t="s">
        <v>264</v>
      </c>
      <c r="CE15" s="687"/>
      <c r="CF15" s="687"/>
      <c r="CG15" s="687"/>
      <c r="CH15" s="687"/>
      <c r="CI15" s="687"/>
      <c r="CJ15" s="687"/>
      <c r="CK15" s="687"/>
      <c r="CL15" s="687"/>
      <c r="CM15" s="687"/>
      <c r="CN15" s="687"/>
      <c r="CO15" s="687"/>
      <c r="CP15" s="687"/>
      <c r="CQ15" s="688"/>
      <c r="CR15" s="661">
        <v>708104</v>
      </c>
      <c r="CS15" s="662"/>
      <c r="CT15" s="662"/>
      <c r="CU15" s="662"/>
      <c r="CV15" s="662"/>
      <c r="CW15" s="662"/>
      <c r="CX15" s="662"/>
      <c r="CY15" s="663"/>
      <c r="CZ15" s="657">
        <v>7.7</v>
      </c>
      <c r="DA15" s="657"/>
      <c r="DB15" s="657"/>
      <c r="DC15" s="657"/>
      <c r="DD15" s="680">
        <v>39930</v>
      </c>
      <c r="DE15" s="662"/>
      <c r="DF15" s="662"/>
      <c r="DG15" s="662"/>
      <c r="DH15" s="662"/>
      <c r="DI15" s="662"/>
      <c r="DJ15" s="662"/>
      <c r="DK15" s="662"/>
      <c r="DL15" s="662"/>
      <c r="DM15" s="662"/>
      <c r="DN15" s="662"/>
      <c r="DO15" s="662"/>
      <c r="DP15" s="663"/>
      <c r="DQ15" s="680">
        <v>266380</v>
      </c>
      <c r="DR15" s="662"/>
      <c r="DS15" s="662"/>
      <c r="DT15" s="662"/>
      <c r="DU15" s="662"/>
      <c r="DV15" s="662"/>
      <c r="DW15" s="662"/>
      <c r="DX15" s="662"/>
      <c r="DY15" s="662"/>
      <c r="DZ15" s="662"/>
      <c r="EA15" s="662"/>
      <c r="EB15" s="662"/>
      <c r="EC15" s="681"/>
    </row>
    <row r="16" spans="2:143" ht="11.25" customHeight="1" x14ac:dyDescent="0.15">
      <c r="B16" s="658" t="s">
        <v>265</v>
      </c>
      <c r="C16" s="659"/>
      <c r="D16" s="659"/>
      <c r="E16" s="659"/>
      <c r="F16" s="659"/>
      <c r="G16" s="659"/>
      <c r="H16" s="659"/>
      <c r="I16" s="659"/>
      <c r="J16" s="659"/>
      <c r="K16" s="659"/>
      <c r="L16" s="659"/>
      <c r="M16" s="659"/>
      <c r="N16" s="659"/>
      <c r="O16" s="659"/>
      <c r="P16" s="659"/>
      <c r="Q16" s="660"/>
      <c r="R16" s="661">
        <v>3084</v>
      </c>
      <c r="S16" s="662"/>
      <c r="T16" s="662"/>
      <c r="U16" s="662"/>
      <c r="V16" s="662"/>
      <c r="W16" s="662"/>
      <c r="X16" s="662"/>
      <c r="Y16" s="663"/>
      <c r="Z16" s="657">
        <v>0</v>
      </c>
      <c r="AA16" s="657"/>
      <c r="AB16" s="657"/>
      <c r="AC16" s="657"/>
      <c r="AD16" s="664">
        <v>3084</v>
      </c>
      <c r="AE16" s="664"/>
      <c r="AF16" s="664"/>
      <c r="AG16" s="664"/>
      <c r="AH16" s="664"/>
      <c r="AI16" s="664"/>
      <c r="AJ16" s="664"/>
      <c r="AK16" s="664"/>
      <c r="AL16" s="665">
        <v>0.1</v>
      </c>
      <c r="AM16" s="666"/>
      <c r="AN16" s="666"/>
      <c r="AO16" s="667"/>
      <c r="AP16" s="658" t="s">
        <v>266</v>
      </c>
      <c r="AQ16" s="659"/>
      <c r="AR16" s="659"/>
      <c r="AS16" s="659"/>
      <c r="AT16" s="659"/>
      <c r="AU16" s="659"/>
      <c r="AV16" s="659"/>
      <c r="AW16" s="659"/>
      <c r="AX16" s="659"/>
      <c r="AY16" s="659"/>
      <c r="AZ16" s="659"/>
      <c r="BA16" s="659"/>
      <c r="BB16" s="659"/>
      <c r="BC16" s="659"/>
      <c r="BD16" s="659"/>
      <c r="BE16" s="659"/>
      <c r="BF16" s="660"/>
      <c r="BG16" s="661">
        <v>5057</v>
      </c>
      <c r="BH16" s="662"/>
      <c r="BI16" s="662"/>
      <c r="BJ16" s="662"/>
      <c r="BK16" s="662"/>
      <c r="BL16" s="662"/>
      <c r="BM16" s="662"/>
      <c r="BN16" s="663"/>
      <c r="BO16" s="657">
        <v>0.2</v>
      </c>
      <c r="BP16" s="657"/>
      <c r="BQ16" s="657"/>
      <c r="BR16" s="657"/>
      <c r="BS16" s="664" t="s">
        <v>128</v>
      </c>
      <c r="BT16" s="664"/>
      <c r="BU16" s="664"/>
      <c r="BV16" s="664"/>
      <c r="BW16" s="664"/>
      <c r="BX16" s="664"/>
      <c r="BY16" s="664"/>
      <c r="BZ16" s="664"/>
      <c r="CA16" s="664"/>
      <c r="CB16" s="668"/>
      <c r="CD16" s="686" t="s">
        <v>267</v>
      </c>
      <c r="CE16" s="687"/>
      <c r="CF16" s="687"/>
      <c r="CG16" s="687"/>
      <c r="CH16" s="687"/>
      <c r="CI16" s="687"/>
      <c r="CJ16" s="687"/>
      <c r="CK16" s="687"/>
      <c r="CL16" s="687"/>
      <c r="CM16" s="687"/>
      <c r="CN16" s="687"/>
      <c r="CO16" s="687"/>
      <c r="CP16" s="687"/>
      <c r="CQ16" s="688"/>
      <c r="CR16" s="661">
        <v>14004</v>
      </c>
      <c r="CS16" s="662"/>
      <c r="CT16" s="662"/>
      <c r="CU16" s="662"/>
      <c r="CV16" s="662"/>
      <c r="CW16" s="662"/>
      <c r="CX16" s="662"/>
      <c r="CY16" s="663"/>
      <c r="CZ16" s="657">
        <v>0.2</v>
      </c>
      <c r="DA16" s="657"/>
      <c r="DB16" s="657"/>
      <c r="DC16" s="657"/>
      <c r="DD16" s="680" t="s">
        <v>128</v>
      </c>
      <c r="DE16" s="662"/>
      <c r="DF16" s="662"/>
      <c r="DG16" s="662"/>
      <c r="DH16" s="662"/>
      <c r="DI16" s="662"/>
      <c r="DJ16" s="662"/>
      <c r="DK16" s="662"/>
      <c r="DL16" s="662"/>
      <c r="DM16" s="662"/>
      <c r="DN16" s="662"/>
      <c r="DO16" s="662"/>
      <c r="DP16" s="663"/>
      <c r="DQ16" s="680">
        <v>6899</v>
      </c>
      <c r="DR16" s="662"/>
      <c r="DS16" s="662"/>
      <c r="DT16" s="662"/>
      <c r="DU16" s="662"/>
      <c r="DV16" s="662"/>
      <c r="DW16" s="662"/>
      <c r="DX16" s="662"/>
      <c r="DY16" s="662"/>
      <c r="DZ16" s="662"/>
      <c r="EA16" s="662"/>
      <c r="EB16" s="662"/>
      <c r="EC16" s="681"/>
    </row>
    <row r="17" spans="2:133" ht="11.25" customHeight="1" x14ac:dyDescent="0.15">
      <c r="B17" s="658" t="s">
        <v>268</v>
      </c>
      <c r="C17" s="659"/>
      <c r="D17" s="659"/>
      <c r="E17" s="659"/>
      <c r="F17" s="659"/>
      <c r="G17" s="659"/>
      <c r="H17" s="659"/>
      <c r="I17" s="659"/>
      <c r="J17" s="659"/>
      <c r="K17" s="659"/>
      <c r="L17" s="659"/>
      <c r="M17" s="659"/>
      <c r="N17" s="659"/>
      <c r="O17" s="659"/>
      <c r="P17" s="659"/>
      <c r="Q17" s="660"/>
      <c r="R17" s="661">
        <v>30678</v>
      </c>
      <c r="S17" s="662"/>
      <c r="T17" s="662"/>
      <c r="U17" s="662"/>
      <c r="V17" s="662"/>
      <c r="W17" s="662"/>
      <c r="X17" s="662"/>
      <c r="Y17" s="663"/>
      <c r="Z17" s="657">
        <v>0.3</v>
      </c>
      <c r="AA17" s="657"/>
      <c r="AB17" s="657"/>
      <c r="AC17" s="657"/>
      <c r="AD17" s="664">
        <v>30678</v>
      </c>
      <c r="AE17" s="664"/>
      <c r="AF17" s="664"/>
      <c r="AG17" s="664"/>
      <c r="AH17" s="664"/>
      <c r="AI17" s="664"/>
      <c r="AJ17" s="664"/>
      <c r="AK17" s="664"/>
      <c r="AL17" s="665">
        <v>0.9</v>
      </c>
      <c r="AM17" s="666"/>
      <c r="AN17" s="666"/>
      <c r="AO17" s="667"/>
      <c r="AP17" s="658" t="s">
        <v>269</v>
      </c>
      <c r="AQ17" s="659"/>
      <c r="AR17" s="659"/>
      <c r="AS17" s="659"/>
      <c r="AT17" s="659"/>
      <c r="AU17" s="659"/>
      <c r="AV17" s="659"/>
      <c r="AW17" s="659"/>
      <c r="AX17" s="659"/>
      <c r="AY17" s="659"/>
      <c r="AZ17" s="659"/>
      <c r="BA17" s="659"/>
      <c r="BB17" s="659"/>
      <c r="BC17" s="659"/>
      <c r="BD17" s="659"/>
      <c r="BE17" s="659"/>
      <c r="BF17" s="660"/>
      <c r="BG17" s="661" t="s">
        <v>128</v>
      </c>
      <c r="BH17" s="662"/>
      <c r="BI17" s="662"/>
      <c r="BJ17" s="662"/>
      <c r="BK17" s="662"/>
      <c r="BL17" s="662"/>
      <c r="BM17" s="662"/>
      <c r="BN17" s="663"/>
      <c r="BO17" s="657" t="s">
        <v>128</v>
      </c>
      <c r="BP17" s="657"/>
      <c r="BQ17" s="657"/>
      <c r="BR17" s="657"/>
      <c r="BS17" s="664" t="s">
        <v>128</v>
      </c>
      <c r="BT17" s="664"/>
      <c r="BU17" s="664"/>
      <c r="BV17" s="664"/>
      <c r="BW17" s="664"/>
      <c r="BX17" s="664"/>
      <c r="BY17" s="664"/>
      <c r="BZ17" s="664"/>
      <c r="CA17" s="664"/>
      <c r="CB17" s="668"/>
      <c r="CD17" s="686" t="s">
        <v>270</v>
      </c>
      <c r="CE17" s="687"/>
      <c r="CF17" s="687"/>
      <c r="CG17" s="687"/>
      <c r="CH17" s="687"/>
      <c r="CI17" s="687"/>
      <c r="CJ17" s="687"/>
      <c r="CK17" s="687"/>
      <c r="CL17" s="687"/>
      <c r="CM17" s="687"/>
      <c r="CN17" s="687"/>
      <c r="CO17" s="687"/>
      <c r="CP17" s="687"/>
      <c r="CQ17" s="688"/>
      <c r="CR17" s="661">
        <v>738633</v>
      </c>
      <c r="CS17" s="662"/>
      <c r="CT17" s="662"/>
      <c r="CU17" s="662"/>
      <c r="CV17" s="662"/>
      <c r="CW17" s="662"/>
      <c r="CX17" s="662"/>
      <c r="CY17" s="663"/>
      <c r="CZ17" s="657">
        <v>8</v>
      </c>
      <c r="DA17" s="657"/>
      <c r="DB17" s="657"/>
      <c r="DC17" s="657"/>
      <c r="DD17" s="680" t="s">
        <v>128</v>
      </c>
      <c r="DE17" s="662"/>
      <c r="DF17" s="662"/>
      <c r="DG17" s="662"/>
      <c r="DH17" s="662"/>
      <c r="DI17" s="662"/>
      <c r="DJ17" s="662"/>
      <c r="DK17" s="662"/>
      <c r="DL17" s="662"/>
      <c r="DM17" s="662"/>
      <c r="DN17" s="662"/>
      <c r="DO17" s="662"/>
      <c r="DP17" s="663"/>
      <c r="DQ17" s="680">
        <v>689442</v>
      </c>
      <c r="DR17" s="662"/>
      <c r="DS17" s="662"/>
      <c r="DT17" s="662"/>
      <c r="DU17" s="662"/>
      <c r="DV17" s="662"/>
      <c r="DW17" s="662"/>
      <c r="DX17" s="662"/>
      <c r="DY17" s="662"/>
      <c r="DZ17" s="662"/>
      <c r="EA17" s="662"/>
      <c r="EB17" s="662"/>
      <c r="EC17" s="681"/>
    </row>
    <row r="18" spans="2:133" ht="11.25" customHeight="1" x14ac:dyDescent="0.15">
      <c r="B18" s="658" t="s">
        <v>271</v>
      </c>
      <c r="C18" s="659"/>
      <c r="D18" s="659"/>
      <c r="E18" s="659"/>
      <c r="F18" s="659"/>
      <c r="G18" s="659"/>
      <c r="H18" s="659"/>
      <c r="I18" s="659"/>
      <c r="J18" s="659"/>
      <c r="K18" s="659"/>
      <c r="L18" s="659"/>
      <c r="M18" s="659"/>
      <c r="N18" s="659"/>
      <c r="O18" s="659"/>
      <c r="P18" s="659"/>
      <c r="Q18" s="660"/>
      <c r="R18" s="661">
        <v>4268</v>
      </c>
      <c r="S18" s="662"/>
      <c r="T18" s="662"/>
      <c r="U18" s="662"/>
      <c r="V18" s="662"/>
      <c r="W18" s="662"/>
      <c r="X18" s="662"/>
      <c r="Y18" s="663"/>
      <c r="Z18" s="657">
        <v>0</v>
      </c>
      <c r="AA18" s="657"/>
      <c r="AB18" s="657"/>
      <c r="AC18" s="657"/>
      <c r="AD18" s="664">
        <v>4268</v>
      </c>
      <c r="AE18" s="664"/>
      <c r="AF18" s="664"/>
      <c r="AG18" s="664"/>
      <c r="AH18" s="664"/>
      <c r="AI18" s="664"/>
      <c r="AJ18" s="664"/>
      <c r="AK18" s="664"/>
      <c r="AL18" s="665">
        <v>0.10000000149011612</v>
      </c>
      <c r="AM18" s="666"/>
      <c r="AN18" s="666"/>
      <c r="AO18" s="667"/>
      <c r="AP18" s="658" t="s">
        <v>272</v>
      </c>
      <c r="AQ18" s="659"/>
      <c r="AR18" s="659"/>
      <c r="AS18" s="659"/>
      <c r="AT18" s="659"/>
      <c r="AU18" s="659"/>
      <c r="AV18" s="659"/>
      <c r="AW18" s="659"/>
      <c r="AX18" s="659"/>
      <c r="AY18" s="659"/>
      <c r="AZ18" s="659"/>
      <c r="BA18" s="659"/>
      <c r="BB18" s="659"/>
      <c r="BC18" s="659"/>
      <c r="BD18" s="659"/>
      <c r="BE18" s="659"/>
      <c r="BF18" s="660"/>
      <c r="BG18" s="661" t="s">
        <v>128</v>
      </c>
      <c r="BH18" s="662"/>
      <c r="BI18" s="662"/>
      <c r="BJ18" s="662"/>
      <c r="BK18" s="662"/>
      <c r="BL18" s="662"/>
      <c r="BM18" s="662"/>
      <c r="BN18" s="663"/>
      <c r="BO18" s="657" t="s">
        <v>128</v>
      </c>
      <c r="BP18" s="657"/>
      <c r="BQ18" s="657"/>
      <c r="BR18" s="657"/>
      <c r="BS18" s="664" t="s">
        <v>128</v>
      </c>
      <c r="BT18" s="664"/>
      <c r="BU18" s="664"/>
      <c r="BV18" s="664"/>
      <c r="BW18" s="664"/>
      <c r="BX18" s="664"/>
      <c r="BY18" s="664"/>
      <c r="BZ18" s="664"/>
      <c r="CA18" s="664"/>
      <c r="CB18" s="668"/>
      <c r="CD18" s="686" t="s">
        <v>273</v>
      </c>
      <c r="CE18" s="687"/>
      <c r="CF18" s="687"/>
      <c r="CG18" s="687"/>
      <c r="CH18" s="687"/>
      <c r="CI18" s="687"/>
      <c r="CJ18" s="687"/>
      <c r="CK18" s="687"/>
      <c r="CL18" s="687"/>
      <c r="CM18" s="687"/>
      <c r="CN18" s="687"/>
      <c r="CO18" s="687"/>
      <c r="CP18" s="687"/>
      <c r="CQ18" s="688"/>
      <c r="CR18" s="661" t="s">
        <v>128</v>
      </c>
      <c r="CS18" s="662"/>
      <c r="CT18" s="662"/>
      <c r="CU18" s="662"/>
      <c r="CV18" s="662"/>
      <c r="CW18" s="662"/>
      <c r="CX18" s="662"/>
      <c r="CY18" s="663"/>
      <c r="CZ18" s="657" t="s">
        <v>128</v>
      </c>
      <c r="DA18" s="657"/>
      <c r="DB18" s="657"/>
      <c r="DC18" s="657"/>
      <c r="DD18" s="680" t="s">
        <v>128</v>
      </c>
      <c r="DE18" s="662"/>
      <c r="DF18" s="662"/>
      <c r="DG18" s="662"/>
      <c r="DH18" s="662"/>
      <c r="DI18" s="662"/>
      <c r="DJ18" s="662"/>
      <c r="DK18" s="662"/>
      <c r="DL18" s="662"/>
      <c r="DM18" s="662"/>
      <c r="DN18" s="662"/>
      <c r="DO18" s="662"/>
      <c r="DP18" s="663"/>
      <c r="DQ18" s="680" t="s">
        <v>128</v>
      </c>
      <c r="DR18" s="662"/>
      <c r="DS18" s="662"/>
      <c r="DT18" s="662"/>
      <c r="DU18" s="662"/>
      <c r="DV18" s="662"/>
      <c r="DW18" s="662"/>
      <c r="DX18" s="662"/>
      <c r="DY18" s="662"/>
      <c r="DZ18" s="662"/>
      <c r="EA18" s="662"/>
      <c r="EB18" s="662"/>
      <c r="EC18" s="681"/>
    </row>
    <row r="19" spans="2:133" ht="11.25" customHeight="1" x14ac:dyDescent="0.15">
      <c r="B19" s="658" t="s">
        <v>274</v>
      </c>
      <c r="C19" s="659"/>
      <c r="D19" s="659"/>
      <c r="E19" s="659"/>
      <c r="F19" s="659"/>
      <c r="G19" s="659"/>
      <c r="H19" s="659"/>
      <c r="I19" s="659"/>
      <c r="J19" s="659"/>
      <c r="K19" s="659"/>
      <c r="L19" s="659"/>
      <c r="M19" s="659"/>
      <c r="N19" s="659"/>
      <c r="O19" s="659"/>
      <c r="P19" s="659"/>
      <c r="Q19" s="660"/>
      <c r="R19" s="661">
        <v>2016</v>
      </c>
      <c r="S19" s="662"/>
      <c r="T19" s="662"/>
      <c r="U19" s="662"/>
      <c r="V19" s="662"/>
      <c r="W19" s="662"/>
      <c r="X19" s="662"/>
      <c r="Y19" s="663"/>
      <c r="Z19" s="657">
        <v>0</v>
      </c>
      <c r="AA19" s="657"/>
      <c r="AB19" s="657"/>
      <c r="AC19" s="657"/>
      <c r="AD19" s="664">
        <v>2016</v>
      </c>
      <c r="AE19" s="664"/>
      <c r="AF19" s="664"/>
      <c r="AG19" s="664"/>
      <c r="AH19" s="664"/>
      <c r="AI19" s="664"/>
      <c r="AJ19" s="664"/>
      <c r="AK19" s="664"/>
      <c r="AL19" s="665">
        <v>0.1</v>
      </c>
      <c r="AM19" s="666"/>
      <c r="AN19" s="666"/>
      <c r="AO19" s="667"/>
      <c r="AP19" s="658" t="s">
        <v>275</v>
      </c>
      <c r="AQ19" s="659"/>
      <c r="AR19" s="659"/>
      <c r="AS19" s="659"/>
      <c r="AT19" s="659"/>
      <c r="AU19" s="659"/>
      <c r="AV19" s="659"/>
      <c r="AW19" s="659"/>
      <c r="AX19" s="659"/>
      <c r="AY19" s="659"/>
      <c r="AZ19" s="659"/>
      <c r="BA19" s="659"/>
      <c r="BB19" s="659"/>
      <c r="BC19" s="659"/>
      <c r="BD19" s="659"/>
      <c r="BE19" s="659"/>
      <c r="BF19" s="660"/>
      <c r="BG19" s="661" t="s">
        <v>128</v>
      </c>
      <c r="BH19" s="662"/>
      <c r="BI19" s="662"/>
      <c r="BJ19" s="662"/>
      <c r="BK19" s="662"/>
      <c r="BL19" s="662"/>
      <c r="BM19" s="662"/>
      <c r="BN19" s="663"/>
      <c r="BO19" s="657" t="s">
        <v>128</v>
      </c>
      <c r="BP19" s="657"/>
      <c r="BQ19" s="657"/>
      <c r="BR19" s="657"/>
      <c r="BS19" s="664" t="s">
        <v>128</v>
      </c>
      <c r="BT19" s="664"/>
      <c r="BU19" s="664"/>
      <c r="BV19" s="664"/>
      <c r="BW19" s="664"/>
      <c r="BX19" s="664"/>
      <c r="BY19" s="664"/>
      <c r="BZ19" s="664"/>
      <c r="CA19" s="664"/>
      <c r="CB19" s="668"/>
      <c r="CD19" s="686" t="s">
        <v>276</v>
      </c>
      <c r="CE19" s="687"/>
      <c r="CF19" s="687"/>
      <c r="CG19" s="687"/>
      <c r="CH19" s="687"/>
      <c r="CI19" s="687"/>
      <c r="CJ19" s="687"/>
      <c r="CK19" s="687"/>
      <c r="CL19" s="687"/>
      <c r="CM19" s="687"/>
      <c r="CN19" s="687"/>
      <c r="CO19" s="687"/>
      <c r="CP19" s="687"/>
      <c r="CQ19" s="688"/>
      <c r="CR19" s="661" t="s">
        <v>128</v>
      </c>
      <c r="CS19" s="662"/>
      <c r="CT19" s="662"/>
      <c r="CU19" s="662"/>
      <c r="CV19" s="662"/>
      <c r="CW19" s="662"/>
      <c r="CX19" s="662"/>
      <c r="CY19" s="663"/>
      <c r="CZ19" s="657" t="s">
        <v>128</v>
      </c>
      <c r="DA19" s="657"/>
      <c r="DB19" s="657"/>
      <c r="DC19" s="657"/>
      <c r="DD19" s="680" t="s">
        <v>128</v>
      </c>
      <c r="DE19" s="662"/>
      <c r="DF19" s="662"/>
      <c r="DG19" s="662"/>
      <c r="DH19" s="662"/>
      <c r="DI19" s="662"/>
      <c r="DJ19" s="662"/>
      <c r="DK19" s="662"/>
      <c r="DL19" s="662"/>
      <c r="DM19" s="662"/>
      <c r="DN19" s="662"/>
      <c r="DO19" s="662"/>
      <c r="DP19" s="663"/>
      <c r="DQ19" s="680" t="s">
        <v>128</v>
      </c>
      <c r="DR19" s="662"/>
      <c r="DS19" s="662"/>
      <c r="DT19" s="662"/>
      <c r="DU19" s="662"/>
      <c r="DV19" s="662"/>
      <c r="DW19" s="662"/>
      <c r="DX19" s="662"/>
      <c r="DY19" s="662"/>
      <c r="DZ19" s="662"/>
      <c r="EA19" s="662"/>
      <c r="EB19" s="662"/>
      <c r="EC19" s="681"/>
    </row>
    <row r="20" spans="2:133" ht="11.25" customHeight="1" x14ac:dyDescent="0.15">
      <c r="B20" s="658" t="s">
        <v>277</v>
      </c>
      <c r="C20" s="659"/>
      <c r="D20" s="659"/>
      <c r="E20" s="659"/>
      <c r="F20" s="659"/>
      <c r="G20" s="659"/>
      <c r="H20" s="659"/>
      <c r="I20" s="659"/>
      <c r="J20" s="659"/>
      <c r="K20" s="659"/>
      <c r="L20" s="659"/>
      <c r="M20" s="659"/>
      <c r="N20" s="659"/>
      <c r="O20" s="659"/>
      <c r="P20" s="659"/>
      <c r="Q20" s="660"/>
      <c r="R20" s="661">
        <v>910</v>
      </c>
      <c r="S20" s="662"/>
      <c r="T20" s="662"/>
      <c r="U20" s="662"/>
      <c r="V20" s="662"/>
      <c r="W20" s="662"/>
      <c r="X20" s="662"/>
      <c r="Y20" s="663"/>
      <c r="Z20" s="657">
        <v>0</v>
      </c>
      <c r="AA20" s="657"/>
      <c r="AB20" s="657"/>
      <c r="AC20" s="657"/>
      <c r="AD20" s="664">
        <v>910</v>
      </c>
      <c r="AE20" s="664"/>
      <c r="AF20" s="664"/>
      <c r="AG20" s="664"/>
      <c r="AH20" s="664"/>
      <c r="AI20" s="664"/>
      <c r="AJ20" s="664"/>
      <c r="AK20" s="664"/>
      <c r="AL20" s="665">
        <v>0</v>
      </c>
      <c r="AM20" s="666"/>
      <c r="AN20" s="666"/>
      <c r="AO20" s="667"/>
      <c r="AP20" s="658" t="s">
        <v>278</v>
      </c>
      <c r="AQ20" s="659"/>
      <c r="AR20" s="659"/>
      <c r="AS20" s="659"/>
      <c r="AT20" s="659"/>
      <c r="AU20" s="659"/>
      <c r="AV20" s="659"/>
      <c r="AW20" s="659"/>
      <c r="AX20" s="659"/>
      <c r="AY20" s="659"/>
      <c r="AZ20" s="659"/>
      <c r="BA20" s="659"/>
      <c r="BB20" s="659"/>
      <c r="BC20" s="659"/>
      <c r="BD20" s="659"/>
      <c r="BE20" s="659"/>
      <c r="BF20" s="660"/>
      <c r="BG20" s="661" t="s">
        <v>128</v>
      </c>
      <c r="BH20" s="662"/>
      <c r="BI20" s="662"/>
      <c r="BJ20" s="662"/>
      <c r="BK20" s="662"/>
      <c r="BL20" s="662"/>
      <c r="BM20" s="662"/>
      <c r="BN20" s="663"/>
      <c r="BO20" s="657" t="s">
        <v>128</v>
      </c>
      <c r="BP20" s="657"/>
      <c r="BQ20" s="657"/>
      <c r="BR20" s="657"/>
      <c r="BS20" s="664" t="s">
        <v>128</v>
      </c>
      <c r="BT20" s="664"/>
      <c r="BU20" s="664"/>
      <c r="BV20" s="664"/>
      <c r="BW20" s="664"/>
      <c r="BX20" s="664"/>
      <c r="BY20" s="664"/>
      <c r="BZ20" s="664"/>
      <c r="CA20" s="664"/>
      <c r="CB20" s="668"/>
      <c r="CD20" s="686" t="s">
        <v>279</v>
      </c>
      <c r="CE20" s="687"/>
      <c r="CF20" s="687"/>
      <c r="CG20" s="687"/>
      <c r="CH20" s="687"/>
      <c r="CI20" s="687"/>
      <c r="CJ20" s="687"/>
      <c r="CK20" s="687"/>
      <c r="CL20" s="687"/>
      <c r="CM20" s="687"/>
      <c r="CN20" s="687"/>
      <c r="CO20" s="687"/>
      <c r="CP20" s="687"/>
      <c r="CQ20" s="688"/>
      <c r="CR20" s="661">
        <v>9214007</v>
      </c>
      <c r="CS20" s="662"/>
      <c r="CT20" s="662"/>
      <c r="CU20" s="662"/>
      <c r="CV20" s="662"/>
      <c r="CW20" s="662"/>
      <c r="CX20" s="662"/>
      <c r="CY20" s="663"/>
      <c r="CZ20" s="657">
        <v>100</v>
      </c>
      <c r="DA20" s="657"/>
      <c r="DB20" s="657"/>
      <c r="DC20" s="657"/>
      <c r="DD20" s="680">
        <v>2318555</v>
      </c>
      <c r="DE20" s="662"/>
      <c r="DF20" s="662"/>
      <c r="DG20" s="662"/>
      <c r="DH20" s="662"/>
      <c r="DI20" s="662"/>
      <c r="DJ20" s="662"/>
      <c r="DK20" s="662"/>
      <c r="DL20" s="662"/>
      <c r="DM20" s="662"/>
      <c r="DN20" s="662"/>
      <c r="DO20" s="662"/>
      <c r="DP20" s="663"/>
      <c r="DQ20" s="680">
        <v>5781391</v>
      </c>
      <c r="DR20" s="662"/>
      <c r="DS20" s="662"/>
      <c r="DT20" s="662"/>
      <c r="DU20" s="662"/>
      <c r="DV20" s="662"/>
      <c r="DW20" s="662"/>
      <c r="DX20" s="662"/>
      <c r="DY20" s="662"/>
      <c r="DZ20" s="662"/>
      <c r="EA20" s="662"/>
      <c r="EB20" s="662"/>
      <c r="EC20" s="681"/>
    </row>
    <row r="21" spans="2:133" ht="11.25" customHeight="1" x14ac:dyDescent="0.15">
      <c r="B21" s="658" t="s">
        <v>280</v>
      </c>
      <c r="C21" s="659"/>
      <c r="D21" s="659"/>
      <c r="E21" s="659"/>
      <c r="F21" s="659"/>
      <c r="G21" s="659"/>
      <c r="H21" s="659"/>
      <c r="I21" s="659"/>
      <c r="J21" s="659"/>
      <c r="K21" s="659"/>
      <c r="L21" s="659"/>
      <c r="M21" s="659"/>
      <c r="N21" s="659"/>
      <c r="O21" s="659"/>
      <c r="P21" s="659"/>
      <c r="Q21" s="660"/>
      <c r="R21" s="661">
        <v>410</v>
      </c>
      <c r="S21" s="662"/>
      <c r="T21" s="662"/>
      <c r="U21" s="662"/>
      <c r="V21" s="662"/>
      <c r="W21" s="662"/>
      <c r="X21" s="662"/>
      <c r="Y21" s="663"/>
      <c r="Z21" s="657">
        <v>0</v>
      </c>
      <c r="AA21" s="657"/>
      <c r="AB21" s="657"/>
      <c r="AC21" s="657"/>
      <c r="AD21" s="664">
        <v>410</v>
      </c>
      <c r="AE21" s="664"/>
      <c r="AF21" s="664"/>
      <c r="AG21" s="664"/>
      <c r="AH21" s="664"/>
      <c r="AI21" s="664"/>
      <c r="AJ21" s="664"/>
      <c r="AK21" s="664"/>
      <c r="AL21" s="665">
        <v>0</v>
      </c>
      <c r="AM21" s="666"/>
      <c r="AN21" s="666"/>
      <c r="AO21" s="667"/>
      <c r="AP21" s="699" t="s">
        <v>281</v>
      </c>
      <c r="AQ21" s="700"/>
      <c r="AR21" s="700"/>
      <c r="AS21" s="700"/>
      <c r="AT21" s="700"/>
      <c r="AU21" s="700"/>
      <c r="AV21" s="700"/>
      <c r="AW21" s="700"/>
      <c r="AX21" s="700"/>
      <c r="AY21" s="700"/>
      <c r="AZ21" s="700"/>
      <c r="BA21" s="700"/>
      <c r="BB21" s="700"/>
      <c r="BC21" s="700"/>
      <c r="BD21" s="700"/>
      <c r="BE21" s="700"/>
      <c r="BF21" s="701"/>
      <c r="BG21" s="661" t="s">
        <v>128</v>
      </c>
      <c r="BH21" s="662"/>
      <c r="BI21" s="662"/>
      <c r="BJ21" s="662"/>
      <c r="BK21" s="662"/>
      <c r="BL21" s="662"/>
      <c r="BM21" s="662"/>
      <c r="BN21" s="663"/>
      <c r="BO21" s="657" t="s">
        <v>128</v>
      </c>
      <c r="BP21" s="657"/>
      <c r="BQ21" s="657"/>
      <c r="BR21" s="657"/>
      <c r="BS21" s="664" t="s">
        <v>128</v>
      </c>
      <c r="BT21" s="664"/>
      <c r="BU21" s="664"/>
      <c r="BV21" s="664"/>
      <c r="BW21" s="664"/>
      <c r="BX21" s="664"/>
      <c r="BY21" s="664"/>
      <c r="BZ21" s="664"/>
      <c r="CA21" s="664"/>
      <c r="CB21" s="668"/>
      <c r="CD21" s="693"/>
      <c r="CE21" s="694"/>
      <c r="CF21" s="694"/>
      <c r="CG21" s="694"/>
      <c r="CH21" s="694"/>
      <c r="CI21" s="694"/>
      <c r="CJ21" s="694"/>
      <c r="CK21" s="694"/>
      <c r="CL21" s="694"/>
      <c r="CM21" s="694"/>
      <c r="CN21" s="694"/>
      <c r="CO21" s="694"/>
      <c r="CP21" s="694"/>
      <c r="CQ21" s="695"/>
      <c r="CR21" s="696"/>
      <c r="CS21" s="691"/>
      <c r="CT21" s="691"/>
      <c r="CU21" s="691"/>
      <c r="CV21" s="691"/>
      <c r="CW21" s="691"/>
      <c r="CX21" s="691"/>
      <c r="CY21" s="697"/>
      <c r="CZ21" s="698"/>
      <c r="DA21" s="698"/>
      <c r="DB21" s="698"/>
      <c r="DC21" s="698"/>
      <c r="DD21" s="690"/>
      <c r="DE21" s="691"/>
      <c r="DF21" s="691"/>
      <c r="DG21" s="691"/>
      <c r="DH21" s="691"/>
      <c r="DI21" s="691"/>
      <c r="DJ21" s="691"/>
      <c r="DK21" s="691"/>
      <c r="DL21" s="691"/>
      <c r="DM21" s="691"/>
      <c r="DN21" s="691"/>
      <c r="DO21" s="691"/>
      <c r="DP21" s="697"/>
      <c r="DQ21" s="690"/>
      <c r="DR21" s="691"/>
      <c r="DS21" s="691"/>
      <c r="DT21" s="691"/>
      <c r="DU21" s="691"/>
      <c r="DV21" s="691"/>
      <c r="DW21" s="691"/>
      <c r="DX21" s="691"/>
      <c r="DY21" s="691"/>
      <c r="DZ21" s="691"/>
      <c r="EA21" s="691"/>
      <c r="EB21" s="691"/>
      <c r="EC21" s="692"/>
    </row>
    <row r="22" spans="2:133" ht="11.25" customHeight="1" x14ac:dyDescent="0.15">
      <c r="B22" s="705" t="s">
        <v>282</v>
      </c>
      <c r="C22" s="706"/>
      <c r="D22" s="706"/>
      <c r="E22" s="706"/>
      <c r="F22" s="706"/>
      <c r="G22" s="706"/>
      <c r="H22" s="706"/>
      <c r="I22" s="706"/>
      <c r="J22" s="706"/>
      <c r="K22" s="706"/>
      <c r="L22" s="706"/>
      <c r="M22" s="706"/>
      <c r="N22" s="706"/>
      <c r="O22" s="706"/>
      <c r="P22" s="706"/>
      <c r="Q22" s="707"/>
      <c r="R22" s="661">
        <v>932</v>
      </c>
      <c r="S22" s="662"/>
      <c r="T22" s="662"/>
      <c r="U22" s="662"/>
      <c r="V22" s="662"/>
      <c r="W22" s="662"/>
      <c r="X22" s="662"/>
      <c r="Y22" s="663"/>
      <c r="Z22" s="657">
        <v>0</v>
      </c>
      <c r="AA22" s="657"/>
      <c r="AB22" s="657"/>
      <c r="AC22" s="657"/>
      <c r="AD22" s="664">
        <v>932</v>
      </c>
      <c r="AE22" s="664"/>
      <c r="AF22" s="664"/>
      <c r="AG22" s="664"/>
      <c r="AH22" s="664"/>
      <c r="AI22" s="664"/>
      <c r="AJ22" s="664"/>
      <c r="AK22" s="664"/>
      <c r="AL22" s="665">
        <v>0</v>
      </c>
      <c r="AM22" s="666"/>
      <c r="AN22" s="666"/>
      <c r="AO22" s="667"/>
      <c r="AP22" s="699" t="s">
        <v>283</v>
      </c>
      <c r="AQ22" s="700"/>
      <c r="AR22" s="700"/>
      <c r="AS22" s="700"/>
      <c r="AT22" s="700"/>
      <c r="AU22" s="700"/>
      <c r="AV22" s="700"/>
      <c r="AW22" s="700"/>
      <c r="AX22" s="700"/>
      <c r="AY22" s="700"/>
      <c r="AZ22" s="700"/>
      <c r="BA22" s="700"/>
      <c r="BB22" s="700"/>
      <c r="BC22" s="700"/>
      <c r="BD22" s="700"/>
      <c r="BE22" s="700"/>
      <c r="BF22" s="701"/>
      <c r="BG22" s="661" t="s">
        <v>128</v>
      </c>
      <c r="BH22" s="662"/>
      <c r="BI22" s="662"/>
      <c r="BJ22" s="662"/>
      <c r="BK22" s="662"/>
      <c r="BL22" s="662"/>
      <c r="BM22" s="662"/>
      <c r="BN22" s="663"/>
      <c r="BO22" s="657" t="s">
        <v>128</v>
      </c>
      <c r="BP22" s="657"/>
      <c r="BQ22" s="657"/>
      <c r="BR22" s="657"/>
      <c r="BS22" s="664" t="s">
        <v>128</v>
      </c>
      <c r="BT22" s="664"/>
      <c r="BU22" s="664"/>
      <c r="BV22" s="664"/>
      <c r="BW22" s="664"/>
      <c r="BX22" s="664"/>
      <c r="BY22" s="664"/>
      <c r="BZ22" s="664"/>
      <c r="CA22" s="664"/>
      <c r="CB22" s="668"/>
      <c r="CD22" s="650" t="s">
        <v>284</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15">
      <c r="B23" s="658" t="s">
        <v>285</v>
      </c>
      <c r="C23" s="659"/>
      <c r="D23" s="659"/>
      <c r="E23" s="659"/>
      <c r="F23" s="659"/>
      <c r="G23" s="659"/>
      <c r="H23" s="659"/>
      <c r="I23" s="659"/>
      <c r="J23" s="659"/>
      <c r="K23" s="659"/>
      <c r="L23" s="659"/>
      <c r="M23" s="659"/>
      <c r="N23" s="659"/>
      <c r="O23" s="659"/>
      <c r="P23" s="659"/>
      <c r="Q23" s="660"/>
      <c r="R23" s="661">
        <v>1482838</v>
      </c>
      <c r="S23" s="662"/>
      <c r="T23" s="662"/>
      <c r="U23" s="662"/>
      <c r="V23" s="662"/>
      <c r="W23" s="662"/>
      <c r="X23" s="662"/>
      <c r="Y23" s="663"/>
      <c r="Z23" s="657">
        <v>15.3</v>
      </c>
      <c r="AA23" s="657"/>
      <c r="AB23" s="657"/>
      <c r="AC23" s="657"/>
      <c r="AD23" s="664">
        <v>1214255</v>
      </c>
      <c r="AE23" s="664"/>
      <c r="AF23" s="664"/>
      <c r="AG23" s="664"/>
      <c r="AH23" s="664"/>
      <c r="AI23" s="664"/>
      <c r="AJ23" s="664"/>
      <c r="AK23" s="664"/>
      <c r="AL23" s="665">
        <v>33.700000000000003</v>
      </c>
      <c r="AM23" s="666"/>
      <c r="AN23" s="666"/>
      <c r="AO23" s="667"/>
      <c r="AP23" s="699" t="s">
        <v>286</v>
      </c>
      <c r="AQ23" s="700"/>
      <c r="AR23" s="700"/>
      <c r="AS23" s="700"/>
      <c r="AT23" s="700"/>
      <c r="AU23" s="700"/>
      <c r="AV23" s="700"/>
      <c r="AW23" s="700"/>
      <c r="AX23" s="700"/>
      <c r="AY23" s="700"/>
      <c r="AZ23" s="700"/>
      <c r="BA23" s="700"/>
      <c r="BB23" s="700"/>
      <c r="BC23" s="700"/>
      <c r="BD23" s="700"/>
      <c r="BE23" s="700"/>
      <c r="BF23" s="701"/>
      <c r="BG23" s="661" t="s">
        <v>128</v>
      </c>
      <c r="BH23" s="662"/>
      <c r="BI23" s="662"/>
      <c r="BJ23" s="662"/>
      <c r="BK23" s="662"/>
      <c r="BL23" s="662"/>
      <c r="BM23" s="662"/>
      <c r="BN23" s="663"/>
      <c r="BO23" s="657" t="s">
        <v>128</v>
      </c>
      <c r="BP23" s="657"/>
      <c r="BQ23" s="657"/>
      <c r="BR23" s="657"/>
      <c r="BS23" s="664" t="s">
        <v>128</v>
      </c>
      <c r="BT23" s="664"/>
      <c r="BU23" s="664"/>
      <c r="BV23" s="664"/>
      <c r="BW23" s="664"/>
      <c r="BX23" s="664"/>
      <c r="BY23" s="664"/>
      <c r="BZ23" s="664"/>
      <c r="CA23" s="664"/>
      <c r="CB23" s="668"/>
      <c r="CD23" s="650" t="s">
        <v>226</v>
      </c>
      <c r="CE23" s="651"/>
      <c r="CF23" s="651"/>
      <c r="CG23" s="651"/>
      <c r="CH23" s="651"/>
      <c r="CI23" s="651"/>
      <c r="CJ23" s="651"/>
      <c r="CK23" s="651"/>
      <c r="CL23" s="651"/>
      <c r="CM23" s="651"/>
      <c r="CN23" s="651"/>
      <c r="CO23" s="651"/>
      <c r="CP23" s="651"/>
      <c r="CQ23" s="652"/>
      <c r="CR23" s="650" t="s">
        <v>287</v>
      </c>
      <c r="CS23" s="651"/>
      <c r="CT23" s="651"/>
      <c r="CU23" s="651"/>
      <c r="CV23" s="651"/>
      <c r="CW23" s="651"/>
      <c r="CX23" s="651"/>
      <c r="CY23" s="652"/>
      <c r="CZ23" s="650" t="s">
        <v>288</v>
      </c>
      <c r="DA23" s="651"/>
      <c r="DB23" s="651"/>
      <c r="DC23" s="652"/>
      <c r="DD23" s="650" t="s">
        <v>289</v>
      </c>
      <c r="DE23" s="651"/>
      <c r="DF23" s="651"/>
      <c r="DG23" s="651"/>
      <c r="DH23" s="651"/>
      <c r="DI23" s="651"/>
      <c r="DJ23" s="651"/>
      <c r="DK23" s="652"/>
      <c r="DL23" s="702" t="s">
        <v>290</v>
      </c>
      <c r="DM23" s="703"/>
      <c r="DN23" s="703"/>
      <c r="DO23" s="703"/>
      <c r="DP23" s="703"/>
      <c r="DQ23" s="703"/>
      <c r="DR23" s="703"/>
      <c r="DS23" s="703"/>
      <c r="DT23" s="703"/>
      <c r="DU23" s="703"/>
      <c r="DV23" s="704"/>
      <c r="DW23" s="650" t="s">
        <v>291</v>
      </c>
      <c r="DX23" s="651"/>
      <c r="DY23" s="651"/>
      <c r="DZ23" s="651"/>
      <c r="EA23" s="651"/>
      <c r="EB23" s="651"/>
      <c r="EC23" s="652"/>
    </row>
    <row r="24" spans="2:133" ht="11.25" customHeight="1" x14ac:dyDescent="0.15">
      <c r="B24" s="658" t="s">
        <v>292</v>
      </c>
      <c r="C24" s="659"/>
      <c r="D24" s="659"/>
      <c r="E24" s="659"/>
      <c r="F24" s="659"/>
      <c r="G24" s="659"/>
      <c r="H24" s="659"/>
      <c r="I24" s="659"/>
      <c r="J24" s="659"/>
      <c r="K24" s="659"/>
      <c r="L24" s="659"/>
      <c r="M24" s="659"/>
      <c r="N24" s="659"/>
      <c r="O24" s="659"/>
      <c r="P24" s="659"/>
      <c r="Q24" s="660"/>
      <c r="R24" s="661">
        <v>1214255</v>
      </c>
      <c r="S24" s="662"/>
      <c r="T24" s="662"/>
      <c r="U24" s="662"/>
      <c r="V24" s="662"/>
      <c r="W24" s="662"/>
      <c r="X24" s="662"/>
      <c r="Y24" s="663"/>
      <c r="Z24" s="657">
        <v>12.5</v>
      </c>
      <c r="AA24" s="657"/>
      <c r="AB24" s="657"/>
      <c r="AC24" s="657"/>
      <c r="AD24" s="664">
        <v>1214255</v>
      </c>
      <c r="AE24" s="664"/>
      <c r="AF24" s="664"/>
      <c r="AG24" s="664"/>
      <c r="AH24" s="664"/>
      <c r="AI24" s="664"/>
      <c r="AJ24" s="664"/>
      <c r="AK24" s="664"/>
      <c r="AL24" s="665">
        <v>33.700000000000003</v>
      </c>
      <c r="AM24" s="666"/>
      <c r="AN24" s="666"/>
      <c r="AO24" s="667"/>
      <c r="AP24" s="699" t="s">
        <v>293</v>
      </c>
      <c r="AQ24" s="700"/>
      <c r="AR24" s="700"/>
      <c r="AS24" s="700"/>
      <c r="AT24" s="700"/>
      <c r="AU24" s="700"/>
      <c r="AV24" s="700"/>
      <c r="AW24" s="700"/>
      <c r="AX24" s="700"/>
      <c r="AY24" s="700"/>
      <c r="AZ24" s="700"/>
      <c r="BA24" s="700"/>
      <c r="BB24" s="700"/>
      <c r="BC24" s="700"/>
      <c r="BD24" s="700"/>
      <c r="BE24" s="700"/>
      <c r="BF24" s="701"/>
      <c r="BG24" s="661" t="s">
        <v>128</v>
      </c>
      <c r="BH24" s="662"/>
      <c r="BI24" s="662"/>
      <c r="BJ24" s="662"/>
      <c r="BK24" s="662"/>
      <c r="BL24" s="662"/>
      <c r="BM24" s="662"/>
      <c r="BN24" s="663"/>
      <c r="BO24" s="657" t="s">
        <v>128</v>
      </c>
      <c r="BP24" s="657"/>
      <c r="BQ24" s="657"/>
      <c r="BR24" s="657"/>
      <c r="BS24" s="664" t="s">
        <v>128</v>
      </c>
      <c r="BT24" s="664"/>
      <c r="BU24" s="664"/>
      <c r="BV24" s="664"/>
      <c r="BW24" s="664"/>
      <c r="BX24" s="664"/>
      <c r="BY24" s="664"/>
      <c r="BZ24" s="664"/>
      <c r="CA24" s="664"/>
      <c r="CB24" s="668"/>
      <c r="CD24" s="682" t="s">
        <v>294</v>
      </c>
      <c r="CE24" s="683"/>
      <c r="CF24" s="683"/>
      <c r="CG24" s="683"/>
      <c r="CH24" s="683"/>
      <c r="CI24" s="683"/>
      <c r="CJ24" s="683"/>
      <c r="CK24" s="683"/>
      <c r="CL24" s="683"/>
      <c r="CM24" s="683"/>
      <c r="CN24" s="683"/>
      <c r="CO24" s="683"/>
      <c r="CP24" s="683"/>
      <c r="CQ24" s="684"/>
      <c r="CR24" s="672">
        <v>2225714</v>
      </c>
      <c r="CS24" s="673"/>
      <c r="CT24" s="673"/>
      <c r="CU24" s="673"/>
      <c r="CV24" s="673"/>
      <c r="CW24" s="673"/>
      <c r="CX24" s="673"/>
      <c r="CY24" s="674"/>
      <c r="CZ24" s="677">
        <v>24.2</v>
      </c>
      <c r="DA24" s="678"/>
      <c r="DB24" s="678"/>
      <c r="DC24" s="685"/>
      <c r="DD24" s="708">
        <v>1512852</v>
      </c>
      <c r="DE24" s="673"/>
      <c r="DF24" s="673"/>
      <c r="DG24" s="673"/>
      <c r="DH24" s="673"/>
      <c r="DI24" s="673"/>
      <c r="DJ24" s="673"/>
      <c r="DK24" s="674"/>
      <c r="DL24" s="708">
        <v>1436757</v>
      </c>
      <c r="DM24" s="673"/>
      <c r="DN24" s="673"/>
      <c r="DO24" s="673"/>
      <c r="DP24" s="673"/>
      <c r="DQ24" s="673"/>
      <c r="DR24" s="673"/>
      <c r="DS24" s="673"/>
      <c r="DT24" s="673"/>
      <c r="DU24" s="673"/>
      <c r="DV24" s="674"/>
      <c r="DW24" s="677">
        <v>36.5</v>
      </c>
      <c r="DX24" s="678"/>
      <c r="DY24" s="678"/>
      <c r="DZ24" s="678"/>
      <c r="EA24" s="678"/>
      <c r="EB24" s="678"/>
      <c r="EC24" s="679"/>
    </row>
    <row r="25" spans="2:133" ht="11.25" customHeight="1" x14ac:dyDescent="0.15">
      <c r="B25" s="658" t="s">
        <v>295</v>
      </c>
      <c r="C25" s="659"/>
      <c r="D25" s="659"/>
      <c r="E25" s="659"/>
      <c r="F25" s="659"/>
      <c r="G25" s="659"/>
      <c r="H25" s="659"/>
      <c r="I25" s="659"/>
      <c r="J25" s="659"/>
      <c r="K25" s="659"/>
      <c r="L25" s="659"/>
      <c r="M25" s="659"/>
      <c r="N25" s="659"/>
      <c r="O25" s="659"/>
      <c r="P25" s="659"/>
      <c r="Q25" s="660"/>
      <c r="R25" s="661">
        <v>268470</v>
      </c>
      <c r="S25" s="662"/>
      <c r="T25" s="662"/>
      <c r="U25" s="662"/>
      <c r="V25" s="662"/>
      <c r="W25" s="662"/>
      <c r="X25" s="662"/>
      <c r="Y25" s="663"/>
      <c r="Z25" s="657">
        <v>2.8</v>
      </c>
      <c r="AA25" s="657"/>
      <c r="AB25" s="657"/>
      <c r="AC25" s="657"/>
      <c r="AD25" s="664" t="s">
        <v>128</v>
      </c>
      <c r="AE25" s="664"/>
      <c r="AF25" s="664"/>
      <c r="AG25" s="664"/>
      <c r="AH25" s="664"/>
      <c r="AI25" s="664"/>
      <c r="AJ25" s="664"/>
      <c r="AK25" s="664"/>
      <c r="AL25" s="665" t="s">
        <v>128</v>
      </c>
      <c r="AM25" s="666"/>
      <c r="AN25" s="666"/>
      <c r="AO25" s="667"/>
      <c r="AP25" s="699" t="s">
        <v>296</v>
      </c>
      <c r="AQ25" s="700"/>
      <c r="AR25" s="700"/>
      <c r="AS25" s="700"/>
      <c r="AT25" s="700"/>
      <c r="AU25" s="700"/>
      <c r="AV25" s="700"/>
      <c r="AW25" s="700"/>
      <c r="AX25" s="700"/>
      <c r="AY25" s="700"/>
      <c r="AZ25" s="700"/>
      <c r="BA25" s="700"/>
      <c r="BB25" s="700"/>
      <c r="BC25" s="700"/>
      <c r="BD25" s="700"/>
      <c r="BE25" s="700"/>
      <c r="BF25" s="701"/>
      <c r="BG25" s="661" t="s">
        <v>128</v>
      </c>
      <c r="BH25" s="662"/>
      <c r="BI25" s="662"/>
      <c r="BJ25" s="662"/>
      <c r="BK25" s="662"/>
      <c r="BL25" s="662"/>
      <c r="BM25" s="662"/>
      <c r="BN25" s="663"/>
      <c r="BO25" s="657" t="s">
        <v>128</v>
      </c>
      <c r="BP25" s="657"/>
      <c r="BQ25" s="657"/>
      <c r="BR25" s="657"/>
      <c r="BS25" s="664" t="s">
        <v>128</v>
      </c>
      <c r="BT25" s="664"/>
      <c r="BU25" s="664"/>
      <c r="BV25" s="664"/>
      <c r="BW25" s="664"/>
      <c r="BX25" s="664"/>
      <c r="BY25" s="664"/>
      <c r="BZ25" s="664"/>
      <c r="CA25" s="664"/>
      <c r="CB25" s="668"/>
      <c r="CD25" s="686" t="s">
        <v>297</v>
      </c>
      <c r="CE25" s="687"/>
      <c r="CF25" s="687"/>
      <c r="CG25" s="687"/>
      <c r="CH25" s="687"/>
      <c r="CI25" s="687"/>
      <c r="CJ25" s="687"/>
      <c r="CK25" s="687"/>
      <c r="CL25" s="687"/>
      <c r="CM25" s="687"/>
      <c r="CN25" s="687"/>
      <c r="CO25" s="687"/>
      <c r="CP25" s="687"/>
      <c r="CQ25" s="688"/>
      <c r="CR25" s="661">
        <v>851994</v>
      </c>
      <c r="CS25" s="714"/>
      <c r="CT25" s="714"/>
      <c r="CU25" s="714"/>
      <c r="CV25" s="714"/>
      <c r="CW25" s="714"/>
      <c r="CX25" s="714"/>
      <c r="CY25" s="715"/>
      <c r="CZ25" s="665">
        <v>9.1999999999999993</v>
      </c>
      <c r="DA25" s="709"/>
      <c r="DB25" s="709"/>
      <c r="DC25" s="716"/>
      <c r="DD25" s="680">
        <v>668846</v>
      </c>
      <c r="DE25" s="714"/>
      <c r="DF25" s="714"/>
      <c r="DG25" s="714"/>
      <c r="DH25" s="714"/>
      <c r="DI25" s="714"/>
      <c r="DJ25" s="714"/>
      <c r="DK25" s="715"/>
      <c r="DL25" s="680">
        <v>618323</v>
      </c>
      <c r="DM25" s="714"/>
      <c r="DN25" s="714"/>
      <c r="DO25" s="714"/>
      <c r="DP25" s="714"/>
      <c r="DQ25" s="714"/>
      <c r="DR25" s="714"/>
      <c r="DS25" s="714"/>
      <c r="DT25" s="714"/>
      <c r="DU25" s="714"/>
      <c r="DV25" s="715"/>
      <c r="DW25" s="665">
        <v>15.7</v>
      </c>
      <c r="DX25" s="709"/>
      <c r="DY25" s="709"/>
      <c r="DZ25" s="709"/>
      <c r="EA25" s="709"/>
      <c r="EB25" s="709"/>
      <c r="EC25" s="710"/>
    </row>
    <row r="26" spans="2:133" ht="11.25" customHeight="1" x14ac:dyDescent="0.15">
      <c r="B26" s="658" t="s">
        <v>298</v>
      </c>
      <c r="C26" s="659"/>
      <c r="D26" s="659"/>
      <c r="E26" s="659"/>
      <c r="F26" s="659"/>
      <c r="G26" s="659"/>
      <c r="H26" s="659"/>
      <c r="I26" s="659"/>
      <c r="J26" s="659"/>
      <c r="K26" s="659"/>
      <c r="L26" s="659"/>
      <c r="M26" s="659"/>
      <c r="N26" s="659"/>
      <c r="O26" s="659"/>
      <c r="P26" s="659"/>
      <c r="Q26" s="660"/>
      <c r="R26" s="661">
        <v>113</v>
      </c>
      <c r="S26" s="662"/>
      <c r="T26" s="662"/>
      <c r="U26" s="662"/>
      <c r="V26" s="662"/>
      <c r="W26" s="662"/>
      <c r="X26" s="662"/>
      <c r="Y26" s="663"/>
      <c r="Z26" s="657">
        <v>0</v>
      </c>
      <c r="AA26" s="657"/>
      <c r="AB26" s="657"/>
      <c r="AC26" s="657"/>
      <c r="AD26" s="664" t="s">
        <v>128</v>
      </c>
      <c r="AE26" s="664"/>
      <c r="AF26" s="664"/>
      <c r="AG26" s="664"/>
      <c r="AH26" s="664"/>
      <c r="AI26" s="664"/>
      <c r="AJ26" s="664"/>
      <c r="AK26" s="664"/>
      <c r="AL26" s="665" t="s">
        <v>128</v>
      </c>
      <c r="AM26" s="666"/>
      <c r="AN26" s="666"/>
      <c r="AO26" s="667"/>
      <c r="AP26" s="699" t="s">
        <v>299</v>
      </c>
      <c r="AQ26" s="717"/>
      <c r="AR26" s="717"/>
      <c r="AS26" s="717"/>
      <c r="AT26" s="717"/>
      <c r="AU26" s="717"/>
      <c r="AV26" s="717"/>
      <c r="AW26" s="717"/>
      <c r="AX26" s="717"/>
      <c r="AY26" s="717"/>
      <c r="AZ26" s="717"/>
      <c r="BA26" s="717"/>
      <c r="BB26" s="717"/>
      <c r="BC26" s="717"/>
      <c r="BD26" s="717"/>
      <c r="BE26" s="717"/>
      <c r="BF26" s="701"/>
      <c r="BG26" s="661" t="s">
        <v>128</v>
      </c>
      <c r="BH26" s="662"/>
      <c r="BI26" s="662"/>
      <c r="BJ26" s="662"/>
      <c r="BK26" s="662"/>
      <c r="BL26" s="662"/>
      <c r="BM26" s="662"/>
      <c r="BN26" s="663"/>
      <c r="BO26" s="657" t="s">
        <v>128</v>
      </c>
      <c r="BP26" s="657"/>
      <c r="BQ26" s="657"/>
      <c r="BR26" s="657"/>
      <c r="BS26" s="664" t="s">
        <v>128</v>
      </c>
      <c r="BT26" s="664"/>
      <c r="BU26" s="664"/>
      <c r="BV26" s="664"/>
      <c r="BW26" s="664"/>
      <c r="BX26" s="664"/>
      <c r="BY26" s="664"/>
      <c r="BZ26" s="664"/>
      <c r="CA26" s="664"/>
      <c r="CB26" s="668"/>
      <c r="CD26" s="686" t="s">
        <v>300</v>
      </c>
      <c r="CE26" s="687"/>
      <c r="CF26" s="687"/>
      <c r="CG26" s="687"/>
      <c r="CH26" s="687"/>
      <c r="CI26" s="687"/>
      <c r="CJ26" s="687"/>
      <c r="CK26" s="687"/>
      <c r="CL26" s="687"/>
      <c r="CM26" s="687"/>
      <c r="CN26" s="687"/>
      <c r="CO26" s="687"/>
      <c r="CP26" s="687"/>
      <c r="CQ26" s="688"/>
      <c r="CR26" s="661">
        <v>552715</v>
      </c>
      <c r="CS26" s="662"/>
      <c r="CT26" s="662"/>
      <c r="CU26" s="662"/>
      <c r="CV26" s="662"/>
      <c r="CW26" s="662"/>
      <c r="CX26" s="662"/>
      <c r="CY26" s="663"/>
      <c r="CZ26" s="665">
        <v>6</v>
      </c>
      <c r="DA26" s="709"/>
      <c r="DB26" s="709"/>
      <c r="DC26" s="716"/>
      <c r="DD26" s="680">
        <v>395049</v>
      </c>
      <c r="DE26" s="662"/>
      <c r="DF26" s="662"/>
      <c r="DG26" s="662"/>
      <c r="DH26" s="662"/>
      <c r="DI26" s="662"/>
      <c r="DJ26" s="662"/>
      <c r="DK26" s="663"/>
      <c r="DL26" s="680" t="s">
        <v>128</v>
      </c>
      <c r="DM26" s="662"/>
      <c r="DN26" s="662"/>
      <c r="DO26" s="662"/>
      <c r="DP26" s="662"/>
      <c r="DQ26" s="662"/>
      <c r="DR26" s="662"/>
      <c r="DS26" s="662"/>
      <c r="DT26" s="662"/>
      <c r="DU26" s="662"/>
      <c r="DV26" s="663"/>
      <c r="DW26" s="665" t="s">
        <v>128</v>
      </c>
      <c r="DX26" s="709"/>
      <c r="DY26" s="709"/>
      <c r="DZ26" s="709"/>
      <c r="EA26" s="709"/>
      <c r="EB26" s="709"/>
      <c r="EC26" s="710"/>
    </row>
    <row r="27" spans="2:133" ht="11.25" customHeight="1" x14ac:dyDescent="0.15">
      <c r="B27" s="658" t="s">
        <v>301</v>
      </c>
      <c r="C27" s="659"/>
      <c r="D27" s="659"/>
      <c r="E27" s="659"/>
      <c r="F27" s="659"/>
      <c r="G27" s="659"/>
      <c r="H27" s="659"/>
      <c r="I27" s="659"/>
      <c r="J27" s="659"/>
      <c r="K27" s="659"/>
      <c r="L27" s="659"/>
      <c r="M27" s="659"/>
      <c r="N27" s="659"/>
      <c r="O27" s="659"/>
      <c r="P27" s="659"/>
      <c r="Q27" s="660"/>
      <c r="R27" s="661">
        <v>3852589</v>
      </c>
      <c r="S27" s="662"/>
      <c r="T27" s="662"/>
      <c r="U27" s="662"/>
      <c r="V27" s="662"/>
      <c r="W27" s="662"/>
      <c r="X27" s="662"/>
      <c r="Y27" s="663"/>
      <c r="Z27" s="657">
        <v>39.700000000000003</v>
      </c>
      <c r="AA27" s="657"/>
      <c r="AB27" s="657"/>
      <c r="AC27" s="657"/>
      <c r="AD27" s="664">
        <v>3584006</v>
      </c>
      <c r="AE27" s="664"/>
      <c r="AF27" s="664"/>
      <c r="AG27" s="664"/>
      <c r="AH27" s="664"/>
      <c r="AI27" s="664"/>
      <c r="AJ27" s="664"/>
      <c r="AK27" s="664"/>
      <c r="AL27" s="665">
        <v>99.5</v>
      </c>
      <c r="AM27" s="666"/>
      <c r="AN27" s="666"/>
      <c r="AO27" s="667"/>
      <c r="AP27" s="658" t="s">
        <v>302</v>
      </c>
      <c r="AQ27" s="659"/>
      <c r="AR27" s="659"/>
      <c r="AS27" s="659"/>
      <c r="AT27" s="659"/>
      <c r="AU27" s="659"/>
      <c r="AV27" s="659"/>
      <c r="AW27" s="659"/>
      <c r="AX27" s="659"/>
      <c r="AY27" s="659"/>
      <c r="AZ27" s="659"/>
      <c r="BA27" s="659"/>
      <c r="BB27" s="659"/>
      <c r="BC27" s="659"/>
      <c r="BD27" s="659"/>
      <c r="BE27" s="659"/>
      <c r="BF27" s="660"/>
      <c r="BG27" s="661">
        <v>2115421</v>
      </c>
      <c r="BH27" s="662"/>
      <c r="BI27" s="662"/>
      <c r="BJ27" s="662"/>
      <c r="BK27" s="662"/>
      <c r="BL27" s="662"/>
      <c r="BM27" s="662"/>
      <c r="BN27" s="663"/>
      <c r="BO27" s="657">
        <v>100</v>
      </c>
      <c r="BP27" s="657"/>
      <c r="BQ27" s="657"/>
      <c r="BR27" s="657"/>
      <c r="BS27" s="664" t="s">
        <v>128</v>
      </c>
      <c r="BT27" s="664"/>
      <c r="BU27" s="664"/>
      <c r="BV27" s="664"/>
      <c r="BW27" s="664"/>
      <c r="BX27" s="664"/>
      <c r="BY27" s="664"/>
      <c r="BZ27" s="664"/>
      <c r="CA27" s="664"/>
      <c r="CB27" s="668"/>
      <c r="CD27" s="686" t="s">
        <v>303</v>
      </c>
      <c r="CE27" s="687"/>
      <c r="CF27" s="687"/>
      <c r="CG27" s="687"/>
      <c r="CH27" s="687"/>
      <c r="CI27" s="687"/>
      <c r="CJ27" s="687"/>
      <c r="CK27" s="687"/>
      <c r="CL27" s="687"/>
      <c r="CM27" s="687"/>
      <c r="CN27" s="687"/>
      <c r="CO27" s="687"/>
      <c r="CP27" s="687"/>
      <c r="CQ27" s="688"/>
      <c r="CR27" s="661">
        <v>635087</v>
      </c>
      <c r="CS27" s="714"/>
      <c r="CT27" s="714"/>
      <c r="CU27" s="714"/>
      <c r="CV27" s="714"/>
      <c r="CW27" s="714"/>
      <c r="CX27" s="714"/>
      <c r="CY27" s="715"/>
      <c r="CZ27" s="665">
        <v>6.9</v>
      </c>
      <c r="DA27" s="709"/>
      <c r="DB27" s="709"/>
      <c r="DC27" s="716"/>
      <c r="DD27" s="680">
        <v>154564</v>
      </c>
      <c r="DE27" s="714"/>
      <c r="DF27" s="714"/>
      <c r="DG27" s="714"/>
      <c r="DH27" s="714"/>
      <c r="DI27" s="714"/>
      <c r="DJ27" s="714"/>
      <c r="DK27" s="715"/>
      <c r="DL27" s="680">
        <v>128992</v>
      </c>
      <c r="DM27" s="714"/>
      <c r="DN27" s="714"/>
      <c r="DO27" s="714"/>
      <c r="DP27" s="714"/>
      <c r="DQ27" s="714"/>
      <c r="DR27" s="714"/>
      <c r="DS27" s="714"/>
      <c r="DT27" s="714"/>
      <c r="DU27" s="714"/>
      <c r="DV27" s="715"/>
      <c r="DW27" s="665">
        <v>3.3</v>
      </c>
      <c r="DX27" s="709"/>
      <c r="DY27" s="709"/>
      <c r="DZ27" s="709"/>
      <c r="EA27" s="709"/>
      <c r="EB27" s="709"/>
      <c r="EC27" s="710"/>
    </row>
    <row r="28" spans="2:133" ht="11.25" customHeight="1" x14ac:dyDescent="0.15">
      <c r="B28" s="658" t="s">
        <v>304</v>
      </c>
      <c r="C28" s="659"/>
      <c r="D28" s="659"/>
      <c r="E28" s="659"/>
      <c r="F28" s="659"/>
      <c r="G28" s="659"/>
      <c r="H28" s="659"/>
      <c r="I28" s="659"/>
      <c r="J28" s="659"/>
      <c r="K28" s="659"/>
      <c r="L28" s="659"/>
      <c r="M28" s="659"/>
      <c r="N28" s="659"/>
      <c r="O28" s="659"/>
      <c r="P28" s="659"/>
      <c r="Q28" s="660"/>
      <c r="R28" s="661">
        <v>526</v>
      </c>
      <c r="S28" s="662"/>
      <c r="T28" s="662"/>
      <c r="U28" s="662"/>
      <c r="V28" s="662"/>
      <c r="W28" s="662"/>
      <c r="X28" s="662"/>
      <c r="Y28" s="663"/>
      <c r="Z28" s="657">
        <v>0</v>
      </c>
      <c r="AA28" s="657"/>
      <c r="AB28" s="657"/>
      <c r="AC28" s="657"/>
      <c r="AD28" s="664">
        <v>526</v>
      </c>
      <c r="AE28" s="664"/>
      <c r="AF28" s="664"/>
      <c r="AG28" s="664"/>
      <c r="AH28" s="664"/>
      <c r="AI28" s="664"/>
      <c r="AJ28" s="664"/>
      <c r="AK28" s="664"/>
      <c r="AL28" s="665">
        <v>0</v>
      </c>
      <c r="AM28" s="666"/>
      <c r="AN28" s="666"/>
      <c r="AO28" s="667"/>
      <c r="AP28" s="658"/>
      <c r="AQ28" s="659"/>
      <c r="AR28" s="659"/>
      <c r="AS28" s="659"/>
      <c r="AT28" s="659"/>
      <c r="AU28" s="659"/>
      <c r="AV28" s="659"/>
      <c r="AW28" s="659"/>
      <c r="AX28" s="659"/>
      <c r="AY28" s="659"/>
      <c r="AZ28" s="659"/>
      <c r="BA28" s="659"/>
      <c r="BB28" s="659"/>
      <c r="BC28" s="659"/>
      <c r="BD28" s="659"/>
      <c r="BE28" s="659"/>
      <c r="BF28" s="660"/>
      <c r="BG28" s="661"/>
      <c r="BH28" s="662"/>
      <c r="BI28" s="662"/>
      <c r="BJ28" s="662"/>
      <c r="BK28" s="662"/>
      <c r="BL28" s="662"/>
      <c r="BM28" s="662"/>
      <c r="BN28" s="663"/>
      <c r="BO28" s="657"/>
      <c r="BP28" s="657"/>
      <c r="BQ28" s="657"/>
      <c r="BR28" s="657"/>
      <c r="BS28" s="680"/>
      <c r="BT28" s="662"/>
      <c r="BU28" s="662"/>
      <c r="BV28" s="662"/>
      <c r="BW28" s="662"/>
      <c r="BX28" s="662"/>
      <c r="BY28" s="662"/>
      <c r="BZ28" s="662"/>
      <c r="CA28" s="662"/>
      <c r="CB28" s="681"/>
      <c r="CD28" s="686" t="s">
        <v>305</v>
      </c>
      <c r="CE28" s="687"/>
      <c r="CF28" s="687"/>
      <c r="CG28" s="687"/>
      <c r="CH28" s="687"/>
      <c r="CI28" s="687"/>
      <c r="CJ28" s="687"/>
      <c r="CK28" s="687"/>
      <c r="CL28" s="687"/>
      <c r="CM28" s="687"/>
      <c r="CN28" s="687"/>
      <c r="CO28" s="687"/>
      <c r="CP28" s="687"/>
      <c r="CQ28" s="688"/>
      <c r="CR28" s="661">
        <v>738633</v>
      </c>
      <c r="CS28" s="662"/>
      <c r="CT28" s="662"/>
      <c r="CU28" s="662"/>
      <c r="CV28" s="662"/>
      <c r="CW28" s="662"/>
      <c r="CX28" s="662"/>
      <c r="CY28" s="663"/>
      <c r="CZ28" s="665">
        <v>8</v>
      </c>
      <c r="DA28" s="709"/>
      <c r="DB28" s="709"/>
      <c r="DC28" s="716"/>
      <c r="DD28" s="680">
        <v>689442</v>
      </c>
      <c r="DE28" s="662"/>
      <c r="DF28" s="662"/>
      <c r="DG28" s="662"/>
      <c r="DH28" s="662"/>
      <c r="DI28" s="662"/>
      <c r="DJ28" s="662"/>
      <c r="DK28" s="663"/>
      <c r="DL28" s="680">
        <v>689442</v>
      </c>
      <c r="DM28" s="662"/>
      <c r="DN28" s="662"/>
      <c r="DO28" s="662"/>
      <c r="DP28" s="662"/>
      <c r="DQ28" s="662"/>
      <c r="DR28" s="662"/>
      <c r="DS28" s="662"/>
      <c r="DT28" s="662"/>
      <c r="DU28" s="662"/>
      <c r="DV28" s="663"/>
      <c r="DW28" s="665">
        <v>17.5</v>
      </c>
      <c r="DX28" s="709"/>
      <c r="DY28" s="709"/>
      <c r="DZ28" s="709"/>
      <c r="EA28" s="709"/>
      <c r="EB28" s="709"/>
      <c r="EC28" s="710"/>
    </row>
    <row r="29" spans="2:133" ht="11.25" customHeight="1" x14ac:dyDescent="0.15">
      <c r="B29" s="658" t="s">
        <v>306</v>
      </c>
      <c r="C29" s="659"/>
      <c r="D29" s="659"/>
      <c r="E29" s="659"/>
      <c r="F29" s="659"/>
      <c r="G29" s="659"/>
      <c r="H29" s="659"/>
      <c r="I29" s="659"/>
      <c r="J29" s="659"/>
      <c r="K29" s="659"/>
      <c r="L29" s="659"/>
      <c r="M29" s="659"/>
      <c r="N29" s="659"/>
      <c r="O29" s="659"/>
      <c r="P29" s="659"/>
      <c r="Q29" s="660"/>
      <c r="R29" s="661">
        <v>1836</v>
      </c>
      <c r="S29" s="662"/>
      <c r="T29" s="662"/>
      <c r="U29" s="662"/>
      <c r="V29" s="662"/>
      <c r="W29" s="662"/>
      <c r="X29" s="662"/>
      <c r="Y29" s="663"/>
      <c r="Z29" s="657">
        <v>0</v>
      </c>
      <c r="AA29" s="657"/>
      <c r="AB29" s="657"/>
      <c r="AC29" s="657"/>
      <c r="AD29" s="664" t="s">
        <v>128</v>
      </c>
      <c r="AE29" s="664"/>
      <c r="AF29" s="664"/>
      <c r="AG29" s="664"/>
      <c r="AH29" s="664"/>
      <c r="AI29" s="664"/>
      <c r="AJ29" s="664"/>
      <c r="AK29" s="664"/>
      <c r="AL29" s="665" t="s">
        <v>128</v>
      </c>
      <c r="AM29" s="666"/>
      <c r="AN29" s="666"/>
      <c r="AO29" s="667"/>
      <c r="AP29" s="711"/>
      <c r="AQ29" s="712"/>
      <c r="AR29" s="712"/>
      <c r="AS29" s="712"/>
      <c r="AT29" s="712"/>
      <c r="AU29" s="712"/>
      <c r="AV29" s="712"/>
      <c r="AW29" s="712"/>
      <c r="AX29" s="712"/>
      <c r="AY29" s="712"/>
      <c r="AZ29" s="712"/>
      <c r="BA29" s="712"/>
      <c r="BB29" s="712"/>
      <c r="BC29" s="712"/>
      <c r="BD29" s="712"/>
      <c r="BE29" s="712"/>
      <c r="BF29" s="713"/>
      <c r="BG29" s="661"/>
      <c r="BH29" s="662"/>
      <c r="BI29" s="662"/>
      <c r="BJ29" s="662"/>
      <c r="BK29" s="662"/>
      <c r="BL29" s="662"/>
      <c r="BM29" s="662"/>
      <c r="BN29" s="663"/>
      <c r="BO29" s="657"/>
      <c r="BP29" s="657"/>
      <c r="BQ29" s="657"/>
      <c r="BR29" s="657"/>
      <c r="BS29" s="664"/>
      <c r="BT29" s="664"/>
      <c r="BU29" s="664"/>
      <c r="BV29" s="664"/>
      <c r="BW29" s="664"/>
      <c r="BX29" s="664"/>
      <c r="BY29" s="664"/>
      <c r="BZ29" s="664"/>
      <c r="CA29" s="664"/>
      <c r="CB29" s="668"/>
      <c r="CD29" s="739" t="s">
        <v>307</v>
      </c>
      <c r="CE29" s="740"/>
      <c r="CF29" s="686" t="s">
        <v>70</v>
      </c>
      <c r="CG29" s="687"/>
      <c r="CH29" s="687"/>
      <c r="CI29" s="687"/>
      <c r="CJ29" s="687"/>
      <c r="CK29" s="687"/>
      <c r="CL29" s="687"/>
      <c r="CM29" s="687"/>
      <c r="CN29" s="687"/>
      <c r="CO29" s="687"/>
      <c r="CP29" s="687"/>
      <c r="CQ29" s="688"/>
      <c r="CR29" s="661">
        <v>735788</v>
      </c>
      <c r="CS29" s="714"/>
      <c r="CT29" s="714"/>
      <c r="CU29" s="714"/>
      <c r="CV29" s="714"/>
      <c r="CW29" s="714"/>
      <c r="CX29" s="714"/>
      <c r="CY29" s="715"/>
      <c r="CZ29" s="665">
        <v>8</v>
      </c>
      <c r="DA29" s="709"/>
      <c r="DB29" s="709"/>
      <c r="DC29" s="716"/>
      <c r="DD29" s="680">
        <v>686597</v>
      </c>
      <c r="DE29" s="714"/>
      <c r="DF29" s="714"/>
      <c r="DG29" s="714"/>
      <c r="DH29" s="714"/>
      <c r="DI29" s="714"/>
      <c r="DJ29" s="714"/>
      <c r="DK29" s="715"/>
      <c r="DL29" s="680">
        <v>686597</v>
      </c>
      <c r="DM29" s="714"/>
      <c r="DN29" s="714"/>
      <c r="DO29" s="714"/>
      <c r="DP29" s="714"/>
      <c r="DQ29" s="714"/>
      <c r="DR29" s="714"/>
      <c r="DS29" s="714"/>
      <c r="DT29" s="714"/>
      <c r="DU29" s="714"/>
      <c r="DV29" s="715"/>
      <c r="DW29" s="665">
        <v>17.5</v>
      </c>
      <c r="DX29" s="709"/>
      <c r="DY29" s="709"/>
      <c r="DZ29" s="709"/>
      <c r="EA29" s="709"/>
      <c r="EB29" s="709"/>
      <c r="EC29" s="710"/>
    </row>
    <row r="30" spans="2:133" ht="11.25" customHeight="1" x14ac:dyDescent="0.15">
      <c r="B30" s="658" t="s">
        <v>308</v>
      </c>
      <c r="C30" s="659"/>
      <c r="D30" s="659"/>
      <c r="E30" s="659"/>
      <c r="F30" s="659"/>
      <c r="G30" s="659"/>
      <c r="H30" s="659"/>
      <c r="I30" s="659"/>
      <c r="J30" s="659"/>
      <c r="K30" s="659"/>
      <c r="L30" s="659"/>
      <c r="M30" s="659"/>
      <c r="N30" s="659"/>
      <c r="O30" s="659"/>
      <c r="P30" s="659"/>
      <c r="Q30" s="660"/>
      <c r="R30" s="661">
        <v>51141</v>
      </c>
      <c r="S30" s="662"/>
      <c r="T30" s="662"/>
      <c r="U30" s="662"/>
      <c r="V30" s="662"/>
      <c r="W30" s="662"/>
      <c r="X30" s="662"/>
      <c r="Y30" s="663"/>
      <c r="Z30" s="657">
        <v>0.5</v>
      </c>
      <c r="AA30" s="657"/>
      <c r="AB30" s="657"/>
      <c r="AC30" s="657"/>
      <c r="AD30" s="664" t="s">
        <v>128</v>
      </c>
      <c r="AE30" s="664"/>
      <c r="AF30" s="664"/>
      <c r="AG30" s="664"/>
      <c r="AH30" s="664"/>
      <c r="AI30" s="664"/>
      <c r="AJ30" s="664"/>
      <c r="AK30" s="664"/>
      <c r="AL30" s="665" t="s">
        <v>128</v>
      </c>
      <c r="AM30" s="666"/>
      <c r="AN30" s="666"/>
      <c r="AO30" s="667"/>
      <c r="AP30" s="647" t="s">
        <v>226</v>
      </c>
      <c r="AQ30" s="648"/>
      <c r="AR30" s="648"/>
      <c r="AS30" s="648"/>
      <c r="AT30" s="648"/>
      <c r="AU30" s="648"/>
      <c r="AV30" s="648"/>
      <c r="AW30" s="648"/>
      <c r="AX30" s="648"/>
      <c r="AY30" s="648"/>
      <c r="AZ30" s="648"/>
      <c r="BA30" s="648"/>
      <c r="BB30" s="648"/>
      <c r="BC30" s="648"/>
      <c r="BD30" s="648"/>
      <c r="BE30" s="648"/>
      <c r="BF30" s="649"/>
      <c r="BG30" s="647" t="s">
        <v>309</v>
      </c>
      <c r="BH30" s="718"/>
      <c r="BI30" s="718"/>
      <c r="BJ30" s="718"/>
      <c r="BK30" s="718"/>
      <c r="BL30" s="718"/>
      <c r="BM30" s="718"/>
      <c r="BN30" s="718"/>
      <c r="BO30" s="718"/>
      <c r="BP30" s="718"/>
      <c r="BQ30" s="719"/>
      <c r="BR30" s="647" t="s">
        <v>310</v>
      </c>
      <c r="BS30" s="718"/>
      <c r="BT30" s="718"/>
      <c r="BU30" s="718"/>
      <c r="BV30" s="718"/>
      <c r="BW30" s="718"/>
      <c r="BX30" s="718"/>
      <c r="BY30" s="718"/>
      <c r="BZ30" s="718"/>
      <c r="CA30" s="718"/>
      <c r="CB30" s="719"/>
      <c r="CD30" s="741"/>
      <c r="CE30" s="742"/>
      <c r="CF30" s="686" t="s">
        <v>311</v>
      </c>
      <c r="CG30" s="687"/>
      <c r="CH30" s="687"/>
      <c r="CI30" s="687"/>
      <c r="CJ30" s="687"/>
      <c r="CK30" s="687"/>
      <c r="CL30" s="687"/>
      <c r="CM30" s="687"/>
      <c r="CN30" s="687"/>
      <c r="CO30" s="687"/>
      <c r="CP30" s="687"/>
      <c r="CQ30" s="688"/>
      <c r="CR30" s="661">
        <v>706376</v>
      </c>
      <c r="CS30" s="662"/>
      <c r="CT30" s="662"/>
      <c r="CU30" s="662"/>
      <c r="CV30" s="662"/>
      <c r="CW30" s="662"/>
      <c r="CX30" s="662"/>
      <c r="CY30" s="663"/>
      <c r="CZ30" s="665">
        <v>7.7</v>
      </c>
      <c r="DA30" s="709"/>
      <c r="DB30" s="709"/>
      <c r="DC30" s="716"/>
      <c r="DD30" s="680">
        <v>657755</v>
      </c>
      <c r="DE30" s="662"/>
      <c r="DF30" s="662"/>
      <c r="DG30" s="662"/>
      <c r="DH30" s="662"/>
      <c r="DI30" s="662"/>
      <c r="DJ30" s="662"/>
      <c r="DK30" s="663"/>
      <c r="DL30" s="680">
        <v>657755</v>
      </c>
      <c r="DM30" s="662"/>
      <c r="DN30" s="662"/>
      <c r="DO30" s="662"/>
      <c r="DP30" s="662"/>
      <c r="DQ30" s="662"/>
      <c r="DR30" s="662"/>
      <c r="DS30" s="662"/>
      <c r="DT30" s="662"/>
      <c r="DU30" s="662"/>
      <c r="DV30" s="663"/>
      <c r="DW30" s="665">
        <v>16.7</v>
      </c>
      <c r="DX30" s="709"/>
      <c r="DY30" s="709"/>
      <c r="DZ30" s="709"/>
      <c r="EA30" s="709"/>
      <c r="EB30" s="709"/>
      <c r="EC30" s="710"/>
    </row>
    <row r="31" spans="2:133" ht="11.25" customHeight="1" x14ac:dyDescent="0.15">
      <c r="B31" s="658" t="s">
        <v>312</v>
      </c>
      <c r="C31" s="659"/>
      <c r="D31" s="659"/>
      <c r="E31" s="659"/>
      <c r="F31" s="659"/>
      <c r="G31" s="659"/>
      <c r="H31" s="659"/>
      <c r="I31" s="659"/>
      <c r="J31" s="659"/>
      <c r="K31" s="659"/>
      <c r="L31" s="659"/>
      <c r="M31" s="659"/>
      <c r="N31" s="659"/>
      <c r="O31" s="659"/>
      <c r="P31" s="659"/>
      <c r="Q31" s="660"/>
      <c r="R31" s="661">
        <v>13905</v>
      </c>
      <c r="S31" s="662"/>
      <c r="T31" s="662"/>
      <c r="U31" s="662"/>
      <c r="V31" s="662"/>
      <c r="W31" s="662"/>
      <c r="X31" s="662"/>
      <c r="Y31" s="663"/>
      <c r="Z31" s="657">
        <v>0.1</v>
      </c>
      <c r="AA31" s="657"/>
      <c r="AB31" s="657"/>
      <c r="AC31" s="657"/>
      <c r="AD31" s="664" t="s">
        <v>128</v>
      </c>
      <c r="AE31" s="664"/>
      <c r="AF31" s="664"/>
      <c r="AG31" s="664"/>
      <c r="AH31" s="664"/>
      <c r="AI31" s="664"/>
      <c r="AJ31" s="664"/>
      <c r="AK31" s="664"/>
      <c r="AL31" s="665" t="s">
        <v>128</v>
      </c>
      <c r="AM31" s="666"/>
      <c r="AN31" s="666"/>
      <c r="AO31" s="667"/>
      <c r="AP31" s="723" t="s">
        <v>313</v>
      </c>
      <c r="AQ31" s="724"/>
      <c r="AR31" s="724"/>
      <c r="AS31" s="724"/>
      <c r="AT31" s="729" t="s">
        <v>314</v>
      </c>
      <c r="AU31" s="366"/>
      <c r="AV31" s="366"/>
      <c r="AW31" s="366"/>
      <c r="AX31" s="669" t="s">
        <v>190</v>
      </c>
      <c r="AY31" s="670"/>
      <c r="AZ31" s="670"/>
      <c r="BA31" s="670"/>
      <c r="BB31" s="670"/>
      <c r="BC31" s="670"/>
      <c r="BD31" s="670"/>
      <c r="BE31" s="670"/>
      <c r="BF31" s="671"/>
      <c r="BG31" s="720">
        <v>99.8</v>
      </c>
      <c r="BH31" s="721"/>
      <c r="BI31" s="721"/>
      <c r="BJ31" s="721"/>
      <c r="BK31" s="721"/>
      <c r="BL31" s="721"/>
      <c r="BM31" s="678">
        <v>98.9</v>
      </c>
      <c r="BN31" s="721"/>
      <c r="BO31" s="721"/>
      <c r="BP31" s="721"/>
      <c r="BQ31" s="722"/>
      <c r="BR31" s="720">
        <v>99.8</v>
      </c>
      <c r="BS31" s="721"/>
      <c r="BT31" s="721"/>
      <c r="BU31" s="721"/>
      <c r="BV31" s="721"/>
      <c r="BW31" s="721"/>
      <c r="BX31" s="678">
        <v>98.8</v>
      </c>
      <c r="BY31" s="721"/>
      <c r="BZ31" s="721"/>
      <c r="CA31" s="721"/>
      <c r="CB31" s="722"/>
      <c r="CD31" s="741"/>
      <c r="CE31" s="742"/>
      <c r="CF31" s="686" t="s">
        <v>315</v>
      </c>
      <c r="CG31" s="687"/>
      <c r="CH31" s="687"/>
      <c r="CI31" s="687"/>
      <c r="CJ31" s="687"/>
      <c r="CK31" s="687"/>
      <c r="CL31" s="687"/>
      <c r="CM31" s="687"/>
      <c r="CN31" s="687"/>
      <c r="CO31" s="687"/>
      <c r="CP31" s="687"/>
      <c r="CQ31" s="688"/>
      <c r="CR31" s="661">
        <v>29412</v>
      </c>
      <c r="CS31" s="714"/>
      <c r="CT31" s="714"/>
      <c r="CU31" s="714"/>
      <c r="CV31" s="714"/>
      <c r="CW31" s="714"/>
      <c r="CX31" s="714"/>
      <c r="CY31" s="715"/>
      <c r="CZ31" s="665">
        <v>0.3</v>
      </c>
      <c r="DA31" s="709"/>
      <c r="DB31" s="709"/>
      <c r="DC31" s="716"/>
      <c r="DD31" s="680">
        <v>28842</v>
      </c>
      <c r="DE31" s="714"/>
      <c r="DF31" s="714"/>
      <c r="DG31" s="714"/>
      <c r="DH31" s="714"/>
      <c r="DI31" s="714"/>
      <c r="DJ31" s="714"/>
      <c r="DK31" s="715"/>
      <c r="DL31" s="680">
        <v>28842</v>
      </c>
      <c r="DM31" s="714"/>
      <c r="DN31" s="714"/>
      <c r="DO31" s="714"/>
      <c r="DP31" s="714"/>
      <c r="DQ31" s="714"/>
      <c r="DR31" s="714"/>
      <c r="DS31" s="714"/>
      <c r="DT31" s="714"/>
      <c r="DU31" s="714"/>
      <c r="DV31" s="715"/>
      <c r="DW31" s="665">
        <v>0.7</v>
      </c>
      <c r="DX31" s="709"/>
      <c r="DY31" s="709"/>
      <c r="DZ31" s="709"/>
      <c r="EA31" s="709"/>
      <c r="EB31" s="709"/>
      <c r="EC31" s="710"/>
    </row>
    <row r="32" spans="2:133" ht="11.25" customHeight="1" x14ac:dyDescent="0.15">
      <c r="B32" s="658" t="s">
        <v>316</v>
      </c>
      <c r="C32" s="659"/>
      <c r="D32" s="659"/>
      <c r="E32" s="659"/>
      <c r="F32" s="659"/>
      <c r="G32" s="659"/>
      <c r="H32" s="659"/>
      <c r="I32" s="659"/>
      <c r="J32" s="659"/>
      <c r="K32" s="659"/>
      <c r="L32" s="659"/>
      <c r="M32" s="659"/>
      <c r="N32" s="659"/>
      <c r="O32" s="659"/>
      <c r="P32" s="659"/>
      <c r="Q32" s="660"/>
      <c r="R32" s="661">
        <v>1218750</v>
      </c>
      <c r="S32" s="662"/>
      <c r="T32" s="662"/>
      <c r="U32" s="662"/>
      <c r="V32" s="662"/>
      <c r="W32" s="662"/>
      <c r="X32" s="662"/>
      <c r="Y32" s="663"/>
      <c r="Z32" s="657">
        <v>12.6</v>
      </c>
      <c r="AA32" s="657"/>
      <c r="AB32" s="657"/>
      <c r="AC32" s="657"/>
      <c r="AD32" s="664" t="s">
        <v>128</v>
      </c>
      <c r="AE32" s="664"/>
      <c r="AF32" s="664"/>
      <c r="AG32" s="664"/>
      <c r="AH32" s="664"/>
      <c r="AI32" s="664"/>
      <c r="AJ32" s="664"/>
      <c r="AK32" s="664"/>
      <c r="AL32" s="665" t="s">
        <v>128</v>
      </c>
      <c r="AM32" s="666"/>
      <c r="AN32" s="666"/>
      <c r="AO32" s="667"/>
      <c r="AP32" s="725"/>
      <c r="AQ32" s="726"/>
      <c r="AR32" s="726"/>
      <c r="AS32" s="726"/>
      <c r="AT32" s="730"/>
      <c r="AU32" s="367" t="s">
        <v>317</v>
      </c>
      <c r="AV32" s="367"/>
      <c r="AW32" s="367"/>
      <c r="AX32" s="658" t="s">
        <v>318</v>
      </c>
      <c r="AY32" s="659"/>
      <c r="AZ32" s="659"/>
      <c r="BA32" s="659"/>
      <c r="BB32" s="659"/>
      <c r="BC32" s="659"/>
      <c r="BD32" s="659"/>
      <c r="BE32" s="659"/>
      <c r="BF32" s="660"/>
      <c r="BG32" s="732">
        <v>99.6</v>
      </c>
      <c r="BH32" s="714"/>
      <c r="BI32" s="714"/>
      <c r="BJ32" s="714"/>
      <c r="BK32" s="714"/>
      <c r="BL32" s="714"/>
      <c r="BM32" s="666">
        <v>98.2</v>
      </c>
      <c r="BN32" s="733"/>
      <c r="BO32" s="733"/>
      <c r="BP32" s="733"/>
      <c r="BQ32" s="734"/>
      <c r="BR32" s="732">
        <v>99.6</v>
      </c>
      <c r="BS32" s="714"/>
      <c r="BT32" s="714"/>
      <c r="BU32" s="714"/>
      <c r="BV32" s="714"/>
      <c r="BW32" s="714"/>
      <c r="BX32" s="666">
        <v>97.9</v>
      </c>
      <c r="BY32" s="733"/>
      <c r="BZ32" s="733"/>
      <c r="CA32" s="733"/>
      <c r="CB32" s="734"/>
      <c r="CD32" s="743"/>
      <c r="CE32" s="744"/>
      <c r="CF32" s="686" t="s">
        <v>319</v>
      </c>
      <c r="CG32" s="687"/>
      <c r="CH32" s="687"/>
      <c r="CI32" s="687"/>
      <c r="CJ32" s="687"/>
      <c r="CK32" s="687"/>
      <c r="CL32" s="687"/>
      <c r="CM32" s="687"/>
      <c r="CN32" s="687"/>
      <c r="CO32" s="687"/>
      <c r="CP32" s="687"/>
      <c r="CQ32" s="688"/>
      <c r="CR32" s="661">
        <v>2845</v>
      </c>
      <c r="CS32" s="662"/>
      <c r="CT32" s="662"/>
      <c r="CU32" s="662"/>
      <c r="CV32" s="662"/>
      <c r="CW32" s="662"/>
      <c r="CX32" s="662"/>
      <c r="CY32" s="663"/>
      <c r="CZ32" s="665">
        <v>0</v>
      </c>
      <c r="DA32" s="709"/>
      <c r="DB32" s="709"/>
      <c r="DC32" s="716"/>
      <c r="DD32" s="680">
        <v>2845</v>
      </c>
      <c r="DE32" s="662"/>
      <c r="DF32" s="662"/>
      <c r="DG32" s="662"/>
      <c r="DH32" s="662"/>
      <c r="DI32" s="662"/>
      <c r="DJ32" s="662"/>
      <c r="DK32" s="663"/>
      <c r="DL32" s="680">
        <v>2845</v>
      </c>
      <c r="DM32" s="662"/>
      <c r="DN32" s="662"/>
      <c r="DO32" s="662"/>
      <c r="DP32" s="662"/>
      <c r="DQ32" s="662"/>
      <c r="DR32" s="662"/>
      <c r="DS32" s="662"/>
      <c r="DT32" s="662"/>
      <c r="DU32" s="662"/>
      <c r="DV32" s="663"/>
      <c r="DW32" s="665">
        <v>0.1</v>
      </c>
      <c r="DX32" s="709"/>
      <c r="DY32" s="709"/>
      <c r="DZ32" s="709"/>
      <c r="EA32" s="709"/>
      <c r="EB32" s="709"/>
      <c r="EC32" s="710"/>
    </row>
    <row r="33" spans="2:133" ht="11.25" customHeight="1" x14ac:dyDescent="0.15">
      <c r="B33" s="705" t="s">
        <v>320</v>
      </c>
      <c r="C33" s="706"/>
      <c r="D33" s="706"/>
      <c r="E33" s="706"/>
      <c r="F33" s="706"/>
      <c r="G33" s="706"/>
      <c r="H33" s="706"/>
      <c r="I33" s="706"/>
      <c r="J33" s="706"/>
      <c r="K33" s="706"/>
      <c r="L33" s="706"/>
      <c r="M33" s="706"/>
      <c r="N33" s="706"/>
      <c r="O33" s="706"/>
      <c r="P33" s="706"/>
      <c r="Q33" s="707"/>
      <c r="R33" s="661">
        <v>17426</v>
      </c>
      <c r="S33" s="662"/>
      <c r="T33" s="662"/>
      <c r="U33" s="662"/>
      <c r="V33" s="662"/>
      <c r="W33" s="662"/>
      <c r="X33" s="662"/>
      <c r="Y33" s="663"/>
      <c r="Z33" s="657">
        <v>0.2</v>
      </c>
      <c r="AA33" s="657"/>
      <c r="AB33" s="657"/>
      <c r="AC33" s="657"/>
      <c r="AD33" s="664">
        <v>17426</v>
      </c>
      <c r="AE33" s="664"/>
      <c r="AF33" s="664"/>
      <c r="AG33" s="664"/>
      <c r="AH33" s="664"/>
      <c r="AI33" s="664"/>
      <c r="AJ33" s="664"/>
      <c r="AK33" s="664"/>
      <c r="AL33" s="665">
        <v>0.5</v>
      </c>
      <c r="AM33" s="666"/>
      <c r="AN33" s="666"/>
      <c r="AO33" s="667"/>
      <c r="AP33" s="727"/>
      <c r="AQ33" s="728"/>
      <c r="AR33" s="728"/>
      <c r="AS33" s="728"/>
      <c r="AT33" s="731"/>
      <c r="AU33" s="368"/>
      <c r="AV33" s="368"/>
      <c r="AW33" s="368"/>
      <c r="AX33" s="711" t="s">
        <v>321</v>
      </c>
      <c r="AY33" s="712"/>
      <c r="AZ33" s="712"/>
      <c r="BA33" s="712"/>
      <c r="BB33" s="712"/>
      <c r="BC33" s="712"/>
      <c r="BD33" s="712"/>
      <c r="BE33" s="712"/>
      <c r="BF33" s="713"/>
      <c r="BG33" s="735">
        <v>99.9</v>
      </c>
      <c r="BH33" s="736"/>
      <c r="BI33" s="736"/>
      <c r="BJ33" s="736"/>
      <c r="BK33" s="736"/>
      <c r="BL33" s="736"/>
      <c r="BM33" s="737">
        <v>99.1</v>
      </c>
      <c r="BN33" s="736"/>
      <c r="BO33" s="736"/>
      <c r="BP33" s="736"/>
      <c r="BQ33" s="738"/>
      <c r="BR33" s="735">
        <v>99.8</v>
      </c>
      <c r="BS33" s="736"/>
      <c r="BT33" s="736"/>
      <c r="BU33" s="736"/>
      <c r="BV33" s="736"/>
      <c r="BW33" s="736"/>
      <c r="BX33" s="737">
        <v>98.9</v>
      </c>
      <c r="BY33" s="736"/>
      <c r="BZ33" s="736"/>
      <c r="CA33" s="736"/>
      <c r="CB33" s="738"/>
      <c r="CD33" s="686" t="s">
        <v>322</v>
      </c>
      <c r="CE33" s="687"/>
      <c r="CF33" s="687"/>
      <c r="CG33" s="687"/>
      <c r="CH33" s="687"/>
      <c r="CI33" s="687"/>
      <c r="CJ33" s="687"/>
      <c r="CK33" s="687"/>
      <c r="CL33" s="687"/>
      <c r="CM33" s="687"/>
      <c r="CN33" s="687"/>
      <c r="CO33" s="687"/>
      <c r="CP33" s="687"/>
      <c r="CQ33" s="688"/>
      <c r="CR33" s="661">
        <v>4655734</v>
      </c>
      <c r="CS33" s="714"/>
      <c r="CT33" s="714"/>
      <c r="CU33" s="714"/>
      <c r="CV33" s="714"/>
      <c r="CW33" s="714"/>
      <c r="CX33" s="714"/>
      <c r="CY33" s="715"/>
      <c r="CZ33" s="665">
        <v>50.5</v>
      </c>
      <c r="DA33" s="709"/>
      <c r="DB33" s="709"/>
      <c r="DC33" s="716"/>
      <c r="DD33" s="680">
        <v>3121384</v>
      </c>
      <c r="DE33" s="714"/>
      <c r="DF33" s="714"/>
      <c r="DG33" s="714"/>
      <c r="DH33" s="714"/>
      <c r="DI33" s="714"/>
      <c r="DJ33" s="714"/>
      <c r="DK33" s="715"/>
      <c r="DL33" s="680">
        <v>1465402</v>
      </c>
      <c r="DM33" s="714"/>
      <c r="DN33" s="714"/>
      <c r="DO33" s="714"/>
      <c r="DP33" s="714"/>
      <c r="DQ33" s="714"/>
      <c r="DR33" s="714"/>
      <c r="DS33" s="714"/>
      <c r="DT33" s="714"/>
      <c r="DU33" s="714"/>
      <c r="DV33" s="715"/>
      <c r="DW33" s="665">
        <v>37.299999999999997</v>
      </c>
      <c r="DX33" s="709"/>
      <c r="DY33" s="709"/>
      <c r="DZ33" s="709"/>
      <c r="EA33" s="709"/>
      <c r="EB33" s="709"/>
      <c r="EC33" s="710"/>
    </row>
    <row r="34" spans="2:133" ht="11.25" customHeight="1" x14ac:dyDescent="0.15">
      <c r="B34" s="658" t="s">
        <v>323</v>
      </c>
      <c r="C34" s="659"/>
      <c r="D34" s="659"/>
      <c r="E34" s="659"/>
      <c r="F34" s="659"/>
      <c r="G34" s="659"/>
      <c r="H34" s="659"/>
      <c r="I34" s="659"/>
      <c r="J34" s="659"/>
      <c r="K34" s="659"/>
      <c r="L34" s="659"/>
      <c r="M34" s="659"/>
      <c r="N34" s="659"/>
      <c r="O34" s="659"/>
      <c r="P34" s="659"/>
      <c r="Q34" s="660"/>
      <c r="R34" s="661">
        <v>847885</v>
      </c>
      <c r="S34" s="662"/>
      <c r="T34" s="662"/>
      <c r="U34" s="662"/>
      <c r="V34" s="662"/>
      <c r="W34" s="662"/>
      <c r="X34" s="662"/>
      <c r="Y34" s="663"/>
      <c r="Z34" s="657">
        <v>8.6999999999999993</v>
      </c>
      <c r="AA34" s="657"/>
      <c r="AB34" s="657"/>
      <c r="AC34" s="657"/>
      <c r="AD34" s="664" t="s">
        <v>128</v>
      </c>
      <c r="AE34" s="664"/>
      <c r="AF34" s="664"/>
      <c r="AG34" s="664"/>
      <c r="AH34" s="664"/>
      <c r="AI34" s="664"/>
      <c r="AJ34" s="664"/>
      <c r="AK34" s="664"/>
      <c r="AL34" s="665" t="s">
        <v>128</v>
      </c>
      <c r="AM34" s="666"/>
      <c r="AN34" s="666"/>
      <c r="AO34" s="667"/>
      <c r="AP34" s="216"/>
      <c r="AQ34" s="217"/>
      <c r="AR34" s="367"/>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6" t="s">
        <v>324</v>
      </c>
      <c r="CE34" s="687"/>
      <c r="CF34" s="687"/>
      <c r="CG34" s="687"/>
      <c r="CH34" s="687"/>
      <c r="CI34" s="687"/>
      <c r="CJ34" s="687"/>
      <c r="CK34" s="687"/>
      <c r="CL34" s="687"/>
      <c r="CM34" s="687"/>
      <c r="CN34" s="687"/>
      <c r="CO34" s="687"/>
      <c r="CP34" s="687"/>
      <c r="CQ34" s="688"/>
      <c r="CR34" s="661">
        <v>1161804</v>
      </c>
      <c r="CS34" s="662"/>
      <c r="CT34" s="662"/>
      <c r="CU34" s="662"/>
      <c r="CV34" s="662"/>
      <c r="CW34" s="662"/>
      <c r="CX34" s="662"/>
      <c r="CY34" s="663"/>
      <c r="CZ34" s="665">
        <v>12.6</v>
      </c>
      <c r="DA34" s="709"/>
      <c r="DB34" s="709"/>
      <c r="DC34" s="716"/>
      <c r="DD34" s="680">
        <v>538978</v>
      </c>
      <c r="DE34" s="662"/>
      <c r="DF34" s="662"/>
      <c r="DG34" s="662"/>
      <c r="DH34" s="662"/>
      <c r="DI34" s="662"/>
      <c r="DJ34" s="662"/>
      <c r="DK34" s="663"/>
      <c r="DL34" s="680">
        <v>376204</v>
      </c>
      <c r="DM34" s="662"/>
      <c r="DN34" s="662"/>
      <c r="DO34" s="662"/>
      <c r="DP34" s="662"/>
      <c r="DQ34" s="662"/>
      <c r="DR34" s="662"/>
      <c r="DS34" s="662"/>
      <c r="DT34" s="662"/>
      <c r="DU34" s="662"/>
      <c r="DV34" s="663"/>
      <c r="DW34" s="665">
        <v>9.6</v>
      </c>
      <c r="DX34" s="709"/>
      <c r="DY34" s="709"/>
      <c r="DZ34" s="709"/>
      <c r="EA34" s="709"/>
      <c r="EB34" s="709"/>
      <c r="EC34" s="710"/>
    </row>
    <row r="35" spans="2:133" ht="11.25" customHeight="1" x14ac:dyDescent="0.15">
      <c r="B35" s="658" t="s">
        <v>325</v>
      </c>
      <c r="C35" s="659"/>
      <c r="D35" s="659"/>
      <c r="E35" s="659"/>
      <c r="F35" s="659"/>
      <c r="G35" s="659"/>
      <c r="H35" s="659"/>
      <c r="I35" s="659"/>
      <c r="J35" s="659"/>
      <c r="K35" s="659"/>
      <c r="L35" s="659"/>
      <c r="M35" s="659"/>
      <c r="N35" s="659"/>
      <c r="O35" s="659"/>
      <c r="P35" s="659"/>
      <c r="Q35" s="660"/>
      <c r="R35" s="661">
        <v>314394</v>
      </c>
      <c r="S35" s="662"/>
      <c r="T35" s="662"/>
      <c r="U35" s="662"/>
      <c r="V35" s="662"/>
      <c r="W35" s="662"/>
      <c r="X35" s="662"/>
      <c r="Y35" s="663"/>
      <c r="Z35" s="657">
        <v>3.2</v>
      </c>
      <c r="AA35" s="657"/>
      <c r="AB35" s="657"/>
      <c r="AC35" s="657"/>
      <c r="AD35" s="664" t="s">
        <v>128</v>
      </c>
      <c r="AE35" s="664"/>
      <c r="AF35" s="664"/>
      <c r="AG35" s="664"/>
      <c r="AH35" s="664"/>
      <c r="AI35" s="664"/>
      <c r="AJ35" s="664"/>
      <c r="AK35" s="664"/>
      <c r="AL35" s="665" t="s">
        <v>128</v>
      </c>
      <c r="AM35" s="666"/>
      <c r="AN35" s="666"/>
      <c r="AO35" s="667"/>
      <c r="AP35" s="218"/>
      <c r="AQ35" s="647" t="s">
        <v>326</v>
      </c>
      <c r="AR35" s="648"/>
      <c r="AS35" s="648"/>
      <c r="AT35" s="648"/>
      <c r="AU35" s="648"/>
      <c r="AV35" s="648"/>
      <c r="AW35" s="648"/>
      <c r="AX35" s="648"/>
      <c r="AY35" s="648"/>
      <c r="AZ35" s="648"/>
      <c r="BA35" s="648"/>
      <c r="BB35" s="648"/>
      <c r="BC35" s="648"/>
      <c r="BD35" s="648"/>
      <c r="BE35" s="648"/>
      <c r="BF35" s="649"/>
      <c r="BG35" s="647" t="s">
        <v>327</v>
      </c>
      <c r="BH35" s="648"/>
      <c r="BI35" s="648"/>
      <c r="BJ35" s="648"/>
      <c r="BK35" s="648"/>
      <c r="BL35" s="648"/>
      <c r="BM35" s="648"/>
      <c r="BN35" s="648"/>
      <c r="BO35" s="648"/>
      <c r="BP35" s="648"/>
      <c r="BQ35" s="648"/>
      <c r="BR35" s="648"/>
      <c r="BS35" s="648"/>
      <c r="BT35" s="648"/>
      <c r="BU35" s="648"/>
      <c r="BV35" s="648"/>
      <c r="BW35" s="648"/>
      <c r="BX35" s="648"/>
      <c r="BY35" s="648"/>
      <c r="BZ35" s="648"/>
      <c r="CA35" s="648"/>
      <c r="CB35" s="649"/>
      <c r="CD35" s="686" t="s">
        <v>328</v>
      </c>
      <c r="CE35" s="687"/>
      <c r="CF35" s="687"/>
      <c r="CG35" s="687"/>
      <c r="CH35" s="687"/>
      <c r="CI35" s="687"/>
      <c r="CJ35" s="687"/>
      <c r="CK35" s="687"/>
      <c r="CL35" s="687"/>
      <c r="CM35" s="687"/>
      <c r="CN35" s="687"/>
      <c r="CO35" s="687"/>
      <c r="CP35" s="687"/>
      <c r="CQ35" s="688"/>
      <c r="CR35" s="661">
        <v>216555</v>
      </c>
      <c r="CS35" s="714"/>
      <c r="CT35" s="714"/>
      <c r="CU35" s="714"/>
      <c r="CV35" s="714"/>
      <c r="CW35" s="714"/>
      <c r="CX35" s="714"/>
      <c r="CY35" s="715"/>
      <c r="CZ35" s="665">
        <v>2.4</v>
      </c>
      <c r="DA35" s="709"/>
      <c r="DB35" s="709"/>
      <c r="DC35" s="716"/>
      <c r="DD35" s="680">
        <v>176908</v>
      </c>
      <c r="DE35" s="714"/>
      <c r="DF35" s="714"/>
      <c r="DG35" s="714"/>
      <c r="DH35" s="714"/>
      <c r="DI35" s="714"/>
      <c r="DJ35" s="714"/>
      <c r="DK35" s="715"/>
      <c r="DL35" s="680">
        <v>160683</v>
      </c>
      <c r="DM35" s="714"/>
      <c r="DN35" s="714"/>
      <c r="DO35" s="714"/>
      <c r="DP35" s="714"/>
      <c r="DQ35" s="714"/>
      <c r="DR35" s="714"/>
      <c r="DS35" s="714"/>
      <c r="DT35" s="714"/>
      <c r="DU35" s="714"/>
      <c r="DV35" s="715"/>
      <c r="DW35" s="665">
        <v>4.0999999999999996</v>
      </c>
      <c r="DX35" s="709"/>
      <c r="DY35" s="709"/>
      <c r="DZ35" s="709"/>
      <c r="EA35" s="709"/>
      <c r="EB35" s="709"/>
      <c r="EC35" s="710"/>
    </row>
    <row r="36" spans="2:133" ht="11.25" customHeight="1" x14ac:dyDescent="0.15">
      <c r="B36" s="658" t="s">
        <v>329</v>
      </c>
      <c r="C36" s="659"/>
      <c r="D36" s="659"/>
      <c r="E36" s="659"/>
      <c r="F36" s="659"/>
      <c r="G36" s="659"/>
      <c r="H36" s="659"/>
      <c r="I36" s="659"/>
      <c r="J36" s="659"/>
      <c r="K36" s="659"/>
      <c r="L36" s="659"/>
      <c r="M36" s="659"/>
      <c r="N36" s="659"/>
      <c r="O36" s="659"/>
      <c r="P36" s="659"/>
      <c r="Q36" s="660"/>
      <c r="R36" s="661">
        <v>974486</v>
      </c>
      <c r="S36" s="662"/>
      <c r="T36" s="662"/>
      <c r="U36" s="662"/>
      <c r="V36" s="662"/>
      <c r="W36" s="662"/>
      <c r="X36" s="662"/>
      <c r="Y36" s="663"/>
      <c r="Z36" s="657">
        <v>10</v>
      </c>
      <c r="AA36" s="657"/>
      <c r="AB36" s="657"/>
      <c r="AC36" s="657"/>
      <c r="AD36" s="664" t="s">
        <v>128</v>
      </c>
      <c r="AE36" s="664"/>
      <c r="AF36" s="664"/>
      <c r="AG36" s="664"/>
      <c r="AH36" s="664"/>
      <c r="AI36" s="664"/>
      <c r="AJ36" s="664"/>
      <c r="AK36" s="664"/>
      <c r="AL36" s="665" t="s">
        <v>128</v>
      </c>
      <c r="AM36" s="666"/>
      <c r="AN36" s="666"/>
      <c r="AO36" s="667"/>
      <c r="AP36" s="218"/>
      <c r="AQ36" s="745" t="s">
        <v>330</v>
      </c>
      <c r="AR36" s="746"/>
      <c r="AS36" s="746"/>
      <c r="AT36" s="746"/>
      <c r="AU36" s="746"/>
      <c r="AV36" s="746"/>
      <c r="AW36" s="746"/>
      <c r="AX36" s="746"/>
      <c r="AY36" s="747"/>
      <c r="AZ36" s="672">
        <v>793111</v>
      </c>
      <c r="BA36" s="673"/>
      <c r="BB36" s="673"/>
      <c r="BC36" s="673"/>
      <c r="BD36" s="673"/>
      <c r="BE36" s="673"/>
      <c r="BF36" s="748"/>
      <c r="BG36" s="682" t="s">
        <v>331</v>
      </c>
      <c r="BH36" s="683"/>
      <c r="BI36" s="683"/>
      <c r="BJ36" s="683"/>
      <c r="BK36" s="683"/>
      <c r="BL36" s="683"/>
      <c r="BM36" s="683"/>
      <c r="BN36" s="683"/>
      <c r="BO36" s="683"/>
      <c r="BP36" s="683"/>
      <c r="BQ36" s="683"/>
      <c r="BR36" s="683"/>
      <c r="BS36" s="683"/>
      <c r="BT36" s="683"/>
      <c r="BU36" s="684"/>
      <c r="BV36" s="672">
        <v>30547</v>
      </c>
      <c r="BW36" s="673"/>
      <c r="BX36" s="673"/>
      <c r="BY36" s="673"/>
      <c r="BZ36" s="673"/>
      <c r="CA36" s="673"/>
      <c r="CB36" s="748"/>
      <c r="CD36" s="686" t="s">
        <v>332</v>
      </c>
      <c r="CE36" s="687"/>
      <c r="CF36" s="687"/>
      <c r="CG36" s="687"/>
      <c r="CH36" s="687"/>
      <c r="CI36" s="687"/>
      <c r="CJ36" s="687"/>
      <c r="CK36" s="687"/>
      <c r="CL36" s="687"/>
      <c r="CM36" s="687"/>
      <c r="CN36" s="687"/>
      <c r="CO36" s="687"/>
      <c r="CP36" s="687"/>
      <c r="CQ36" s="688"/>
      <c r="CR36" s="661">
        <v>1374136</v>
      </c>
      <c r="CS36" s="662"/>
      <c r="CT36" s="662"/>
      <c r="CU36" s="662"/>
      <c r="CV36" s="662"/>
      <c r="CW36" s="662"/>
      <c r="CX36" s="662"/>
      <c r="CY36" s="663"/>
      <c r="CZ36" s="665">
        <v>14.9</v>
      </c>
      <c r="DA36" s="709"/>
      <c r="DB36" s="709"/>
      <c r="DC36" s="716"/>
      <c r="DD36" s="680">
        <v>777839</v>
      </c>
      <c r="DE36" s="662"/>
      <c r="DF36" s="662"/>
      <c r="DG36" s="662"/>
      <c r="DH36" s="662"/>
      <c r="DI36" s="662"/>
      <c r="DJ36" s="662"/>
      <c r="DK36" s="663"/>
      <c r="DL36" s="680">
        <v>540472</v>
      </c>
      <c r="DM36" s="662"/>
      <c r="DN36" s="662"/>
      <c r="DO36" s="662"/>
      <c r="DP36" s="662"/>
      <c r="DQ36" s="662"/>
      <c r="DR36" s="662"/>
      <c r="DS36" s="662"/>
      <c r="DT36" s="662"/>
      <c r="DU36" s="662"/>
      <c r="DV36" s="663"/>
      <c r="DW36" s="665">
        <v>13.7</v>
      </c>
      <c r="DX36" s="709"/>
      <c r="DY36" s="709"/>
      <c r="DZ36" s="709"/>
      <c r="EA36" s="709"/>
      <c r="EB36" s="709"/>
      <c r="EC36" s="710"/>
    </row>
    <row r="37" spans="2:133" ht="11.25" customHeight="1" x14ac:dyDescent="0.15">
      <c r="B37" s="658" t="s">
        <v>333</v>
      </c>
      <c r="C37" s="659"/>
      <c r="D37" s="659"/>
      <c r="E37" s="659"/>
      <c r="F37" s="659"/>
      <c r="G37" s="659"/>
      <c r="H37" s="659"/>
      <c r="I37" s="659"/>
      <c r="J37" s="659"/>
      <c r="K37" s="659"/>
      <c r="L37" s="659"/>
      <c r="M37" s="659"/>
      <c r="N37" s="659"/>
      <c r="O37" s="659"/>
      <c r="P37" s="659"/>
      <c r="Q37" s="660"/>
      <c r="R37" s="661">
        <v>1201196</v>
      </c>
      <c r="S37" s="662"/>
      <c r="T37" s="662"/>
      <c r="U37" s="662"/>
      <c r="V37" s="662"/>
      <c r="W37" s="662"/>
      <c r="X37" s="662"/>
      <c r="Y37" s="663"/>
      <c r="Z37" s="657">
        <v>12.4</v>
      </c>
      <c r="AA37" s="657"/>
      <c r="AB37" s="657"/>
      <c r="AC37" s="657"/>
      <c r="AD37" s="664" t="s">
        <v>128</v>
      </c>
      <c r="AE37" s="664"/>
      <c r="AF37" s="664"/>
      <c r="AG37" s="664"/>
      <c r="AH37" s="664"/>
      <c r="AI37" s="664"/>
      <c r="AJ37" s="664"/>
      <c r="AK37" s="664"/>
      <c r="AL37" s="665" t="s">
        <v>128</v>
      </c>
      <c r="AM37" s="666"/>
      <c r="AN37" s="666"/>
      <c r="AO37" s="667"/>
      <c r="AQ37" s="749" t="s">
        <v>334</v>
      </c>
      <c r="AR37" s="750"/>
      <c r="AS37" s="750"/>
      <c r="AT37" s="750"/>
      <c r="AU37" s="750"/>
      <c r="AV37" s="750"/>
      <c r="AW37" s="750"/>
      <c r="AX37" s="750"/>
      <c r="AY37" s="751"/>
      <c r="AZ37" s="661">
        <v>170865</v>
      </c>
      <c r="BA37" s="662"/>
      <c r="BB37" s="662"/>
      <c r="BC37" s="662"/>
      <c r="BD37" s="714"/>
      <c r="BE37" s="714"/>
      <c r="BF37" s="734"/>
      <c r="BG37" s="686" t="s">
        <v>335</v>
      </c>
      <c r="BH37" s="687"/>
      <c r="BI37" s="687"/>
      <c r="BJ37" s="687"/>
      <c r="BK37" s="687"/>
      <c r="BL37" s="687"/>
      <c r="BM37" s="687"/>
      <c r="BN37" s="687"/>
      <c r="BO37" s="687"/>
      <c r="BP37" s="687"/>
      <c r="BQ37" s="687"/>
      <c r="BR37" s="687"/>
      <c r="BS37" s="687"/>
      <c r="BT37" s="687"/>
      <c r="BU37" s="688"/>
      <c r="BV37" s="661">
        <v>17136</v>
      </c>
      <c r="BW37" s="662"/>
      <c r="BX37" s="662"/>
      <c r="BY37" s="662"/>
      <c r="BZ37" s="662"/>
      <c r="CA37" s="662"/>
      <c r="CB37" s="681"/>
      <c r="CD37" s="686" t="s">
        <v>336</v>
      </c>
      <c r="CE37" s="687"/>
      <c r="CF37" s="687"/>
      <c r="CG37" s="687"/>
      <c r="CH37" s="687"/>
      <c r="CI37" s="687"/>
      <c r="CJ37" s="687"/>
      <c r="CK37" s="687"/>
      <c r="CL37" s="687"/>
      <c r="CM37" s="687"/>
      <c r="CN37" s="687"/>
      <c r="CO37" s="687"/>
      <c r="CP37" s="687"/>
      <c r="CQ37" s="688"/>
      <c r="CR37" s="661">
        <v>633156</v>
      </c>
      <c r="CS37" s="714"/>
      <c r="CT37" s="714"/>
      <c r="CU37" s="714"/>
      <c r="CV37" s="714"/>
      <c r="CW37" s="714"/>
      <c r="CX37" s="714"/>
      <c r="CY37" s="715"/>
      <c r="CZ37" s="665">
        <v>6.9</v>
      </c>
      <c r="DA37" s="709"/>
      <c r="DB37" s="709"/>
      <c r="DC37" s="716"/>
      <c r="DD37" s="680">
        <v>355074</v>
      </c>
      <c r="DE37" s="714"/>
      <c r="DF37" s="714"/>
      <c r="DG37" s="714"/>
      <c r="DH37" s="714"/>
      <c r="DI37" s="714"/>
      <c r="DJ37" s="714"/>
      <c r="DK37" s="715"/>
      <c r="DL37" s="680">
        <v>355074</v>
      </c>
      <c r="DM37" s="714"/>
      <c r="DN37" s="714"/>
      <c r="DO37" s="714"/>
      <c r="DP37" s="714"/>
      <c r="DQ37" s="714"/>
      <c r="DR37" s="714"/>
      <c r="DS37" s="714"/>
      <c r="DT37" s="714"/>
      <c r="DU37" s="714"/>
      <c r="DV37" s="715"/>
      <c r="DW37" s="665">
        <v>9</v>
      </c>
      <c r="DX37" s="709"/>
      <c r="DY37" s="709"/>
      <c r="DZ37" s="709"/>
      <c r="EA37" s="709"/>
      <c r="EB37" s="709"/>
      <c r="EC37" s="710"/>
    </row>
    <row r="38" spans="2:133" ht="11.25" customHeight="1" x14ac:dyDescent="0.15">
      <c r="B38" s="658" t="s">
        <v>337</v>
      </c>
      <c r="C38" s="659"/>
      <c r="D38" s="659"/>
      <c r="E38" s="659"/>
      <c r="F38" s="659"/>
      <c r="G38" s="659"/>
      <c r="H38" s="659"/>
      <c r="I38" s="659"/>
      <c r="J38" s="659"/>
      <c r="K38" s="659"/>
      <c r="L38" s="659"/>
      <c r="M38" s="659"/>
      <c r="N38" s="659"/>
      <c r="O38" s="659"/>
      <c r="P38" s="659"/>
      <c r="Q38" s="660"/>
      <c r="R38" s="661">
        <v>19114</v>
      </c>
      <c r="S38" s="662"/>
      <c r="T38" s="662"/>
      <c r="U38" s="662"/>
      <c r="V38" s="662"/>
      <c r="W38" s="662"/>
      <c r="X38" s="662"/>
      <c r="Y38" s="663"/>
      <c r="Z38" s="657">
        <v>0.2</v>
      </c>
      <c r="AA38" s="657"/>
      <c r="AB38" s="657"/>
      <c r="AC38" s="657"/>
      <c r="AD38" s="664" t="s">
        <v>128</v>
      </c>
      <c r="AE38" s="664"/>
      <c r="AF38" s="664"/>
      <c r="AG38" s="664"/>
      <c r="AH38" s="664"/>
      <c r="AI38" s="664"/>
      <c r="AJ38" s="664"/>
      <c r="AK38" s="664"/>
      <c r="AL38" s="665" t="s">
        <v>128</v>
      </c>
      <c r="AM38" s="666"/>
      <c r="AN38" s="666"/>
      <c r="AO38" s="667"/>
      <c r="AQ38" s="749" t="s">
        <v>338</v>
      </c>
      <c r="AR38" s="750"/>
      <c r="AS38" s="750"/>
      <c r="AT38" s="750"/>
      <c r="AU38" s="750"/>
      <c r="AV38" s="750"/>
      <c r="AW38" s="750"/>
      <c r="AX38" s="750"/>
      <c r="AY38" s="751"/>
      <c r="AZ38" s="661">
        <v>165867</v>
      </c>
      <c r="BA38" s="662"/>
      <c r="BB38" s="662"/>
      <c r="BC38" s="662"/>
      <c r="BD38" s="714"/>
      <c r="BE38" s="714"/>
      <c r="BF38" s="734"/>
      <c r="BG38" s="686" t="s">
        <v>339</v>
      </c>
      <c r="BH38" s="687"/>
      <c r="BI38" s="687"/>
      <c r="BJ38" s="687"/>
      <c r="BK38" s="687"/>
      <c r="BL38" s="687"/>
      <c r="BM38" s="687"/>
      <c r="BN38" s="687"/>
      <c r="BO38" s="687"/>
      <c r="BP38" s="687"/>
      <c r="BQ38" s="687"/>
      <c r="BR38" s="687"/>
      <c r="BS38" s="687"/>
      <c r="BT38" s="687"/>
      <c r="BU38" s="688"/>
      <c r="BV38" s="661">
        <v>947</v>
      </c>
      <c r="BW38" s="662"/>
      <c r="BX38" s="662"/>
      <c r="BY38" s="662"/>
      <c r="BZ38" s="662"/>
      <c r="CA38" s="662"/>
      <c r="CB38" s="681"/>
      <c r="CD38" s="686" t="s">
        <v>340</v>
      </c>
      <c r="CE38" s="687"/>
      <c r="CF38" s="687"/>
      <c r="CG38" s="687"/>
      <c r="CH38" s="687"/>
      <c r="CI38" s="687"/>
      <c r="CJ38" s="687"/>
      <c r="CK38" s="687"/>
      <c r="CL38" s="687"/>
      <c r="CM38" s="687"/>
      <c r="CN38" s="687"/>
      <c r="CO38" s="687"/>
      <c r="CP38" s="687"/>
      <c r="CQ38" s="688"/>
      <c r="CR38" s="661">
        <v>511771</v>
      </c>
      <c r="CS38" s="662"/>
      <c r="CT38" s="662"/>
      <c r="CU38" s="662"/>
      <c r="CV38" s="662"/>
      <c r="CW38" s="662"/>
      <c r="CX38" s="662"/>
      <c r="CY38" s="663"/>
      <c r="CZ38" s="665">
        <v>5.6</v>
      </c>
      <c r="DA38" s="709"/>
      <c r="DB38" s="709"/>
      <c r="DC38" s="716"/>
      <c r="DD38" s="680">
        <v>448540</v>
      </c>
      <c r="DE38" s="662"/>
      <c r="DF38" s="662"/>
      <c r="DG38" s="662"/>
      <c r="DH38" s="662"/>
      <c r="DI38" s="662"/>
      <c r="DJ38" s="662"/>
      <c r="DK38" s="663"/>
      <c r="DL38" s="680">
        <v>388043</v>
      </c>
      <c r="DM38" s="662"/>
      <c r="DN38" s="662"/>
      <c r="DO38" s="662"/>
      <c r="DP38" s="662"/>
      <c r="DQ38" s="662"/>
      <c r="DR38" s="662"/>
      <c r="DS38" s="662"/>
      <c r="DT38" s="662"/>
      <c r="DU38" s="662"/>
      <c r="DV38" s="663"/>
      <c r="DW38" s="665">
        <v>9.9</v>
      </c>
      <c r="DX38" s="709"/>
      <c r="DY38" s="709"/>
      <c r="DZ38" s="709"/>
      <c r="EA38" s="709"/>
      <c r="EB38" s="709"/>
      <c r="EC38" s="710"/>
    </row>
    <row r="39" spans="2:133" ht="11.25" customHeight="1" x14ac:dyDescent="0.15">
      <c r="B39" s="658" t="s">
        <v>341</v>
      </c>
      <c r="C39" s="659"/>
      <c r="D39" s="659"/>
      <c r="E39" s="659"/>
      <c r="F39" s="659"/>
      <c r="G39" s="659"/>
      <c r="H39" s="659"/>
      <c r="I39" s="659"/>
      <c r="J39" s="659"/>
      <c r="K39" s="659"/>
      <c r="L39" s="659"/>
      <c r="M39" s="659"/>
      <c r="N39" s="659"/>
      <c r="O39" s="659"/>
      <c r="P39" s="659"/>
      <c r="Q39" s="660"/>
      <c r="R39" s="661">
        <v>690802</v>
      </c>
      <c r="S39" s="662"/>
      <c r="T39" s="662"/>
      <c r="U39" s="662"/>
      <c r="V39" s="662"/>
      <c r="W39" s="662"/>
      <c r="X39" s="662"/>
      <c r="Y39" s="663"/>
      <c r="Z39" s="657">
        <v>7.1</v>
      </c>
      <c r="AA39" s="657"/>
      <c r="AB39" s="657"/>
      <c r="AC39" s="657"/>
      <c r="AD39" s="664">
        <v>3</v>
      </c>
      <c r="AE39" s="664"/>
      <c r="AF39" s="664"/>
      <c r="AG39" s="664"/>
      <c r="AH39" s="664"/>
      <c r="AI39" s="664"/>
      <c r="AJ39" s="664"/>
      <c r="AK39" s="664"/>
      <c r="AL39" s="665">
        <v>0</v>
      </c>
      <c r="AM39" s="666"/>
      <c r="AN39" s="666"/>
      <c r="AO39" s="667"/>
      <c r="AQ39" s="749" t="s">
        <v>342</v>
      </c>
      <c r="AR39" s="750"/>
      <c r="AS39" s="750"/>
      <c r="AT39" s="750"/>
      <c r="AU39" s="750"/>
      <c r="AV39" s="750"/>
      <c r="AW39" s="750"/>
      <c r="AX39" s="750"/>
      <c r="AY39" s="751"/>
      <c r="AZ39" s="661">
        <v>115473</v>
      </c>
      <c r="BA39" s="662"/>
      <c r="BB39" s="662"/>
      <c r="BC39" s="662"/>
      <c r="BD39" s="714"/>
      <c r="BE39" s="714"/>
      <c r="BF39" s="734"/>
      <c r="BG39" s="686" t="s">
        <v>343</v>
      </c>
      <c r="BH39" s="687"/>
      <c r="BI39" s="687"/>
      <c r="BJ39" s="687"/>
      <c r="BK39" s="687"/>
      <c r="BL39" s="687"/>
      <c r="BM39" s="687"/>
      <c r="BN39" s="687"/>
      <c r="BO39" s="687"/>
      <c r="BP39" s="687"/>
      <c r="BQ39" s="687"/>
      <c r="BR39" s="687"/>
      <c r="BS39" s="687"/>
      <c r="BT39" s="687"/>
      <c r="BU39" s="688"/>
      <c r="BV39" s="661">
        <v>1668</v>
      </c>
      <c r="BW39" s="662"/>
      <c r="BX39" s="662"/>
      <c r="BY39" s="662"/>
      <c r="BZ39" s="662"/>
      <c r="CA39" s="662"/>
      <c r="CB39" s="681"/>
      <c r="CD39" s="686" t="s">
        <v>344</v>
      </c>
      <c r="CE39" s="687"/>
      <c r="CF39" s="687"/>
      <c r="CG39" s="687"/>
      <c r="CH39" s="687"/>
      <c r="CI39" s="687"/>
      <c r="CJ39" s="687"/>
      <c r="CK39" s="687"/>
      <c r="CL39" s="687"/>
      <c r="CM39" s="687"/>
      <c r="CN39" s="687"/>
      <c r="CO39" s="687"/>
      <c r="CP39" s="687"/>
      <c r="CQ39" s="688"/>
      <c r="CR39" s="661">
        <v>1371538</v>
      </c>
      <c r="CS39" s="714"/>
      <c r="CT39" s="714"/>
      <c r="CU39" s="714"/>
      <c r="CV39" s="714"/>
      <c r="CW39" s="714"/>
      <c r="CX39" s="714"/>
      <c r="CY39" s="715"/>
      <c r="CZ39" s="665">
        <v>14.9</v>
      </c>
      <c r="DA39" s="709"/>
      <c r="DB39" s="709"/>
      <c r="DC39" s="716"/>
      <c r="DD39" s="680">
        <v>1177277</v>
      </c>
      <c r="DE39" s="714"/>
      <c r="DF39" s="714"/>
      <c r="DG39" s="714"/>
      <c r="DH39" s="714"/>
      <c r="DI39" s="714"/>
      <c r="DJ39" s="714"/>
      <c r="DK39" s="715"/>
      <c r="DL39" s="680" t="s">
        <v>128</v>
      </c>
      <c r="DM39" s="714"/>
      <c r="DN39" s="714"/>
      <c r="DO39" s="714"/>
      <c r="DP39" s="714"/>
      <c r="DQ39" s="714"/>
      <c r="DR39" s="714"/>
      <c r="DS39" s="714"/>
      <c r="DT39" s="714"/>
      <c r="DU39" s="714"/>
      <c r="DV39" s="715"/>
      <c r="DW39" s="665" t="s">
        <v>128</v>
      </c>
      <c r="DX39" s="709"/>
      <c r="DY39" s="709"/>
      <c r="DZ39" s="709"/>
      <c r="EA39" s="709"/>
      <c r="EB39" s="709"/>
      <c r="EC39" s="710"/>
    </row>
    <row r="40" spans="2:133" ht="11.25" customHeight="1" x14ac:dyDescent="0.15">
      <c r="B40" s="658" t="s">
        <v>345</v>
      </c>
      <c r="C40" s="659"/>
      <c r="D40" s="659"/>
      <c r="E40" s="659"/>
      <c r="F40" s="659"/>
      <c r="G40" s="659"/>
      <c r="H40" s="659"/>
      <c r="I40" s="659"/>
      <c r="J40" s="659"/>
      <c r="K40" s="659"/>
      <c r="L40" s="659"/>
      <c r="M40" s="659"/>
      <c r="N40" s="659"/>
      <c r="O40" s="659"/>
      <c r="P40" s="659"/>
      <c r="Q40" s="660"/>
      <c r="R40" s="661">
        <v>497344</v>
      </c>
      <c r="S40" s="662"/>
      <c r="T40" s="662"/>
      <c r="U40" s="662"/>
      <c r="V40" s="662"/>
      <c r="W40" s="662"/>
      <c r="X40" s="662"/>
      <c r="Y40" s="663"/>
      <c r="Z40" s="657">
        <v>5.0999999999999996</v>
      </c>
      <c r="AA40" s="657"/>
      <c r="AB40" s="657"/>
      <c r="AC40" s="657"/>
      <c r="AD40" s="664" t="s">
        <v>128</v>
      </c>
      <c r="AE40" s="664"/>
      <c r="AF40" s="664"/>
      <c r="AG40" s="664"/>
      <c r="AH40" s="664"/>
      <c r="AI40" s="664"/>
      <c r="AJ40" s="664"/>
      <c r="AK40" s="664"/>
      <c r="AL40" s="665" t="s">
        <v>128</v>
      </c>
      <c r="AM40" s="666"/>
      <c r="AN40" s="666"/>
      <c r="AO40" s="667"/>
      <c r="AQ40" s="749" t="s">
        <v>346</v>
      </c>
      <c r="AR40" s="750"/>
      <c r="AS40" s="750"/>
      <c r="AT40" s="750"/>
      <c r="AU40" s="750"/>
      <c r="AV40" s="750"/>
      <c r="AW40" s="750"/>
      <c r="AX40" s="750"/>
      <c r="AY40" s="751"/>
      <c r="AZ40" s="661" t="s">
        <v>128</v>
      </c>
      <c r="BA40" s="662"/>
      <c r="BB40" s="662"/>
      <c r="BC40" s="662"/>
      <c r="BD40" s="714"/>
      <c r="BE40" s="714"/>
      <c r="BF40" s="734"/>
      <c r="BG40" s="758" t="s">
        <v>347</v>
      </c>
      <c r="BH40" s="759"/>
      <c r="BI40" s="759"/>
      <c r="BJ40" s="759"/>
      <c r="BK40" s="759"/>
      <c r="BL40" s="369"/>
      <c r="BM40" s="687" t="s">
        <v>348</v>
      </c>
      <c r="BN40" s="687"/>
      <c r="BO40" s="687"/>
      <c r="BP40" s="687"/>
      <c r="BQ40" s="687"/>
      <c r="BR40" s="687"/>
      <c r="BS40" s="687"/>
      <c r="BT40" s="687"/>
      <c r="BU40" s="688"/>
      <c r="BV40" s="661">
        <v>105</v>
      </c>
      <c r="BW40" s="662"/>
      <c r="BX40" s="662"/>
      <c r="BY40" s="662"/>
      <c r="BZ40" s="662"/>
      <c r="CA40" s="662"/>
      <c r="CB40" s="681"/>
      <c r="CD40" s="686" t="s">
        <v>349</v>
      </c>
      <c r="CE40" s="687"/>
      <c r="CF40" s="687"/>
      <c r="CG40" s="687"/>
      <c r="CH40" s="687"/>
      <c r="CI40" s="687"/>
      <c r="CJ40" s="687"/>
      <c r="CK40" s="687"/>
      <c r="CL40" s="687"/>
      <c r="CM40" s="687"/>
      <c r="CN40" s="687"/>
      <c r="CO40" s="687"/>
      <c r="CP40" s="687"/>
      <c r="CQ40" s="688"/>
      <c r="CR40" s="661">
        <v>19930</v>
      </c>
      <c r="CS40" s="662"/>
      <c r="CT40" s="662"/>
      <c r="CU40" s="662"/>
      <c r="CV40" s="662"/>
      <c r="CW40" s="662"/>
      <c r="CX40" s="662"/>
      <c r="CY40" s="663"/>
      <c r="CZ40" s="665">
        <v>0.2</v>
      </c>
      <c r="DA40" s="709"/>
      <c r="DB40" s="709"/>
      <c r="DC40" s="716"/>
      <c r="DD40" s="680">
        <v>1842</v>
      </c>
      <c r="DE40" s="662"/>
      <c r="DF40" s="662"/>
      <c r="DG40" s="662"/>
      <c r="DH40" s="662"/>
      <c r="DI40" s="662"/>
      <c r="DJ40" s="662"/>
      <c r="DK40" s="663"/>
      <c r="DL40" s="680" t="s">
        <v>128</v>
      </c>
      <c r="DM40" s="662"/>
      <c r="DN40" s="662"/>
      <c r="DO40" s="662"/>
      <c r="DP40" s="662"/>
      <c r="DQ40" s="662"/>
      <c r="DR40" s="662"/>
      <c r="DS40" s="662"/>
      <c r="DT40" s="662"/>
      <c r="DU40" s="662"/>
      <c r="DV40" s="663"/>
      <c r="DW40" s="665" t="s">
        <v>128</v>
      </c>
      <c r="DX40" s="709"/>
      <c r="DY40" s="709"/>
      <c r="DZ40" s="709"/>
      <c r="EA40" s="709"/>
      <c r="EB40" s="709"/>
      <c r="EC40" s="710"/>
    </row>
    <row r="41" spans="2:133" ht="11.25" customHeight="1" x14ac:dyDescent="0.15">
      <c r="B41" s="658" t="s">
        <v>350</v>
      </c>
      <c r="C41" s="659"/>
      <c r="D41" s="659"/>
      <c r="E41" s="659"/>
      <c r="F41" s="659"/>
      <c r="G41" s="659"/>
      <c r="H41" s="659"/>
      <c r="I41" s="659"/>
      <c r="J41" s="659"/>
      <c r="K41" s="659"/>
      <c r="L41" s="659"/>
      <c r="M41" s="659"/>
      <c r="N41" s="659"/>
      <c r="O41" s="659"/>
      <c r="P41" s="659"/>
      <c r="Q41" s="660"/>
      <c r="R41" s="661" t="s">
        <v>128</v>
      </c>
      <c r="S41" s="662"/>
      <c r="T41" s="662"/>
      <c r="U41" s="662"/>
      <c r="V41" s="662"/>
      <c r="W41" s="662"/>
      <c r="X41" s="662"/>
      <c r="Y41" s="663"/>
      <c r="Z41" s="657" t="s">
        <v>128</v>
      </c>
      <c r="AA41" s="657"/>
      <c r="AB41" s="657"/>
      <c r="AC41" s="657"/>
      <c r="AD41" s="664" t="s">
        <v>128</v>
      </c>
      <c r="AE41" s="664"/>
      <c r="AF41" s="664"/>
      <c r="AG41" s="664"/>
      <c r="AH41" s="664"/>
      <c r="AI41" s="664"/>
      <c r="AJ41" s="664"/>
      <c r="AK41" s="664"/>
      <c r="AL41" s="665" t="s">
        <v>128</v>
      </c>
      <c r="AM41" s="666"/>
      <c r="AN41" s="666"/>
      <c r="AO41" s="667"/>
      <c r="AQ41" s="749" t="s">
        <v>351</v>
      </c>
      <c r="AR41" s="750"/>
      <c r="AS41" s="750"/>
      <c r="AT41" s="750"/>
      <c r="AU41" s="750"/>
      <c r="AV41" s="750"/>
      <c r="AW41" s="750"/>
      <c r="AX41" s="750"/>
      <c r="AY41" s="751"/>
      <c r="AZ41" s="661">
        <v>72764</v>
      </c>
      <c r="BA41" s="662"/>
      <c r="BB41" s="662"/>
      <c r="BC41" s="662"/>
      <c r="BD41" s="714"/>
      <c r="BE41" s="714"/>
      <c r="BF41" s="734"/>
      <c r="BG41" s="758"/>
      <c r="BH41" s="759"/>
      <c r="BI41" s="759"/>
      <c r="BJ41" s="759"/>
      <c r="BK41" s="759"/>
      <c r="BL41" s="369"/>
      <c r="BM41" s="687" t="s">
        <v>352</v>
      </c>
      <c r="BN41" s="687"/>
      <c r="BO41" s="687"/>
      <c r="BP41" s="687"/>
      <c r="BQ41" s="687"/>
      <c r="BR41" s="687"/>
      <c r="BS41" s="687"/>
      <c r="BT41" s="687"/>
      <c r="BU41" s="688"/>
      <c r="BV41" s="661" t="s">
        <v>128</v>
      </c>
      <c r="BW41" s="662"/>
      <c r="BX41" s="662"/>
      <c r="BY41" s="662"/>
      <c r="BZ41" s="662"/>
      <c r="CA41" s="662"/>
      <c r="CB41" s="681"/>
      <c r="CD41" s="686" t="s">
        <v>353</v>
      </c>
      <c r="CE41" s="687"/>
      <c r="CF41" s="687"/>
      <c r="CG41" s="687"/>
      <c r="CH41" s="687"/>
      <c r="CI41" s="687"/>
      <c r="CJ41" s="687"/>
      <c r="CK41" s="687"/>
      <c r="CL41" s="687"/>
      <c r="CM41" s="687"/>
      <c r="CN41" s="687"/>
      <c r="CO41" s="687"/>
      <c r="CP41" s="687"/>
      <c r="CQ41" s="688"/>
      <c r="CR41" s="661" t="s">
        <v>128</v>
      </c>
      <c r="CS41" s="714"/>
      <c r="CT41" s="714"/>
      <c r="CU41" s="714"/>
      <c r="CV41" s="714"/>
      <c r="CW41" s="714"/>
      <c r="CX41" s="714"/>
      <c r="CY41" s="715"/>
      <c r="CZ41" s="665" t="s">
        <v>128</v>
      </c>
      <c r="DA41" s="709"/>
      <c r="DB41" s="709"/>
      <c r="DC41" s="716"/>
      <c r="DD41" s="680" t="s">
        <v>128</v>
      </c>
      <c r="DE41" s="714"/>
      <c r="DF41" s="714"/>
      <c r="DG41" s="714"/>
      <c r="DH41" s="714"/>
      <c r="DI41" s="714"/>
      <c r="DJ41" s="714"/>
      <c r="DK41" s="715"/>
      <c r="DL41" s="755"/>
      <c r="DM41" s="756"/>
      <c r="DN41" s="756"/>
      <c r="DO41" s="756"/>
      <c r="DP41" s="756"/>
      <c r="DQ41" s="756"/>
      <c r="DR41" s="756"/>
      <c r="DS41" s="756"/>
      <c r="DT41" s="756"/>
      <c r="DU41" s="756"/>
      <c r="DV41" s="757"/>
      <c r="DW41" s="752"/>
      <c r="DX41" s="753"/>
      <c r="DY41" s="753"/>
      <c r="DZ41" s="753"/>
      <c r="EA41" s="753"/>
      <c r="EB41" s="753"/>
      <c r="EC41" s="754"/>
    </row>
    <row r="42" spans="2:133" ht="11.25" customHeight="1" x14ac:dyDescent="0.15">
      <c r="B42" s="658" t="s">
        <v>354</v>
      </c>
      <c r="C42" s="659"/>
      <c r="D42" s="659"/>
      <c r="E42" s="659"/>
      <c r="F42" s="659"/>
      <c r="G42" s="659"/>
      <c r="H42" s="659"/>
      <c r="I42" s="659"/>
      <c r="J42" s="659"/>
      <c r="K42" s="659"/>
      <c r="L42" s="659"/>
      <c r="M42" s="659"/>
      <c r="N42" s="659"/>
      <c r="O42" s="659"/>
      <c r="P42" s="659"/>
      <c r="Q42" s="660"/>
      <c r="R42" s="661" t="s">
        <v>128</v>
      </c>
      <c r="S42" s="662"/>
      <c r="T42" s="662"/>
      <c r="U42" s="662"/>
      <c r="V42" s="662"/>
      <c r="W42" s="662"/>
      <c r="X42" s="662"/>
      <c r="Y42" s="663"/>
      <c r="Z42" s="657" t="s">
        <v>128</v>
      </c>
      <c r="AA42" s="657"/>
      <c r="AB42" s="657"/>
      <c r="AC42" s="657"/>
      <c r="AD42" s="664" t="s">
        <v>128</v>
      </c>
      <c r="AE42" s="664"/>
      <c r="AF42" s="664"/>
      <c r="AG42" s="664"/>
      <c r="AH42" s="664"/>
      <c r="AI42" s="664"/>
      <c r="AJ42" s="664"/>
      <c r="AK42" s="664"/>
      <c r="AL42" s="665" t="s">
        <v>128</v>
      </c>
      <c r="AM42" s="666"/>
      <c r="AN42" s="666"/>
      <c r="AO42" s="667"/>
      <c r="AQ42" s="765" t="s">
        <v>355</v>
      </c>
      <c r="AR42" s="766"/>
      <c r="AS42" s="766"/>
      <c r="AT42" s="766"/>
      <c r="AU42" s="766"/>
      <c r="AV42" s="766"/>
      <c r="AW42" s="766"/>
      <c r="AX42" s="766"/>
      <c r="AY42" s="767"/>
      <c r="AZ42" s="762">
        <v>268142</v>
      </c>
      <c r="BA42" s="763"/>
      <c r="BB42" s="763"/>
      <c r="BC42" s="763"/>
      <c r="BD42" s="736"/>
      <c r="BE42" s="736"/>
      <c r="BF42" s="738"/>
      <c r="BG42" s="760"/>
      <c r="BH42" s="761"/>
      <c r="BI42" s="761"/>
      <c r="BJ42" s="761"/>
      <c r="BK42" s="761"/>
      <c r="BL42" s="370"/>
      <c r="BM42" s="694" t="s">
        <v>356</v>
      </c>
      <c r="BN42" s="694"/>
      <c r="BO42" s="694"/>
      <c r="BP42" s="694"/>
      <c r="BQ42" s="694"/>
      <c r="BR42" s="694"/>
      <c r="BS42" s="694"/>
      <c r="BT42" s="694"/>
      <c r="BU42" s="695"/>
      <c r="BV42" s="762">
        <v>270</v>
      </c>
      <c r="BW42" s="763"/>
      <c r="BX42" s="763"/>
      <c r="BY42" s="763"/>
      <c r="BZ42" s="763"/>
      <c r="CA42" s="763"/>
      <c r="CB42" s="764"/>
      <c r="CD42" s="658" t="s">
        <v>357</v>
      </c>
      <c r="CE42" s="659"/>
      <c r="CF42" s="659"/>
      <c r="CG42" s="659"/>
      <c r="CH42" s="659"/>
      <c r="CI42" s="659"/>
      <c r="CJ42" s="659"/>
      <c r="CK42" s="659"/>
      <c r="CL42" s="659"/>
      <c r="CM42" s="659"/>
      <c r="CN42" s="659"/>
      <c r="CO42" s="659"/>
      <c r="CP42" s="659"/>
      <c r="CQ42" s="660"/>
      <c r="CR42" s="661">
        <v>2332559</v>
      </c>
      <c r="CS42" s="714"/>
      <c r="CT42" s="714"/>
      <c r="CU42" s="714"/>
      <c r="CV42" s="714"/>
      <c r="CW42" s="714"/>
      <c r="CX42" s="714"/>
      <c r="CY42" s="715"/>
      <c r="CZ42" s="665">
        <v>25.3</v>
      </c>
      <c r="DA42" s="709"/>
      <c r="DB42" s="709"/>
      <c r="DC42" s="716"/>
      <c r="DD42" s="680">
        <v>1147155</v>
      </c>
      <c r="DE42" s="714"/>
      <c r="DF42" s="714"/>
      <c r="DG42" s="714"/>
      <c r="DH42" s="714"/>
      <c r="DI42" s="714"/>
      <c r="DJ42" s="714"/>
      <c r="DK42" s="715"/>
      <c r="DL42" s="755"/>
      <c r="DM42" s="756"/>
      <c r="DN42" s="756"/>
      <c r="DO42" s="756"/>
      <c r="DP42" s="756"/>
      <c r="DQ42" s="756"/>
      <c r="DR42" s="756"/>
      <c r="DS42" s="756"/>
      <c r="DT42" s="756"/>
      <c r="DU42" s="756"/>
      <c r="DV42" s="757"/>
      <c r="DW42" s="752"/>
      <c r="DX42" s="753"/>
      <c r="DY42" s="753"/>
      <c r="DZ42" s="753"/>
      <c r="EA42" s="753"/>
      <c r="EB42" s="753"/>
      <c r="EC42" s="754"/>
    </row>
    <row r="43" spans="2:133" ht="11.25" customHeight="1" x14ac:dyDescent="0.15">
      <c r="B43" s="658" t="s">
        <v>358</v>
      </c>
      <c r="C43" s="659"/>
      <c r="D43" s="659"/>
      <c r="E43" s="659"/>
      <c r="F43" s="659"/>
      <c r="G43" s="659"/>
      <c r="H43" s="659"/>
      <c r="I43" s="659"/>
      <c r="J43" s="659"/>
      <c r="K43" s="659"/>
      <c r="L43" s="659"/>
      <c r="M43" s="659"/>
      <c r="N43" s="659"/>
      <c r="O43" s="659"/>
      <c r="P43" s="659"/>
      <c r="Q43" s="660"/>
      <c r="R43" s="661">
        <v>331844</v>
      </c>
      <c r="S43" s="662"/>
      <c r="T43" s="662"/>
      <c r="U43" s="662"/>
      <c r="V43" s="662"/>
      <c r="W43" s="662"/>
      <c r="X43" s="662"/>
      <c r="Y43" s="663"/>
      <c r="Z43" s="657">
        <v>3.4</v>
      </c>
      <c r="AA43" s="657"/>
      <c r="AB43" s="657"/>
      <c r="AC43" s="657"/>
      <c r="AD43" s="664" t="s">
        <v>128</v>
      </c>
      <c r="AE43" s="664"/>
      <c r="AF43" s="664"/>
      <c r="AG43" s="664"/>
      <c r="AH43" s="664"/>
      <c r="AI43" s="664"/>
      <c r="AJ43" s="664"/>
      <c r="AK43" s="664"/>
      <c r="AL43" s="665" t="s">
        <v>128</v>
      </c>
      <c r="AM43" s="666"/>
      <c r="AN43" s="666"/>
      <c r="AO43" s="667"/>
      <c r="BV43" s="219"/>
      <c r="BW43" s="219"/>
      <c r="BX43" s="219"/>
      <c r="BY43" s="219"/>
      <c r="BZ43" s="219"/>
      <c r="CA43" s="219"/>
      <c r="CB43" s="219"/>
      <c r="CD43" s="658" t="s">
        <v>359</v>
      </c>
      <c r="CE43" s="659"/>
      <c r="CF43" s="659"/>
      <c r="CG43" s="659"/>
      <c r="CH43" s="659"/>
      <c r="CI43" s="659"/>
      <c r="CJ43" s="659"/>
      <c r="CK43" s="659"/>
      <c r="CL43" s="659"/>
      <c r="CM43" s="659"/>
      <c r="CN43" s="659"/>
      <c r="CO43" s="659"/>
      <c r="CP43" s="659"/>
      <c r="CQ43" s="660"/>
      <c r="CR43" s="661">
        <v>87402</v>
      </c>
      <c r="CS43" s="714"/>
      <c r="CT43" s="714"/>
      <c r="CU43" s="714"/>
      <c r="CV43" s="714"/>
      <c r="CW43" s="714"/>
      <c r="CX43" s="714"/>
      <c r="CY43" s="715"/>
      <c r="CZ43" s="665">
        <v>0.9</v>
      </c>
      <c r="DA43" s="709"/>
      <c r="DB43" s="709"/>
      <c r="DC43" s="716"/>
      <c r="DD43" s="680">
        <v>55523</v>
      </c>
      <c r="DE43" s="714"/>
      <c r="DF43" s="714"/>
      <c r="DG43" s="714"/>
      <c r="DH43" s="714"/>
      <c r="DI43" s="714"/>
      <c r="DJ43" s="714"/>
      <c r="DK43" s="715"/>
      <c r="DL43" s="755"/>
      <c r="DM43" s="756"/>
      <c r="DN43" s="756"/>
      <c r="DO43" s="756"/>
      <c r="DP43" s="756"/>
      <c r="DQ43" s="756"/>
      <c r="DR43" s="756"/>
      <c r="DS43" s="756"/>
      <c r="DT43" s="756"/>
      <c r="DU43" s="756"/>
      <c r="DV43" s="757"/>
      <c r="DW43" s="752"/>
      <c r="DX43" s="753"/>
      <c r="DY43" s="753"/>
      <c r="DZ43" s="753"/>
      <c r="EA43" s="753"/>
      <c r="EB43" s="753"/>
      <c r="EC43" s="754"/>
    </row>
    <row r="44" spans="2:133" ht="11.25" customHeight="1" x14ac:dyDescent="0.15">
      <c r="B44" s="711" t="s">
        <v>360</v>
      </c>
      <c r="C44" s="712"/>
      <c r="D44" s="712"/>
      <c r="E44" s="712"/>
      <c r="F44" s="712"/>
      <c r="G44" s="712"/>
      <c r="H44" s="712"/>
      <c r="I44" s="712"/>
      <c r="J44" s="712"/>
      <c r="K44" s="712"/>
      <c r="L44" s="712"/>
      <c r="M44" s="712"/>
      <c r="N44" s="712"/>
      <c r="O44" s="712"/>
      <c r="P44" s="712"/>
      <c r="Q44" s="713"/>
      <c r="R44" s="762">
        <v>9701394</v>
      </c>
      <c r="S44" s="763"/>
      <c r="T44" s="763"/>
      <c r="U44" s="763"/>
      <c r="V44" s="763"/>
      <c r="W44" s="763"/>
      <c r="X44" s="763"/>
      <c r="Y44" s="768"/>
      <c r="Z44" s="769">
        <v>100</v>
      </c>
      <c r="AA44" s="769"/>
      <c r="AB44" s="769"/>
      <c r="AC44" s="769"/>
      <c r="AD44" s="770">
        <v>3601961</v>
      </c>
      <c r="AE44" s="770"/>
      <c r="AF44" s="770"/>
      <c r="AG44" s="770"/>
      <c r="AH44" s="770"/>
      <c r="AI44" s="770"/>
      <c r="AJ44" s="770"/>
      <c r="AK44" s="770"/>
      <c r="AL44" s="771">
        <v>100</v>
      </c>
      <c r="AM44" s="737"/>
      <c r="AN44" s="737"/>
      <c r="AO44" s="772"/>
      <c r="CD44" s="773" t="s">
        <v>307</v>
      </c>
      <c r="CE44" s="774"/>
      <c r="CF44" s="658" t="s">
        <v>361</v>
      </c>
      <c r="CG44" s="659"/>
      <c r="CH44" s="659"/>
      <c r="CI44" s="659"/>
      <c r="CJ44" s="659"/>
      <c r="CK44" s="659"/>
      <c r="CL44" s="659"/>
      <c r="CM44" s="659"/>
      <c r="CN44" s="659"/>
      <c r="CO44" s="659"/>
      <c r="CP44" s="659"/>
      <c r="CQ44" s="660"/>
      <c r="CR44" s="661">
        <v>2318555</v>
      </c>
      <c r="CS44" s="662"/>
      <c r="CT44" s="662"/>
      <c r="CU44" s="662"/>
      <c r="CV44" s="662"/>
      <c r="CW44" s="662"/>
      <c r="CX44" s="662"/>
      <c r="CY44" s="663"/>
      <c r="CZ44" s="665">
        <v>25.2</v>
      </c>
      <c r="DA44" s="666"/>
      <c r="DB44" s="666"/>
      <c r="DC44" s="689"/>
      <c r="DD44" s="680">
        <v>1140256</v>
      </c>
      <c r="DE44" s="662"/>
      <c r="DF44" s="662"/>
      <c r="DG44" s="662"/>
      <c r="DH44" s="662"/>
      <c r="DI44" s="662"/>
      <c r="DJ44" s="662"/>
      <c r="DK44" s="663"/>
      <c r="DL44" s="755"/>
      <c r="DM44" s="756"/>
      <c r="DN44" s="756"/>
      <c r="DO44" s="756"/>
      <c r="DP44" s="756"/>
      <c r="DQ44" s="756"/>
      <c r="DR44" s="756"/>
      <c r="DS44" s="756"/>
      <c r="DT44" s="756"/>
      <c r="DU44" s="756"/>
      <c r="DV44" s="757"/>
      <c r="DW44" s="752"/>
      <c r="DX44" s="753"/>
      <c r="DY44" s="753"/>
      <c r="DZ44" s="753"/>
      <c r="EA44" s="753"/>
      <c r="EB44" s="753"/>
      <c r="EC44" s="75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5"/>
      <c r="CE45" s="776"/>
      <c r="CF45" s="658" t="s">
        <v>362</v>
      </c>
      <c r="CG45" s="659"/>
      <c r="CH45" s="659"/>
      <c r="CI45" s="659"/>
      <c r="CJ45" s="659"/>
      <c r="CK45" s="659"/>
      <c r="CL45" s="659"/>
      <c r="CM45" s="659"/>
      <c r="CN45" s="659"/>
      <c r="CO45" s="659"/>
      <c r="CP45" s="659"/>
      <c r="CQ45" s="660"/>
      <c r="CR45" s="661">
        <v>175301</v>
      </c>
      <c r="CS45" s="714"/>
      <c r="CT45" s="714"/>
      <c r="CU45" s="714"/>
      <c r="CV45" s="714"/>
      <c r="CW45" s="714"/>
      <c r="CX45" s="714"/>
      <c r="CY45" s="715"/>
      <c r="CZ45" s="665">
        <v>1.9</v>
      </c>
      <c r="DA45" s="709"/>
      <c r="DB45" s="709"/>
      <c r="DC45" s="716"/>
      <c r="DD45" s="680">
        <v>6179</v>
      </c>
      <c r="DE45" s="714"/>
      <c r="DF45" s="714"/>
      <c r="DG45" s="714"/>
      <c r="DH45" s="714"/>
      <c r="DI45" s="714"/>
      <c r="DJ45" s="714"/>
      <c r="DK45" s="715"/>
      <c r="DL45" s="755"/>
      <c r="DM45" s="756"/>
      <c r="DN45" s="756"/>
      <c r="DO45" s="756"/>
      <c r="DP45" s="756"/>
      <c r="DQ45" s="756"/>
      <c r="DR45" s="756"/>
      <c r="DS45" s="756"/>
      <c r="DT45" s="756"/>
      <c r="DU45" s="756"/>
      <c r="DV45" s="757"/>
      <c r="DW45" s="752"/>
      <c r="DX45" s="753"/>
      <c r="DY45" s="753"/>
      <c r="DZ45" s="753"/>
      <c r="EA45" s="753"/>
      <c r="EB45" s="753"/>
      <c r="EC45" s="754"/>
    </row>
    <row r="46" spans="2:133" ht="11.25" customHeight="1" x14ac:dyDescent="0.15">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5"/>
      <c r="CE46" s="776"/>
      <c r="CF46" s="658" t="s">
        <v>364</v>
      </c>
      <c r="CG46" s="659"/>
      <c r="CH46" s="659"/>
      <c r="CI46" s="659"/>
      <c r="CJ46" s="659"/>
      <c r="CK46" s="659"/>
      <c r="CL46" s="659"/>
      <c r="CM46" s="659"/>
      <c r="CN46" s="659"/>
      <c r="CO46" s="659"/>
      <c r="CP46" s="659"/>
      <c r="CQ46" s="660"/>
      <c r="CR46" s="661">
        <v>2070030</v>
      </c>
      <c r="CS46" s="662"/>
      <c r="CT46" s="662"/>
      <c r="CU46" s="662"/>
      <c r="CV46" s="662"/>
      <c r="CW46" s="662"/>
      <c r="CX46" s="662"/>
      <c r="CY46" s="663"/>
      <c r="CZ46" s="665">
        <v>22.5</v>
      </c>
      <c r="DA46" s="666"/>
      <c r="DB46" s="666"/>
      <c r="DC46" s="689"/>
      <c r="DD46" s="680">
        <v>1124453</v>
      </c>
      <c r="DE46" s="662"/>
      <c r="DF46" s="662"/>
      <c r="DG46" s="662"/>
      <c r="DH46" s="662"/>
      <c r="DI46" s="662"/>
      <c r="DJ46" s="662"/>
      <c r="DK46" s="663"/>
      <c r="DL46" s="755"/>
      <c r="DM46" s="756"/>
      <c r="DN46" s="756"/>
      <c r="DO46" s="756"/>
      <c r="DP46" s="756"/>
      <c r="DQ46" s="756"/>
      <c r="DR46" s="756"/>
      <c r="DS46" s="756"/>
      <c r="DT46" s="756"/>
      <c r="DU46" s="756"/>
      <c r="DV46" s="757"/>
      <c r="DW46" s="752"/>
      <c r="DX46" s="753"/>
      <c r="DY46" s="753"/>
      <c r="DZ46" s="753"/>
      <c r="EA46" s="753"/>
      <c r="EB46" s="753"/>
      <c r="EC46" s="754"/>
    </row>
    <row r="47" spans="2:133" ht="11.25" customHeight="1" x14ac:dyDescent="0.15">
      <c r="B47" s="780" t="s">
        <v>365</v>
      </c>
      <c r="C47" s="780"/>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c r="AG47" s="780"/>
      <c r="AH47" s="780"/>
      <c r="AI47" s="780"/>
      <c r="AJ47" s="780"/>
      <c r="AK47" s="780"/>
      <c r="AL47" s="780"/>
      <c r="AM47" s="780"/>
      <c r="AN47" s="780"/>
      <c r="AO47" s="780"/>
      <c r="AP47" s="780"/>
      <c r="AQ47" s="780"/>
      <c r="AR47" s="780"/>
      <c r="AS47" s="780"/>
      <c r="AT47" s="780"/>
      <c r="AU47" s="780"/>
      <c r="AV47" s="780"/>
      <c r="AW47" s="780"/>
      <c r="AX47" s="780"/>
      <c r="AY47" s="780"/>
      <c r="AZ47" s="780"/>
      <c r="BA47" s="780"/>
      <c r="BB47" s="780"/>
      <c r="BC47" s="780"/>
      <c r="BD47" s="780"/>
      <c r="BE47" s="780"/>
      <c r="BF47" s="780"/>
      <c r="BG47" s="780"/>
      <c r="BH47" s="780"/>
      <c r="BI47" s="780"/>
      <c r="BJ47" s="780"/>
      <c r="BK47" s="780"/>
      <c r="BL47" s="780"/>
      <c r="BM47" s="780"/>
      <c r="BN47" s="780"/>
      <c r="BO47" s="780"/>
      <c r="BP47" s="780"/>
      <c r="BQ47" s="780"/>
      <c r="BR47" s="780"/>
      <c r="BS47" s="780"/>
      <c r="BT47" s="780"/>
      <c r="BU47" s="780"/>
      <c r="BV47" s="780"/>
      <c r="BW47" s="780"/>
      <c r="BX47" s="780"/>
      <c r="BY47" s="780"/>
      <c r="BZ47" s="780"/>
      <c r="CA47" s="780"/>
      <c r="CB47" s="780"/>
      <c r="CD47" s="775"/>
      <c r="CE47" s="776"/>
      <c r="CF47" s="658" t="s">
        <v>366</v>
      </c>
      <c r="CG47" s="659"/>
      <c r="CH47" s="659"/>
      <c r="CI47" s="659"/>
      <c r="CJ47" s="659"/>
      <c r="CK47" s="659"/>
      <c r="CL47" s="659"/>
      <c r="CM47" s="659"/>
      <c r="CN47" s="659"/>
      <c r="CO47" s="659"/>
      <c r="CP47" s="659"/>
      <c r="CQ47" s="660"/>
      <c r="CR47" s="661">
        <v>14004</v>
      </c>
      <c r="CS47" s="714"/>
      <c r="CT47" s="714"/>
      <c r="CU47" s="714"/>
      <c r="CV47" s="714"/>
      <c r="CW47" s="714"/>
      <c r="CX47" s="714"/>
      <c r="CY47" s="715"/>
      <c r="CZ47" s="665">
        <v>0.2</v>
      </c>
      <c r="DA47" s="709"/>
      <c r="DB47" s="709"/>
      <c r="DC47" s="716"/>
      <c r="DD47" s="680">
        <v>6899</v>
      </c>
      <c r="DE47" s="714"/>
      <c r="DF47" s="714"/>
      <c r="DG47" s="714"/>
      <c r="DH47" s="714"/>
      <c r="DI47" s="714"/>
      <c r="DJ47" s="714"/>
      <c r="DK47" s="715"/>
      <c r="DL47" s="755"/>
      <c r="DM47" s="756"/>
      <c r="DN47" s="756"/>
      <c r="DO47" s="756"/>
      <c r="DP47" s="756"/>
      <c r="DQ47" s="756"/>
      <c r="DR47" s="756"/>
      <c r="DS47" s="756"/>
      <c r="DT47" s="756"/>
      <c r="DU47" s="756"/>
      <c r="DV47" s="757"/>
      <c r="DW47" s="752"/>
      <c r="DX47" s="753"/>
      <c r="DY47" s="753"/>
      <c r="DZ47" s="753"/>
      <c r="EA47" s="753"/>
      <c r="EB47" s="753"/>
      <c r="EC47" s="754"/>
    </row>
    <row r="48" spans="2:133" ht="11.25" x14ac:dyDescent="0.15">
      <c r="B48" s="779" t="s">
        <v>367</v>
      </c>
      <c r="C48" s="779"/>
      <c r="D48" s="779"/>
      <c r="E48" s="779"/>
      <c r="F48" s="779"/>
      <c r="G48" s="779"/>
      <c r="H48" s="779"/>
      <c r="I48" s="779"/>
      <c r="J48" s="779"/>
      <c r="K48" s="779"/>
      <c r="L48" s="779"/>
      <c r="M48" s="779"/>
      <c r="N48" s="779"/>
      <c r="O48" s="779"/>
      <c r="P48" s="779"/>
      <c r="Q48" s="779"/>
      <c r="R48" s="779"/>
      <c r="S48" s="779"/>
      <c r="T48" s="779"/>
      <c r="U48" s="779"/>
      <c r="V48" s="779"/>
      <c r="W48" s="779"/>
      <c r="X48" s="779"/>
      <c r="Y48" s="779"/>
      <c r="Z48" s="779"/>
      <c r="AA48" s="779"/>
      <c r="AB48" s="779"/>
      <c r="AC48" s="779"/>
      <c r="AD48" s="779"/>
      <c r="AE48" s="779"/>
      <c r="AF48" s="779"/>
      <c r="AG48" s="779"/>
      <c r="AH48" s="779"/>
      <c r="AI48" s="779"/>
      <c r="AJ48" s="779"/>
      <c r="AK48" s="779"/>
      <c r="AL48" s="779"/>
      <c r="AM48" s="779"/>
      <c r="AN48" s="779"/>
      <c r="AO48" s="779"/>
      <c r="AP48" s="779"/>
      <c r="AQ48" s="779"/>
      <c r="AR48" s="779"/>
      <c r="AS48" s="779"/>
      <c r="AT48" s="779"/>
      <c r="AU48" s="779"/>
      <c r="AV48" s="779"/>
      <c r="AW48" s="779"/>
      <c r="AX48" s="779"/>
      <c r="AY48" s="779"/>
      <c r="AZ48" s="779"/>
      <c r="BA48" s="779"/>
      <c r="BB48" s="779"/>
      <c r="BC48" s="779"/>
      <c r="BD48" s="779"/>
      <c r="BE48" s="779"/>
      <c r="BF48" s="779"/>
      <c r="BG48" s="779"/>
      <c r="BH48" s="779"/>
      <c r="BI48" s="779"/>
      <c r="BJ48" s="779"/>
      <c r="BK48" s="779"/>
      <c r="BL48" s="779"/>
      <c r="BM48" s="779"/>
      <c r="BN48" s="779"/>
      <c r="BO48" s="779"/>
      <c r="BP48" s="779"/>
      <c r="BQ48" s="779"/>
      <c r="BR48" s="779"/>
      <c r="BS48" s="779"/>
      <c r="BT48" s="779"/>
      <c r="BU48" s="779"/>
      <c r="BV48" s="779"/>
      <c r="BW48" s="779"/>
      <c r="BX48" s="779"/>
      <c r="BY48" s="779"/>
      <c r="BZ48" s="779"/>
      <c r="CA48" s="779"/>
      <c r="CB48" s="779"/>
      <c r="CD48" s="777"/>
      <c r="CE48" s="778"/>
      <c r="CF48" s="658" t="s">
        <v>368</v>
      </c>
      <c r="CG48" s="659"/>
      <c r="CH48" s="659"/>
      <c r="CI48" s="659"/>
      <c r="CJ48" s="659"/>
      <c r="CK48" s="659"/>
      <c r="CL48" s="659"/>
      <c r="CM48" s="659"/>
      <c r="CN48" s="659"/>
      <c r="CO48" s="659"/>
      <c r="CP48" s="659"/>
      <c r="CQ48" s="660"/>
      <c r="CR48" s="661" t="s">
        <v>128</v>
      </c>
      <c r="CS48" s="662"/>
      <c r="CT48" s="662"/>
      <c r="CU48" s="662"/>
      <c r="CV48" s="662"/>
      <c r="CW48" s="662"/>
      <c r="CX48" s="662"/>
      <c r="CY48" s="663"/>
      <c r="CZ48" s="665" t="s">
        <v>128</v>
      </c>
      <c r="DA48" s="666"/>
      <c r="DB48" s="666"/>
      <c r="DC48" s="689"/>
      <c r="DD48" s="680" t="s">
        <v>128</v>
      </c>
      <c r="DE48" s="662"/>
      <c r="DF48" s="662"/>
      <c r="DG48" s="662"/>
      <c r="DH48" s="662"/>
      <c r="DI48" s="662"/>
      <c r="DJ48" s="662"/>
      <c r="DK48" s="663"/>
      <c r="DL48" s="755"/>
      <c r="DM48" s="756"/>
      <c r="DN48" s="756"/>
      <c r="DO48" s="756"/>
      <c r="DP48" s="756"/>
      <c r="DQ48" s="756"/>
      <c r="DR48" s="756"/>
      <c r="DS48" s="756"/>
      <c r="DT48" s="756"/>
      <c r="DU48" s="756"/>
      <c r="DV48" s="757"/>
      <c r="DW48" s="752"/>
      <c r="DX48" s="753"/>
      <c r="DY48" s="753"/>
      <c r="DZ48" s="753"/>
      <c r="EA48" s="753"/>
      <c r="EB48" s="753"/>
      <c r="EC48" s="754"/>
    </row>
    <row r="49" spans="2:133" ht="11.25" customHeight="1" x14ac:dyDescent="0.15">
      <c r="B49" s="372"/>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1" t="s">
        <v>369</v>
      </c>
      <c r="CE49" s="712"/>
      <c r="CF49" s="712"/>
      <c r="CG49" s="712"/>
      <c r="CH49" s="712"/>
      <c r="CI49" s="712"/>
      <c r="CJ49" s="712"/>
      <c r="CK49" s="712"/>
      <c r="CL49" s="712"/>
      <c r="CM49" s="712"/>
      <c r="CN49" s="712"/>
      <c r="CO49" s="712"/>
      <c r="CP49" s="712"/>
      <c r="CQ49" s="713"/>
      <c r="CR49" s="762">
        <v>9214007</v>
      </c>
      <c r="CS49" s="736"/>
      <c r="CT49" s="736"/>
      <c r="CU49" s="736"/>
      <c r="CV49" s="736"/>
      <c r="CW49" s="736"/>
      <c r="CX49" s="736"/>
      <c r="CY49" s="781"/>
      <c r="CZ49" s="771">
        <v>100</v>
      </c>
      <c r="DA49" s="782"/>
      <c r="DB49" s="782"/>
      <c r="DC49" s="783"/>
      <c r="DD49" s="784">
        <v>5781391</v>
      </c>
      <c r="DE49" s="736"/>
      <c r="DF49" s="736"/>
      <c r="DG49" s="736"/>
      <c r="DH49" s="736"/>
      <c r="DI49" s="736"/>
      <c r="DJ49" s="736"/>
      <c r="DK49" s="781"/>
      <c r="DL49" s="785"/>
      <c r="DM49" s="786"/>
      <c r="DN49" s="786"/>
      <c r="DO49" s="786"/>
      <c r="DP49" s="786"/>
      <c r="DQ49" s="786"/>
      <c r="DR49" s="786"/>
      <c r="DS49" s="786"/>
      <c r="DT49" s="786"/>
      <c r="DU49" s="786"/>
      <c r="DV49" s="787"/>
      <c r="DW49" s="788"/>
      <c r="DX49" s="789"/>
      <c r="DY49" s="789"/>
      <c r="DZ49" s="789"/>
      <c r="EA49" s="789"/>
      <c r="EB49" s="789"/>
      <c r="EC49" s="790"/>
    </row>
    <row r="50" spans="2:133" ht="11.25" hidden="1" x14ac:dyDescent="0.15">
      <c r="B50" s="37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9r4dTjRnaodDBoQdyOhmUiGmYYWpveIEYG+IWat7SfLl+oNF9pjHD5NHFG9Ckhg1irn1fO7ihEFD6wYkMi8XvA==" saltValue="A3sYz9l6SUx+qZ81Ft61gQ=="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91" t="s">
        <v>370</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91"/>
      <c r="AQ2" s="791"/>
      <c r="AR2" s="791"/>
      <c r="AS2" s="791"/>
      <c r="AT2" s="791"/>
      <c r="AU2" s="791"/>
      <c r="AV2" s="791"/>
      <c r="AW2" s="791"/>
      <c r="AX2" s="791"/>
      <c r="AY2" s="791"/>
      <c r="AZ2" s="791"/>
      <c r="BA2" s="791"/>
      <c r="BB2" s="791"/>
      <c r="BC2" s="791"/>
      <c r="BD2" s="791"/>
      <c r="BE2" s="791"/>
      <c r="BF2" s="791"/>
      <c r="BG2" s="791"/>
      <c r="BH2" s="791"/>
      <c r="BI2" s="79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92" t="s">
        <v>371</v>
      </c>
      <c r="DK2" s="793"/>
      <c r="DL2" s="793"/>
      <c r="DM2" s="793"/>
      <c r="DN2" s="793"/>
      <c r="DO2" s="794"/>
      <c r="DP2" s="224"/>
      <c r="DQ2" s="792" t="s">
        <v>372</v>
      </c>
      <c r="DR2" s="793"/>
      <c r="DS2" s="793"/>
      <c r="DT2" s="793"/>
      <c r="DU2" s="793"/>
      <c r="DV2" s="793"/>
      <c r="DW2" s="793"/>
      <c r="DX2" s="793"/>
      <c r="DY2" s="793"/>
      <c r="DZ2" s="79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28"/>
      <c r="BA4" s="228"/>
      <c r="BB4" s="228"/>
      <c r="BC4" s="228"/>
      <c r="BD4" s="228"/>
      <c r="BE4" s="229"/>
      <c r="BF4" s="229"/>
      <c r="BG4" s="229"/>
      <c r="BH4" s="229"/>
      <c r="BI4" s="229"/>
      <c r="BJ4" s="229"/>
      <c r="BK4" s="229"/>
      <c r="BL4" s="229"/>
      <c r="BM4" s="229"/>
      <c r="BN4" s="229"/>
      <c r="BO4" s="229"/>
      <c r="BP4" s="229"/>
      <c r="BQ4" s="796" t="s">
        <v>374</v>
      </c>
      <c r="BR4" s="796"/>
      <c r="BS4" s="796"/>
      <c r="BT4" s="796"/>
      <c r="BU4" s="796"/>
      <c r="BV4" s="796"/>
      <c r="BW4" s="796"/>
      <c r="BX4" s="796"/>
      <c r="BY4" s="796"/>
      <c r="BZ4" s="796"/>
      <c r="CA4" s="796"/>
      <c r="CB4" s="796"/>
      <c r="CC4" s="796"/>
      <c r="CD4" s="796"/>
      <c r="CE4" s="796"/>
      <c r="CF4" s="796"/>
      <c r="CG4" s="796"/>
      <c r="CH4" s="796"/>
      <c r="CI4" s="796"/>
      <c r="CJ4" s="796"/>
      <c r="CK4" s="796"/>
      <c r="CL4" s="796"/>
      <c r="CM4" s="796"/>
      <c r="CN4" s="796"/>
      <c r="CO4" s="796"/>
      <c r="CP4" s="796"/>
      <c r="CQ4" s="796"/>
      <c r="CR4" s="796"/>
      <c r="CS4" s="796"/>
      <c r="CT4" s="796"/>
      <c r="CU4" s="796"/>
      <c r="CV4" s="796"/>
      <c r="CW4" s="796"/>
      <c r="CX4" s="796"/>
      <c r="CY4" s="796"/>
      <c r="CZ4" s="796"/>
      <c r="DA4" s="796"/>
      <c r="DB4" s="796"/>
      <c r="DC4" s="796"/>
      <c r="DD4" s="796"/>
      <c r="DE4" s="796"/>
      <c r="DF4" s="796"/>
      <c r="DG4" s="796"/>
      <c r="DH4" s="796"/>
      <c r="DI4" s="796"/>
      <c r="DJ4" s="796"/>
      <c r="DK4" s="796"/>
      <c r="DL4" s="796"/>
      <c r="DM4" s="796"/>
      <c r="DN4" s="796"/>
      <c r="DO4" s="796"/>
      <c r="DP4" s="796"/>
      <c r="DQ4" s="796"/>
      <c r="DR4" s="796"/>
      <c r="DS4" s="796"/>
      <c r="DT4" s="796"/>
      <c r="DU4" s="796"/>
      <c r="DV4" s="796"/>
      <c r="DW4" s="796"/>
      <c r="DX4" s="796"/>
      <c r="DY4" s="796"/>
      <c r="DZ4" s="796"/>
      <c r="EA4" s="230"/>
    </row>
    <row r="5" spans="1:131" s="231" customFormat="1" ht="26.25" customHeight="1" x14ac:dyDescent="0.15">
      <c r="A5" s="797" t="s">
        <v>375</v>
      </c>
      <c r="B5" s="798"/>
      <c r="C5" s="798"/>
      <c r="D5" s="798"/>
      <c r="E5" s="798"/>
      <c r="F5" s="798"/>
      <c r="G5" s="798"/>
      <c r="H5" s="798"/>
      <c r="I5" s="798"/>
      <c r="J5" s="798"/>
      <c r="K5" s="798"/>
      <c r="L5" s="798"/>
      <c r="M5" s="798"/>
      <c r="N5" s="798"/>
      <c r="O5" s="798"/>
      <c r="P5" s="799"/>
      <c r="Q5" s="803" t="s">
        <v>376</v>
      </c>
      <c r="R5" s="804"/>
      <c r="S5" s="804"/>
      <c r="T5" s="804"/>
      <c r="U5" s="805"/>
      <c r="V5" s="803" t="s">
        <v>377</v>
      </c>
      <c r="W5" s="804"/>
      <c r="X5" s="804"/>
      <c r="Y5" s="804"/>
      <c r="Z5" s="805"/>
      <c r="AA5" s="803" t="s">
        <v>378</v>
      </c>
      <c r="AB5" s="804"/>
      <c r="AC5" s="804"/>
      <c r="AD5" s="804"/>
      <c r="AE5" s="804"/>
      <c r="AF5" s="809" t="s">
        <v>379</v>
      </c>
      <c r="AG5" s="804"/>
      <c r="AH5" s="804"/>
      <c r="AI5" s="804"/>
      <c r="AJ5" s="810"/>
      <c r="AK5" s="804" t="s">
        <v>380</v>
      </c>
      <c r="AL5" s="804"/>
      <c r="AM5" s="804"/>
      <c r="AN5" s="804"/>
      <c r="AO5" s="805"/>
      <c r="AP5" s="803" t="s">
        <v>381</v>
      </c>
      <c r="AQ5" s="804"/>
      <c r="AR5" s="804"/>
      <c r="AS5" s="804"/>
      <c r="AT5" s="805"/>
      <c r="AU5" s="803" t="s">
        <v>382</v>
      </c>
      <c r="AV5" s="804"/>
      <c r="AW5" s="804"/>
      <c r="AX5" s="804"/>
      <c r="AY5" s="810"/>
      <c r="AZ5" s="228"/>
      <c r="BA5" s="228"/>
      <c r="BB5" s="228"/>
      <c r="BC5" s="228"/>
      <c r="BD5" s="228"/>
      <c r="BE5" s="229"/>
      <c r="BF5" s="229"/>
      <c r="BG5" s="229"/>
      <c r="BH5" s="229"/>
      <c r="BI5" s="229"/>
      <c r="BJ5" s="229"/>
      <c r="BK5" s="229"/>
      <c r="BL5" s="229"/>
      <c r="BM5" s="229"/>
      <c r="BN5" s="229"/>
      <c r="BO5" s="229"/>
      <c r="BP5" s="229"/>
      <c r="BQ5" s="797" t="s">
        <v>383</v>
      </c>
      <c r="BR5" s="798"/>
      <c r="BS5" s="798"/>
      <c r="BT5" s="798"/>
      <c r="BU5" s="798"/>
      <c r="BV5" s="798"/>
      <c r="BW5" s="798"/>
      <c r="BX5" s="798"/>
      <c r="BY5" s="798"/>
      <c r="BZ5" s="798"/>
      <c r="CA5" s="798"/>
      <c r="CB5" s="798"/>
      <c r="CC5" s="798"/>
      <c r="CD5" s="798"/>
      <c r="CE5" s="798"/>
      <c r="CF5" s="798"/>
      <c r="CG5" s="799"/>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35" t="s">
        <v>389</v>
      </c>
      <c r="DH5" s="836"/>
      <c r="DI5" s="836"/>
      <c r="DJ5" s="836"/>
      <c r="DK5" s="837"/>
      <c r="DL5" s="835" t="s">
        <v>390</v>
      </c>
      <c r="DM5" s="836"/>
      <c r="DN5" s="836"/>
      <c r="DO5" s="836"/>
      <c r="DP5" s="837"/>
      <c r="DQ5" s="803" t="s">
        <v>391</v>
      </c>
      <c r="DR5" s="804"/>
      <c r="DS5" s="804"/>
      <c r="DT5" s="804"/>
      <c r="DU5" s="805"/>
      <c r="DV5" s="803" t="s">
        <v>382</v>
      </c>
      <c r="DW5" s="804"/>
      <c r="DX5" s="804"/>
      <c r="DY5" s="804"/>
      <c r="DZ5" s="810"/>
      <c r="EA5" s="230"/>
    </row>
    <row r="6" spans="1:131" s="231" customFormat="1" ht="26.25" customHeight="1" thickBot="1" x14ac:dyDescent="0.2">
      <c r="A6" s="800"/>
      <c r="B6" s="801"/>
      <c r="C6" s="801"/>
      <c r="D6" s="801"/>
      <c r="E6" s="801"/>
      <c r="F6" s="801"/>
      <c r="G6" s="801"/>
      <c r="H6" s="801"/>
      <c r="I6" s="801"/>
      <c r="J6" s="801"/>
      <c r="K6" s="801"/>
      <c r="L6" s="801"/>
      <c r="M6" s="801"/>
      <c r="N6" s="801"/>
      <c r="O6" s="801"/>
      <c r="P6" s="802"/>
      <c r="Q6" s="806"/>
      <c r="R6" s="807"/>
      <c r="S6" s="807"/>
      <c r="T6" s="807"/>
      <c r="U6" s="808"/>
      <c r="V6" s="806"/>
      <c r="W6" s="807"/>
      <c r="X6" s="807"/>
      <c r="Y6" s="807"/>
      <c r="Z6" s="808"/>
      <c r="AA6" s="806"/>
      <c r="AB6" s="807"/>
      <c r="AC6" s="807"/>
      <c r="AD6" s="807"/>
      <c r="AE6" s="807"/>
      <c r="AF6" s="811"/>
      <c r="AG6" s="807"/>
      <c r="AH6" s="807"/>
      <c r="AI6" s="807"/>
      <c r="AJ6" s="812"/>
      <c r="AK6" s="807"/>
      <c r="AL6" s="807"/>
      <c r="AM6" s="807"/>
      <c r="AN6" s="807"/>
      <c r="AO6" s="808"/>
      <c r="AP6" s="806"/>
      <c r="AQ6" s="807"/>
      <c r="AR6" s="807"/>
      <c r="AS6" s="807"/>
      <c r="AT6" s="808"/>
      <c r="AU6" s="806"/>
      <c r="AV6" s="807"/>
      <c r="AW6" s="807"/>
      <c r="AX6" s="807"/>
      <c r="AY6" s="812"/>
      <c r="AZ6" s="228"/>
      <c r="BA6" s="228"/>
      <c r="BB6" s="228"/>
      <c r="BC6" s="228"/>
      <c r="BD6" s="228"/>
      <c r="BE6" s="229"/>
      <c r="BF6" s="229"/>
      <c r="BG6" s="229"/>
      <c r="BH6" s="229"/>
      <c r="BI6" s="229"/>
      <c r="BJ6" s="229"/>
      <c r="BK6" s="229"/>
      <c r="BL6" s="229"/>
      <c r="BM6" s="229"/>
      <c r="BN6" s="229"/>
      <c r="BO6" s="229"/>
      <c r="BP6" s="229"/>
      <c r="BQ6" s="800"/>
      <c r="BR6" s="801"/>
      <c r="BS6" s="801"/>
      <c r="BT6" s="801"/>
      <c r="BU6" s="801"/>
      <c r="BV6" s="801"/>
      <c r="BW6" s="801"/>
      <c r="BX6" s="801"/>
      <c r="BY6" s="801"/>
      <c r="BZ6" s="801"/>
      <c r="CA6" s="801"/>
      <c r="CB6" s="801"/>
      <c r="CC6" s="801"/>
      <c r="CD6" s="801"/>
      <c r="CE6" s="801"/>
      <c r="CF6" s="801"/>
      <c r="CG6" s="802"/>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38"/>
      <c r="DH6" s="839"/>
      <c r="DI6" s="839"/>
      <c r="DJ6" s="839"/>
      <c r="DK6" s="840"/>
      <c r="DL6" s="838"/>
      <c r="DM6" s="839"/>
      <c r="DN6" s="839"/>
      <c r="DO6" s="839"/>
      <c r="DP6" s="840"/>
      <c r="DQ6" s="806"/>
      <c r="DR6" s="807"/>
      <c r="DS6" s="807"/>
      <c r="DT6" s="807"/>
      <c r="DU6" s="808"/>
      <c r="DV6" s="806"/>
      <c r="DW6" s="807"/>
      <c r="DX6" s="807"/>
      <c r="DY6" s="807"/>
      <c r="DZ6" s="812"/>
      <c r="EA6" s="230"/>
    </row>
    <row r="7" spans="1:131" s="231" customFormat="1" ht="26.25" customHeight="1" thickTop="1" x14ac:dyDescent="0.15">
      <c r="A7" s="232">
        <v>1</v>
      </c>
      <c r="B7" s="819" t="s">
        <v>392</v>
      </c>
      <c r="C7" s="820"/>
      <c r="D7" s="820"/>
      <c r="E7" s="820"/>
      <c r="F7" s="820"/>
      <c r="G7" s="820"/>
      <c r="H7" s="820"/>
      <c r="I7" s="820"/>
      <c r="J7" s="820"/>
      <c r="K7" s="820"/>
      <c r="L7" s="820"/>
      <c r="M7" s="820"/>
      <c r="N7" s="820"/>
      <c r="O7" s="820"/>
      <c r="P7" s="821"/>
      <c r="Q7" s="822">
        <v>9701</v>
      </c>
      <c r="R7" s="823"/>
      <c r="S7" s="823"/>
      <c r="T7" s="823"/>
      <c r="U7" s="823"/>
      <c r="V7" s="823">
        <v>9214</v>
      </c>
      <c r="W7" s="823"/>
      <c r="X7" s="823"/>
      <c r="Y7" s="823"/>
      <c r="Z7" s="823"/>
      <c r="AA7" s="823">
        <v>487</v>
      </c>
      <c r="AB7" s="823"/>
      <c r="AC7" s="823"/>
      <c r="AD7" s="823"/>
      <c r="AE7" s="824"/>
      <c r="AF7" s="825">
        <v>186</v>
      </c>
      <c r="AG7" s="826"/>
      <c r="AH7" s="826"/>
      <c r="AI7" s="826"/>
      <c r="AJ7" s="827"/>
      <c r="AK7" s="828">
        <v>1201</v>
      </c>
      <c r="AL7" s="829"/>
      <c r="AM7" s="829"/>
      <c r="AN7" s="829"/>
      <c r="AO7" s="829"/>
      <c r="AP7" s="829">
        <v>6475</v>
      </c>
      <c r="AQ7" s="829"/>
      <c r="AR7" s="829"/>
      <c r="AS7" s="829"/>
      <c r="AT7" s="829"/>
      <c r="AU7" s="830"/>
      <c r="AV7" s="830"/>
      <c r="AW7" s="830"/>
      <c r="AX7" s="830"/>
      <c r="AY7" s="831"/>
      <c r="AZ7" s="228"/>
      <c r="BA7" s="228"/>
      <c r="BB7" s="228"/>
      <c r="BC7" s="228"/>
      <c r="BD7" s="228"/>
      <c r="BE7" s="229"/>
      <c r="BF7" s="229"/>
      <c r="BG7" s="229"/>
      <c r="BH7" s="229"/>
      <c r="BI7" s="229"/>
      <c r="BJ7" s="229"/>
      <c r="BK7" s="229"/>
      <c r="BL7" s="229"/>
      <c r="BM7" s="229"/>
      <c r="BN7" s="229"/>
      <c r="BO7" s="229"/>
      <c r="BP7" s="229"/>
      <c r="BQ7" s="232">
        <v>1</v>
      </c>
      <c r="BR7" s="233"/>
      <c r="BS7" s="832" t="s">
        <v>577</v>
      </c>
      <c r="BT7" s="833"/>
      <c r="BU7" s="833"/>
      <c r="BV7" s="833"/>
      <c r="BW7" s="833"/>
      <c r="BX7" s="833"/>
      <c r="BY7" s="833"/>
      <c r="BZ7" s="833"/>
      <c r="CA7" s="833"/>
      <c r="CB7" s="833"/>
      <c r="CC7" s="833"/>
      <c r="CD7" s="833"/>
      <c r="CE7" s="833"/>
      <c r="CF7" s="833"/>
      <c r="CG7" s="834"/>
      <c r="CH7" s="813">
        <v>7</v>
      </c>
      <c r="CI7" s="814"/>
      <c r="CJ7" s="814"/>
      <c r="CK7" s="814"/>
      <c r="CL7" s="815"/>
      <c r="CM7" s="813">
        <v>193</v>
      </c>
      <c r="CN7" s="814"/>
      <c r="CO7" s="814"/>
      <c r="CP7" s="814"/>
      <c r="CQ7" s="815"/>
      <c r="CR7" s="813">
        <v>10</v>
      </c>
      <c r="CS7" s="814"/>
      <c r="CT7" s="814"/>
      <c r="CU7" s="814"/>
      <c r="CV7" s="815"/>
      <c r="CW7" s="813" t="s">
        <v>592</v>
      </c>
      <c r="CX7" s="814"/>
      <c r="CY7" s="814"/>
      <c r="CZ7" s="814"/>
      <c r="DA7" s="815"/>
      <c r="DB7" s="813" t="s">
        <v>592</v>
      </c>
      <c r="DC7" s="814"/>
      <c r="DD7" s="814"/>
      <c r="DE7" s="814"/>
      <c r="DF7" s="815"/>
      <c r="DG7" s="813" t="s">
        <v>592</v>
      </c>
      <c r="DH7" s="814"/>
      <c r="DI7" s="814"/>
      <c r="DJ7" s="814"/>
      <c r="DK7" s="815"/>
      <c r="DL7" s="813" t="s">
        <v>592</v>
      </c>
      <c r="DM7" s="814"/>
      <c r="DN7" s="814"/>
      <c r="DO7" s="814"/>
      <c r="DP7" s="815"/>
      <c r="DQ7" s="813" t="s">
        <v>592</v>
      </c>
      <c r="DR7" s="814"/>
      <c r="DS7" s="814"/>
      <c r="DT7" s="814"/>
      <c r="DU7" s="815"/>
      <c r="DV7" s="816"/>
      <c r="DW7" s="817"/>
      <c r="DX7" s="817"/>
      <c r="DY7" s="817"/>
      <c r="DZ7" s="818"/>
      <c r="EA7" s="230"/>
    </row>
    <row r="8" spans="1:131" s="231" customFormat="1" ht="26.25" customHeight="1" x14ac:dyDescent="0.15">
      <c r="A8" s="234">
        <v>2</v>
      </c>
      <c r="B8" s="852"/>
      <c r="C8" s="853"/>
      <c r="D8" s="853"/>
      <c r="E8" s="853"/>
      <c r="F8" s="853"/>
      <c r="G8" s="853"/>
      <c r="H8" s="853"/>
      <c r="I8" s="853"/>
      <c r="J8" s="853"/>
      <c r="K8" s="853"/>
      <c r="L8" s="853"/>
      <c r="M8" s="853"/>
      <c r="N8" s="853"/>
      <c r="O8" s="853"/>
      <c r="P8" s="854"/>
      <c r="Q8" s="855"/>
      <c r="R8" s="856"/>
      <c r="S8" s="856"/>
      <c r="T8" s="856"/>
      <c r="U8" s="856"/>
      <c r="V8" s="856"/>
      <c r="W8" s="856"/>
      <c r="X8" s="856"/>
      <c r="Y8" s="856"/>
      <c r="Z8" s="856"/>
      <c r="AA8" s="856"/>
      <c r="AB8" s="856"/>
      <c r="AC8" s="856"/>
      <c r="AD8" s="856"/>
      <c r="AE8" s="857"/>
      <c r="AF8" s="858"/>
      <c r="AG8" s="859"/>
      <c r="AH8" s="859"/>
      <c r="AI8" s="859"/>
      <c r="AJ8" s="860"/>
      <c r="AK8" s="841"/>
      <c r="AL8" s="842"/>
      <c r="AM8" s="842"/>
      <c r="AN8" s="842"/>
      <c r="AO8" s="842"/>
      <c r="AP8" s="842"/>
      <c r="AQ8" s="842"/>
      <c r="AR8" s="842"/>
      <c r="AS8" s="842"/>
      <c r="AT8" s="842"/>
      <c r="AU8" s="843"/>
      <c r="AV8" s="843"/>
      <c r="AW8" s="843"/>
      <c r="AX8" s="843"/>
      <c r="AY8" s="844"/>
      <c r="AZ8" s="228"/>
      <c r="BA8" s="228"/>
      <c r="BB8" s="228"/>
      <c r="BC8" s="228"/>
      <c r="BD8" s="228"/>
      <c r="BE8" s="229"/>
      <c r="BF8" s="229"/>
      <c r="BG8" s="229"/>
      <c r="BH8" s="229"/>
      <c r="BI8" s="229"/>
      <c r="BJ8" s="229"/>
      <c r="BK8" s="229"/>
      <c r="BL8" s="229"/>
      <c r="BM8" s="229"/>
      <c r="BN8" s="229"/>
      <c r="BO8" s="229"/>
      <c r="BP8" s="229"/>
      <c r="BQ8" s="234">
        <v>2</v>
      </c>
      <c r="BR8" s="235"/>
      <c r="BS8" s="845"/>
      <c r="BT8" s="846"/>
      <c r="BU8" s="846"/>
      <c r="BV8" s="846"/>
      <c r="BW8" s="846"/>
      <c r="BX8" s="846"/>
      <c r="BY8" s="846"/>
      <c r="BZ8" s="846"/>
      <c r="CA8" s="846"/>
      <c r="CB8" s="846"/>
      <c r="CC8" s="846"/>
      <c r="CD8" s="846"/>
      <c r="CE8" s="846"/>
      <c r="CF8" s="846"/>
      <c r="CG8" s="847"/>
      <c r="CH8" s="848"/>
      <c r="CI8" s="849"/>
      <c r="CJ8" s="849"/>
      <c r="CK8" s="849"/>
      <c r="CL8" s="850"/>
      <c r="CM8" s="848"/>
      <c r="CN8" s="849"/>
      <c r="CO8" s="849"/>
      <c r="CP8" s="849"/>
      <c r="CQ8" s="850"/>
      <c r="CR8" s="848"/>
      <c r="CS8" s="849"/>
      <c r="CT8" s="849"/>
      <c r="CU8" s="849"/>
      <c r="CV8" s="850"/>
      <c r="CW8" s="848"/>
      <c r="CX8" s="849"/>
      <c r="CY8" s="849"/>
      <c r="CZ8" s="849"/>
      <c r="DA8" s="850"/>
      <c r="DB8" s="848"/>
      <c r="DC8" s="849"/>
      <c r="DD8" s="849"/>
      <c r="DE8" s="849"/>
      <c r="DF8" s="850"/>
      <c r="DG8" s="848"/>
      <c r="DH8" s="849"/>
      <c r="DI8" s="849"/>
      <c r="DJ8" s="849"/>
      <c r="DK8" s="850"/>
      <c r="DL8" s="848"/>
      <c r="DM8" s="849"/>
      <c r="DN8" s="849"/>
      <c r="DO8" s="849"/>
      <c r="DP8" s="850"/>
      <c r="DQ8" s="848"/>
      <c r="DR8" s="849"/>
      <c r="DS8" s="849"/>
      <c r="DT8" s="849"/>
      <c r="DU8" s="850"/>
      <c r="DV8" s="845"/>
      <c r="DW8" s="846"/>
      <c r="DX8" s="846"/>
      <c r="DY8" s="846"/>
      <c r="DZ8" s="851"/>
      <c r="EA8" s="230"/>
    </row>
    <row r="9" spans="1:131" s="231" customFormat="1" ht="26.25" customHeight="1" x14ac:dyDescent="0.15">
      <c r="A9" s="234">
        <v>3</v>
      </c>
      <c r="B9" s="852"/>
      <c r="C9" s="853"/>
      <c r="D9" s="853"/>
      <c r="E9" s="853"/>
      <c r="F9" s="853"/>
      <c r="G9" s="853"/>
      <c r="H9" s="853"/>
      <c r="I9" s="853"/>
      <c r="J9" s="853"/>
      <c r="K9" s="853"/>
      <c r="L9" s="853"/>
      <c r="M9" s="853"/>
      <c r="N9" s="853"/>
      <c r="O9" s="853"/>
      <c r="P9" s="854"/>
      <c r="Q9" s="855"/>
      <c r="R9" s="856"/>
      <c r="S9" s="856"/>
      <c r="T9" s="856"/>
      <c r="U9" s="856"/>
      <c r="V9" s="856"/>
      <c r="W9" s="856"/>
      <c r="X9" s="856"/>
      <c r="Y9" s="856"/>
      <c r="Z9" s="856"/>
      <c r="AA9" s="856"/>
      <c r="AB9" s="856"/>
      <c r="AC9" s="856"/>
      <c r="AD9" s="856"/>
      <c r="AE9" s="857"/>
      <c r="AF9" s="858"/>
      <c r="AG9" s="859"/>
      <c r="AH9" s="859"/>
      <c r="AI9" s="859"/>
      <c r="AJ9" s="860"/>
      <c r="AK9" s="841"/>
      <c r="AL9" s="842"/>
      <c r="AM9" s="842"/>
      <c r="AN9" s="842"/>
      <c r="AO9" s="842"/>
      <c r="AP9" s="842"/>
      <c r="AQ9" s="842"/>
      <c r="AR9" s="842"/>
      <c r="AS9" s="842"/>
      <c r="AT9" s="842"/>
      <c r="AU9" s="843"/>
      <c r="AV9" s="843"/>
      <c r="AW9" s="843"/>
      <c r="AX9" s="843"/>
      <c r="AY9" s="844"/>
      <c r="AZ9" s="228"/>
      <c r="BA9" s="228"/>
      <c r="BB9" s="228"/>
      <c r="BC9" s="228"/>
      <c r="BD9" s="228"/>
      <c r="BE9" s="229"/>
      <c r="BF9" s="229"/>
      <c r="BG9" s="229"/>
      <c r="BH9" s="229"/>
      <c r="BI9" s="229"/>
      <c r="BJ9" s="229"/>
      <c r="BK9" s="229"/>
      <c r="BL9" s="229"/>
      <c r="BM9" s="229"/>
      <c r="BN9" s="229"/>
      <c r="BO9" s="229"/>
      <c r="BP9" s="229"/>
      <c r="BQ9" s="234">
        <v>3</v>
      </c>
      <c r="BR9" s="235"/>
      <c r="BS9" s="845"/>
      <c r="BT9" s="846"/>
      <c r="BU9" s="846"/>
      <c r="BV9" s="846"/>
      <c r="BW9" s="846"/>
      <c r="BX9" s="846"/>
      <c r="BY9" s="846"/>
      <c r="BZ9" s="846"/>
      <c r="CA9" s="846"/>
      <c r="CB9" s="846"/>
      <c r="CC9" s="846"/>
      <c r="CD9" s="846"/>
      <c r="CE9" s="846"/>
      <c r="CF9" s="846"/>
      <c r="CG9" s="847"/>
      <c r="CH9" s="848"/>
      <c r="CI9" s="849"/>
      <c r="CJ9" s="849"/>
      <c r="CK9" s="849"/>
      <c r="CL9" s="850"/>
      <c r="CM9" s="848"/>
      <c r="CN9" s="849"/>
      <c r="CO9" s="849"/>
      <c r="CP9" s="849"/>
      <c r="CQ9" s="850"/>
      <c r="CR9" s="848"/>
      <c r="CS9" s="849"/>
      <c r="CT9" s="849"/>
      <c r="CU9" s="849"/>
      <c r="CV9" s="850"/>
      <c r="CW9" s="848"/>
      <c r="CX9" s="849"/>
      <c r="CY9" s="849"/>
      <c r="CZ9" s="849"/>
      <c r="DA9" s="850"/>
      <c r="DB9" s="848"/>
      <c r="DC9" s="849"/>
      <c r="DD9" s="849"/>
      <c r="DE9" s="849"/>
      <c r="DF9" s="850"/>
      <c r="DG9" s="848"/>
      <c r="DH9" s="849"/>
      <c r="DI9" s="849"/>
      <c r="DJ9" s="849"/>
      <c r="DK9" s="850"/>
      <c r="DL9" s="848"/>
      <c r="DM9" s="849"/>
      <c r="DN9" s="849"/>
      <c r="DO9" s="849"/>
      <c r="DP9" s="850"/>
      <c r="DQ9" s="848"/>
      <c r="DR9" s="849"/>
      <c r="DS9" s="849"/>
      <c r="DT9" s="849"/>
      <c r="DU9" s="850"/>
      <c r="DV9" s="845"/>
      <c r="DW9" s="846"/>
      <c r="DX9" s="846"/>
      <c r="DY9" s="846"/>
      <c r="DZ9" s="851"/>
      <c r="EA9" s="230"/>
    </row>
    <row r="10" spans="1:131" s="231" customFormat="1" ht="26.25" customHeight="1" x14ac:dyDescent="0.15">
      <c r="A10" s="234">
        <v>4</v>
      </c>
      <c r="B10" s="852"/>
      <c r="C10" s="853"/>
      <c r="D10" s="853"/>
      <c r="E10" s="853"/>
      <c r="F10" s="853"/>
      <c r="G10" s="853"/>
      <c r="H10" s="853"/>
      <c r="I10" s="853"/>
      <c r="J10" s="853"/>
      <c r="K10" s="853"/>
      <c r="L10" s="853"/>
      <c r="M10" s="853"/>
      <c r="N10" s="853"/>
      <c r="O10" s="853"/>
      <c r="P10" s="854"/>
      <c r="Q10" s="855"/>
      <c r="R10" s="856"/>
      <c r="S10" s="856"/>
      <c r="T10" s="856"/>
      <c r="U10" s="856"/>
      <c r="V10" s="856"/>
      <c r="W10" s="856"/>
      <c r="X10" s="856"/>
      <c r="Y10" s="856"/>
      <c r="Z10" s="856"/>
      <c r="AA10" s="856"/>
      <c r="AB10" s="856"/>
      <c r="AC10" s="856"/>
      <c r="AD10" s="856"/>
      <c r="AE10" s="857"/>
      <c r="AF10" s="858"/>
      <c r="AG10" s="859"/>
      <c r="AH10" s="859"/>
      <c r="AI10" s="859"/>
      <c r="AJ10" s="860"/>
      <c r="AK10" s="841"/>
      <c r="AL10" s="842"/>
      <c r="AM10" s="842"/>
      <c r="AN10" s="842"/>
      <c r="AO10" s="842"/>
      <c r="AP10" s="842"/>
      <c r="AQ10" s="842"/>
      <c r="AR10" s="842"/>
      <c r="AS10" s="842"/>
      <c r="AT10" s="842"/>
      <c r="AU10" s="843"/>
      <c r="AV10" s="843"/>
      <c r="AW10" s="843"/>
      <c r="AX10" s="843"/>
      <c r="AY10" s="844"/>
      <c r="AZ10" s="228"/>
      <c r="BA10" s="228"/>
      <c r="BB10" s="228"/>
      <c r="BC10" s="228"/>
      <c r="BD10" s="228"/>
      <c r="BE10" s="229"/>
      <c r="BF10" s="229"/>
      <c r="BG10" s="229"/>
      <c r="BH10" s="229"/>
      <c r="BI10" s="229"/>
      <c r="BJ10" s="229"/>
      <c r="BK10" s="229"/>
      <c r="BL10" s="229"/>
      <c r="BM10" s="229"/>
      <c r="BN10" s="229"/>
      <c r="BO10" s="229"/>
      <c r="BP10" s="229"/>
      <c r="BQ10" s="234">
        <v>4</v>
      </c>
      <c r="BR10" s="235"/>
      <c r="BS10" s="845"/>
      <c r="BT10" s="846"/>
      <c r="BU10" s="846"/>
      <c r="BV10" s="846"/>
      <c r="BW10" s="846"/>
      <c r="BX10" s="846"/>
      <c r="BY10" s="846"/>
      <c r="BZ10" s="846"/>
      <c r="CA10" s="846"/>
      <c r="CB10" s="846"/>
      <c r="CC10" s="846"/>
      <c r="CD10" s="846"/>
      <c r="CE10" s="846"/>
      <c r="CF10" s="846"/>
      <c r="CG10" s="847"/>
      <c r="CH10" s="848"/>
      <c r="CI10" s="849"/>
      <c r="CJ10" s="849"/>
      <c r="CK10" s="849"/>
      <c r="CL10" s="850"/>
      <c r="CM10" s="848"/>
      <c r="CN10" s="849"/>
      <c r="CO10" s="849"/>
      <c r="CP10" s="849"/>
      <c r="CQ10" s="850"/>
      <c r="CR10" s="848"/>
      <c r="CS10" s="849"/>
      <c r="CT10" s="849"/>
      <c r="CU10" s="849"/>
      <c r="CV10" s="850"/>
      <c r="CW10" s="848"/>
      <c r="CX10" s="849"/>
      <c r="CY10" s="849"/>
      <c r="CZ10" s="849"/>
      <c r="DA10" s="850"/>
      <c r="DB10" s="848"/>
      <c r="DC10" s="849"/>
      <c r="DD10" s="849"/>
      <c r="DE10" s="849"/>
      <c r="DF10" s="850"/>
      <c r="DG10" s="848"/>
      <c r="DH10" s="849"/>
      <c r="DI10" s="849"/>
      <c r="DJ10" s="849"/>
      <c r="DK10" s="850"/>
      <c r="DL10" s="848"/>
      <c r="DM10" s="849"/>
      <c r="DN10" s="849"/>
      <c r="DO10" s="849"/>
      <c r="DP10" s="850"/>
      <c r="DQ10" s="848"/>
      <c r="DR10" s="849"/>
      <c r="DS10" s="849"/>
      <c r="DT10" s="849"/>
      <c r="DU10" s="850"/>
      <c r="DV10" s="845"/>
      <c r="DW10" s="846"/>
      <c r="DX10" s="846"/>
      <c r="DY10" s="846"/>
      <c r="DZ10" s="851"/>
      <c r="EA10" s="230"/>
    </row>
    <row r="11" spans="1:131" s="231" customFormat="1" ht="26.25" customHeight="1" x14ac:dyDescent="0.15">
      <c r="A11" s="234">
        <v>5</v>
      </c>
      <c r="B11" s="852"/>
      <c r="C11" s="853"/>
      <c r="D11" s="853"/>
      <c r="E11" s="853"/>
      <c r="F11" s="853"/>
      <c r="G11" s="853"/>
      <c r="H11" s="853"/>
      <c r="I11" s="853"/>
      <c r="J11" s="853"/>
      <c r="K11" s="853"/>
      <c r="L11" s="853"/>
      <c r="M11" s="853"/>
      <c r="N11" s="853"/>
      <c r="O11" s="853"/>
      <c r="P11" s="854"/>
      <c r="Q11" s="855"/>
      <c r="R11" s="856"/>
      <c r="S11" s="856"/>
      <c r="T11" s="856"/>
      <c r="U11" s="856"/>
      <c r="V11" s="856"/>
      <c r="W11" s="856"/>
      <c r="X11" s="856"/>
      <c r="Y11" s="856"/>
      <c r="Z11" s="856"/>
      <c r="AA11" s="856"/>
      <c r="AB11" s="856"/>
      <c r="AC11" s="856"/>
      <c r="AD11" s="856"/>
      <c r="AE11" s="857"/>
      <c r="AF11" s="858"/>
      <c r="AG11" s="859"/>
      <c r="AH11" s="859"/>
      <c r="AI11" s="859"/>
      <c r="AJ11" s="860"/>
      <c r="AK11" s="841"/>
      <c r="AL11" s="842"/>
      <c r="AM11" s="842"/>
      <c r="AN11" s="842"/>
      <c r="AO11" s="842"/>
      <c r="AP11" s="842"/>
      <c r="AQ11" s="842"/>
      <c r="AR11" s="842"/>
      <c r="AS11" s="842"/>
      <c r="AT11" s="842"/>
      <c r="AU11" s="843"/>
      <c r="AV11" s="843"/>
      <c r="AW11" s="843"/>
      <c r="AX11" s="843"/>
      <c r="AY11" s="844"/>
      <c r="AZ11" s="228"/>
      <c r="BA11" s="228"/>
      <c r="BB11" s="228"/>
      <c r="BC11" s="228"/>
      <c r="BD11" s="228"/>
      <c r="BE11" s="229"/>
      <c r="BF11" s="229"/>
      <c r="BG11" s="229"/>
      <c r="BH11" s="229"/>
      <c r="BI11" s="229"/>
      <c r="BJ11" s="229"/>
      <c r="BK11" s="229"/>
      <c r="BL11" s="229"/>
      <c r="BM11" s="229"/>
      <c r="BN11" s="229"/>
      <c r="BO11" s="229"/>
      <c r="BP11" s="229"/>
      <c r="BQ11" s="234">
        <v>5</v>
      </c>
      <c r="BR11" s="235"/>
      <c r="BS11" s="845"/>
      <c r="BT11" s="846"/>
      <c r="BU11" s="846"/>
      <c r="BV11" s="846"/>
      <c r="BW11" s="846"/>
      <c r="BX11" s="846"/>
      <c r="BY11" s="846"/>
      <c r="BZ11" s="846"/>
      <c r="CA11" s="846"/>
      <c r="CB11" s="846"/>
      <c r="CC11" s="846"/>
      <c r="CD11" s="846"/>
      <c r="CE11" s="846"/>
      <c r="CF11" s="846"/>
      <c r="CG11" s="847"/>
      <c r="CH11" s="848"/>
      <c r="CI11" s="849"/>
      <c r="CJ11" s="849"/>
      <c r="CK11" s="849"/>
      <c r="CL11" s="850"/>
      <c r="CM11" s="848"/>
      <c r="CN11" s="849"/>
      <c r="CO11" s="849"/>
      <c r="CP11" s="849"/>
      <c r="CQ11" s="850"/>
      <c r="CR11" s="848"/>
      <c r="CS11" s="849"/>
      <c r="CT11" s="849"/>
      <c r="CU11" s="849"/>
      <c r="CV11" s="850"/>
      <c r="CW11" s="848"/>
      <c r="CX11" s="849"/>
      <c r="CY11" s="849"/>
      <c r="CZ11" s="849"/>
      <c r="DA11" s="850"/>
      <c r="DB11" s="848"/>
      <c r="DC11" s="849"/>
      <c r="DD11" s="849"/>
      <c r="DE11" s="849"/>
      <c r="DF11" s="850"/>
      <c r="DG11" s="848"/>
      <c r="DH11" s="849"/>
      <c r="DI11" s="849"/>
      <c r="DJ11" s="849"/>
      <c r="DK11" s="850"/>
      <c r="DL11" s="848"/>
      <c r="DM11" s="849"/>
      <c r="DN11" s="849"/>
      <c r="DO11" s="849"/>
      <c r="DP11" s="850"/>
      <c r="DQ11" s="848"/>
      <c r="DR11" s="849"/>
      <c r="DS11" s="849"/>
      <c r="DT11" s="849"/>
      <c r="DU11" s="850"/>
      <c r="DV11" s="845"/>
      <c r="DW11" s="846"/>
      <c r="DX11" s="846"/>
      <c r="DY11" s="846"/>
      <c r="DZ11" s="851"/>
      <c r="EA11" s="230"/>
    </row>
    <row r="12" spans="1:131" s="231" customFormat="1" ht="26.25" customHeight="1" x14ac:dyDescent="0.15">
      <c r="A12" s="234">
        <v>6</v>
      </c>
      <c r="B12" s="852"/>
      <c r="C12" s="853"/>
      <c r="D12" s="853"/>
      <c r="E12" s="853"/>
      <c r="F12" s="853"/>
      <c r="G12" s="853"/>
      <c r="H12" s="853"/>
      <c r="I12" s="853"/>
      <c r="J12" s="853"/>
      <c r="K12" s="853"/>
      <c r="L12" s="853"/>
      <c r="M12" s="853"/>
      <c r="N12" s="853"/>
      <c r="O12" s="853"/>
      <c r="P12" s="854"/>
      <c r="Q12" s="855"/>
      <c r="R12" s="856"/>
      <c r="S12" s="856"/>
      <c r="T12" s="856"/>
      <c r="U12" s="856"/>
      <c r="V12" s="856"/>
      <c r="W12" s="856"/>
      <c r="X12" s="856"/>
      <c r="Y12" s="856"/>
      <c r="Z12" s="856"/>
      <c r="AA12" s="856"/>
      <c r="AB12" s="856"/>
      <c r="AC12" s="856"/>
      <c r="AD12" s="856"/>
      <c r="AE12" s="857"/>
      <c r="AF12" s="858"/>
      <c r="AG12" s="859"/>
      <c r="AH12" s="859"/>
      <c r="AI12" s="859"/>
      <c r="AJ12" s="860"/>
      <c r="AK12" s="841"/>
      <c r="AL12" s="842"/>
      <c r="AM12" s="842"/>
      <c r="AN12" s="842"/>
      <c r="AO12" s="842"/>
      <c r="AP12" s="842"/>
      <c r="AQ12" s="842"/>
      <c r="AR12" s="842"/>
      <c r="AS12" s="842"/>
      <c r="AT12" s="842"/>
      <c r="AU12" s="843"/>
      <c r="AV12" s="843"/>
      <c r="AW12" s="843"/>
      <c r="AX12" s="843"/>
      <c r="AY12" s="844"/>
      <c r="AZ12" s="228"/>
      <c r="BA12" s="228"/>
      <c r="BB12" s="228"/>
      <c r="BC12" s="228"/>
      <c r="BD12" s="228"/>
      <c r="BE12" s="229"/>
      <c r="BF12" s="229"/>
      <c r="BG12" s="229"/>
      <c r="BH12" s="229"/>
      <c r="BI12" s="229"/>
      <c r="BJ12" s="229"/>
      <c r="BK12" s="229"/>
      <c r="BL12" s="229"/>
      <c r="BM12" s="229"/>
      <c r="BN12" s="229"/>
      <c r="BO12" s="229"/>
      <c r="BP12" s="229"/>
      <c r="BQ12" s="234">
        <v>6</v>
      </c>
      <c r="BR12" s="235"/>
      <c r="BS12" s="845"/>
      <c r="BT12" s="846"/>
      <c r="BU12" s="846"/>
      <c r="BV12" s="846"/>
      <c r="BW12" s="846"/>
      <c r="BX12" s="846"/>
      <c r="BY12" s="846"/>
      <c r="BZ12" s="846"/>
      <c r="CA12" s="846"/>
      <c r="CB12" s="846"/>
      <c r="CC12" s="846"/>
      <c r="CD12" s="846"/>
      <c r="CE12" s="846"/>
      <c r="CF12" s="846"/>
      <c r="CG12" s="847"/>
      <c r="CH12" s="848"/>
      <c r="CI12" s="849"/>
      <c r="CJ12" s="849"/>
      <c r="CK12" s="849"/>
      <c r="CL12" s="850"/>
      <c r="CM12" s="848"/>
      <c r="CN12" s="849"/>
      <c r="CO12" s="849"/>
      <c r="CP12" s="849"/>
      <c r="CQ12" s="850"/>
      <c r="CR12" s="848"/>
      <c r="CS12" s="849"/>
      <c r="CT12" s="849"/>
      <c r="CU12" s="849"/>
      <c r="CV12" s="850"/>
      <c r="CW12" s="848"/>
      <c r="CX12" s="849"/>
      <c r="CY12" s="849"/>
      <c r="CZ12" s="849"/>
      <c r="DA12" s="850"/>
      <c r="DB12" s="848"/>
      <c r="DC12" s="849"/>
      <c r="DD12" s="849"/>
      <c r="DE12" s="849"/>
      <c r="DF12" s="850"/>
      <c r="DG12" s="848"/>
      <c r="DH12" s="849"/>
      <c r="DI12" s="849"/>
      <c r="DJ12" s="849"/>
      <c r="DK12" s="850"/>
      <c r="DL12" s="848"/>
      <c r="DM12" s="849"/>
      <c r="DN12" s="849"/>
      <c r="DO12" s="849"/>
      <c r="DP12" s="850"/>
      <c r="DQ12" s="848"/>
      <c r="DR12" s="849"/>
      <c r="DS12" s="849"/>
      <c r="DT12" s="849"/>
      <c r="DU12" s="850"/>
      <c r="DV12" s="845"/>
      <c r="DW12" s="846"/>
      <c r="DX12" s="846"/>
      <c r="DY12" s="846"/>
      <c r="DZ12" s="851"/>
      <c r="EA12" s="230"/>
    </row>
    <row r="13" spans="1:131" s="231" customFormat="1" ht="26.25" customHeight="1" x14ac:dyDescent="0.15">
      <c r="A13" s="234">
        <v>7</v>
      </c>
      <c r="B13" s="852"/>
      <c r="C13" s="853"/>
      <c r="D13" s="853"/>
      <c r="E13" s="853"/>
      <c r="F13" s="853"/>
      <c r="G13" s="853"/>
      <c r="H13" s="853"/>
      <c r="I13" s="853"/>
      <c r="J13" s="853"/>
      <c r="K13" s="853"/>
      <c r="L13" s="853"/>
      <c r="M13" s="853"/>
      <c r="N13" s="853"/>
      <c r="O13" s="853"/>
      <c r="P13" s="854"/>
      <c r="Q13" s="855"/>
      <c r="R13" s="856"/>
      <c r="S13" s="856"/>
      <c r="T13" s="856"/>
      <c r="U13" s="856"/>
      <c r="V13" s="856"/>
      <c r="W13" s="856"/>
      <c r="X13" s="856"/>
      <c r="Y13" s="856"/>
      <c r="Z13" s="856"/>
      <c r="AA13" s="856"/>
      <c r="AB13" s="856"/>
      <c r="AC13" s="856"/>
      <c r="AD13" s="856"/>
      <c r="AE13" s="857"/>
      <c r="AF13" s="858"/>
      <c r="AG13" s="859"/>
      <c r="AH13" s="859"/>
      <c r="AI13" s="859"/>
      <c r="AJ13" s="860"/>
      <c r="AK13" s="841"/>
      <c r="AL13" s="842"/>
      <c r="AM13" s="842"/>
      <c r="AN13" s="842"/>
      <c r="AO13" s="842"/>
      <c r="AP13" s="842"/>
      <c r="AQ13" s="842"/>
      <c r="AR13" s="842"/>
      <c r="AS13" s="842"/>
      <c r="AT13" s="842"/>
      <c r="AU13" s="843"/>
      <c r="AV13" s="843"/>
      <c r="AW13" s="843"/>
      <c r="AX13" s="843"/>
      <c r="AY13" s="844"/>
      <c r="AZ13" s="228"/>
      <c r="BA13" s="228"/>
      <c r="BB13" s="228"/>
      <c r="BC13" s="228"/>
      <c r="BD13" s="228"/>
      <c r="BE13" s="229"/>
      <c r="BF13" s="229"/>
      <c r="BG13" s="229"/>
      <c r="BH13" s="229"/>
      <c r="BI13" s="229"/>
      <c r="BJ13" s="229"/>
      <c r="BK13" s="229"/>
      <c r="BL13" s="229"/>
      <c r="BM13" s="229"/>
      <c r="BN13" s="229"/>
      <c r="BO13" s="229"/>
      <c r="BP13" s="229"/>
      <c r="BQ13" s="234">
        <v>7</v>
      </c>
      <c r="BR13" s="235"/>
      <c r="BS13" s="845"/>
      <c r="BT13" s="846"/>
      <c r="BU13" s="846"/>
      <c r="BV13" s="846"/>
      <c r="BW13" s="846"/>
      <c r="BX13" s="846"/>
      <c r="BY13" s="846"/>
      <c r="BZ13" s="846"/>
      <c r="CA13" s="846"/>
      <c r="CB13" s="846"/>
      <c r="CC13" s="846"/>
      <c r="CD13" s="846"/>
      <c r="CE13" s="846"/>
      <c r="CF13" s="846"/>
      <c r="CG13" s="847"/>
      <c r="CH13" s="848"/>
      <c r="CI13" s="849"/>
      <c r="CJ13" s="849"/>
      <c r="CK13" s="849"/>
      <c r="CL13" s="850"/>
      <c r="CM13" s="848"/>
      <c r="CN13" s="849"/>
      <c r="CO13" s="849"/>
      <c r="CP13" s="849"/>
      <c r="CQ13" s="850"/>
      <c r="CR13" s="848"/>
      <c r="CS13" s="849"/>
      <c r="CT13" s="849"/>
      <c r="CU13" s="849"/>
      <c r="CV13" s="850"/>
      <c r="CW13" s="848"/>
      <c r="CX13" s="849"/>
      <c r="CY13" s="849"/>
      <c r="CZ13" s="849"/>
      <c r="DA13" s="850"/>
      <c r="DB13" s="848"/>
      <c r="DC13" s="849"/>
      <c r="DD13" s="849"/>
      <c r="DE13" s="849"/>
      <c r="DF13" s="850"/>
      <c r="DG13" s="848"/>
      <c r="DH13" s="849"/>
      <c r="DI13" s="849"/>
      <c r="DJ13" s="849"/>
      <c r="DK13" s="850"/>
      <c r="DL13" s="848"/>
      <c r="DM13" s="849"/>
      <c r="DN13" s="849"/>
      <c r="DO13" s="849"/>
      <c r="DP13" s="850"/>
      <c r="DQ13" s="848"/>
      <c r="DR13" s="849"/>
      <c r="DS13" s="849"/>
      <c r="DT13" s="849"/>
      <c r="DU13" s="850"/>
      <c r="DV13" s="845"/>
      <c r="DW13" s="846"/>
      <c r="DX13" s="846"/>
      <c r="DY13" s="846"/>
      <c r="DZ13" s="851"/>
      <c r="EA13" s="230"/>
    </row>
    <row r="14" spans="1:131" s="231" customFormat="1" ht="26.25" customHeight="1" x14ac:dyDescent="0.15">
      <c r="A14" s="234">
        <v>8</v>
      </c>
      <c r="B14" s="852"/>
      <c r="C14" s="853"/>
      <c r="D14" s="853"/>
      <c r="E14" s="853"/>
      <c r="F14" s="853"/>
      <c r="G14" s="853"/>
      <c r="H14" s="853"/>
      <c r="I14" s="853"/>
      <c r="J14" s="853"/>
      <c r="K14" s="853"/>
      <c r="L14" s="853"/>
      <c r="M14" s="853"/>
      <c r="N14" s="853"/>
      <c r="O14" s="853"/>
      <c r="P14" s="854"/>
      <c r="Q14" s="855"/>
      <c r="R14" s="856"/>
      <c r="S14" s="856"/>
      <c r="T14" s="856"/>
      <c r="U14" s="856"/>
      <c r="V14" s="856"/>
      <c r="W14" s="856"/>
      <c r="X14" s="856"/>
      <c r="Y14" s="856"/>
      <c r="Z14" s="856"/>
      <c r="AA14" s="856"/>
      <c r="AB14" s="856"/>
      <c r="AC14" s="856"/>
      <c r="AD14" s="856"/>
      <c r="AE14" s="857"/>
      <c r="AF14" s="858"/>
      <c r="AG14" s="859"/>
      <c r="AH14" s="859"/>
      <c r="AI14" s="859"/>
      <c r="AJ14" s="860"/>
      <c r="AK14" s="841"/>
      <c r="AL14" s="842"/>
      <c r="AM14" s="842"/>
      <c r="AN14" s="842"/>
      <c r="AO14" s="842"/>
      <c r="AP14" s="842"/>
      <c r="AQ14" s="842"/>
      <c r="AR14" s="842"/>
      <c r="AS14" s="842"/>
      <c r="AT14" s="842"/>
      <c r="AU14" s="843"/>
      <c r="AV14" s="843"/>
      <c r="AW14" s="843"/>
      <c r="AX14" s="843"/>
      <c r="AY14" s="844"/>
      <c r="AZ14" s="228"/>
      <c r="BA14" s="228"/>
      <c r="BB14" s="228"/>
      <c r="BC14" s="228"/>
      <c r="BD14" s="228"/>
      <c r="BE14" s="229"/>
      <c r="BF14" s="229"/>
      <c r="BG14" s="229"/>
      <c r="BH14" s="229"/>
      <c r="BI14" s="229"/>
      <c r="BJ14" s="229"/>
      <c r="BK14" s="229"/>
      <c r="BL14" s="229"/>
      <c r="BM14" s="229"/>
      <c r="BN14" s="229"/>
      <c r="BO14" s="229"/>
      <c r="BP14" s="229"/>
      <c r="BQ14" s="234">
        <v>8</v>
      </c>
      <c r="BR14" s="235"/>
      <c r="BS14" s="845"/>
      <c r="BT14" s="846"/>
      <c r="BU14" s="846"/>
      <c r="BV14" s="846"/>
      <c r="BW14" s="846"/>
      <c r="BX14" s="846"/>
      <c r="BY14" s="846"/>
      <c r="BZ14" s="846"/>
      <c r="CA14" s="846"/>
      <c r="CB14" s="846"/>
      <c r="CC14" s="846"/>
      <c r="CD14" s="846"/>
      <c r="CE14" s="846"/>
      <c r="CF14" s="846"/>
      <c r="CG14" s="847"/>
      <c r="CH14" s="848"/>
      <c r="CI14" s="849"/>
      <c r="CJ14" s="849"/>
      <c r="CK14" s="849"/>
      <c r="CL14" s="850"/>
      <c r="CM14" s="848"/>
      <c r="CN14" s="849"/>
      <c r="CO14" s="849"/>
      <c r="CP14" s="849"/>
      <c r="CQ14" s="850"/>
      <c r="CR14" s="848"/>
      <c r="CS14" s="849"/>
      <c r="CT14" s="849"/>
      <c r="CU14" s="849"/>
      <c r="CV14" s="850"/>
      <c r="CW14" s="848"/>
      <c r="CX14" s="849"/>
      <c r="CY14" s="849"/>
      <c r="CZ14" s="849"/>
      <c r="DA14" s="850"/>
      <c r="DB14" s="848"/>
      <c r="DC14" s="849"/>
      <c r="DD14" s="849"/>
      <c r="DE14" s="849"/>
      <c r="DF14" s="850"/>
      <c r="DG14" s="848"/>
      <c r="DH14" s="849"/>
      <c r="DI14" s="849"/>
      <c r="DJ14" s="849"/>
      <c r="DK14" s="850"/>
      <c r="DL14" s="848"/>
      <c r="DM14" s="849"/>
      <c r="DN14" s="849"/>
      <c r="DO14" s="849"/>
      <c r="DP14" s="850"/>
      <c r="DQ14" s="848"/>
      <c r="DR14" s="849"/>
      <c r="DS14" s="849"/>
      <c r="DT14" s="849"/>
      <c r="DU14" s="850"/>
      <c r="DV14" s="845"/>
      <c r="DW14" s="846"/>
      <c r="DX14" s="846"/>
      <c r="DY14" s="846"/>
      <c r="DZ14" s="851"/>
      <c r="EA14" s="230"/>
    </row>
    <row r="15" spans="1:131" s="231" customFormat="1" ht="26.25" customHeight="1" x14ac:dyDescent="0.15">
      <c r="A15" s="234">
        <v>9</v>
      </c>
      <c r="B15" s="852"/>
      <c r="C15" s="853"/>
      <c r="D15" s="853"/>
      <c r="E15" s="853"/>
      <c r="F15" s="853"/>
      <c r="G15" s="853"/>
      <c r="H15" s="853"/>
      <c r="I15" s="853"/>
      <c r="J15" s="853"/>
      <c r="K15" s="853"/>
      <c r="L15" s="853"/>
      <c r="M15" s="853"/>
      <c r="N15" s="853"/>
      <c r="O15" s="853"/>
      <c r="P15" s="854"/>
      <c r="Q15" s="855"/>
      <c r="R15" s="856"/>
      <c r="S15" s="856"/>
      <c r="T15" s="856"/>
      <c r="U15" s="856"/>
      <c r="V15" s="856"/>
      <c r="W15" s="856"/>
      <c r="X15" s="856"/>
      <c r="Y15" s="856"/>
      <c r="Z15" s="856"/>
      <c r="AA15" s="856"/>
      <c r="AB15" s="856"/>
      <c r="AC15" s="856"/>
      <c r="AD15" s="856"/>
      <c r="AE15" s="857"/>
      <c r="AF15" s="858"/>
      <c r="AG15" s="859"/>
      <c r="AH15" s="859"/>
      <c r="AI15" s="859"/>
      <c r="AJ15" s="860"/>
      <c r="AK15" s="841"/>
      <c r="AL15" s="842"/>
      <c r="AM15" s="842"/>
      <c r="AN15" s="842"/>
      <c r="AO15" s="842"/>
      <c r="AP15" s="842"/>
      <c r="AQ15" s="842"/>
      <c r="AR15" s="842"/>
      <c r="AS15" s="842"/>
      <c r="AT15" s="842"/>
      <c r="AU15" s="843"/>
      <c r="AV15" s="843"/>
      <c r="AW15" s="843"/>
      <c r="AX15" s="843"/>
      <c r="AY15" s="844"/>
      <c r="AZ15" s="228"/>
      <c r="BA15" s="228"/>
      <c r="BB15" s="228"/>
      <c r="BC15" s="228"/>
      <c r="BD15" s="228"/>
      <c r="BE15" s="229"/>
      <c r="BF15" s="229"/>
      <c r="BG15" s="229"/>
      <c r="BH15" s="229"/>
      <c r="BI15" s="229"/>
      <c r="BJ15" s="229"/>
      <c r="BK15" s="229"/>
      <c r="BL15" s="229"/>
      <c r="BM15" s="229"/>
      <c r="BN15" s="229"/>
      <c r="BO15" s="229"/>
      <c r="BP15" s="229"/>
      <c r="BQ15" s="234">
        <v>9</v>
      </c>
      <c r="BR15" s="235"/>
      <c r="BS15" s="845"/>
      <c r="BT15" s="846"/>
      <c r="BU15" s="846"/>
      <c r="BV15" s="846"/>
      <c r="BW15" s="846"/>
      <c r="BX15" s="846"/>
      <c r="BY15" s="846"/>
      <c r="BZ15" s="846"/>
      <c r="CA15" s="846"/>
      <c r="CB15" s="846"/>
      <c r="CC15" s="846"/>
      <c r="CD15" s="846"/>
      <c r="CE15" s="846"/>
      <c r="CF15" s="846"/>
      <c r="CG15" s="847"/>
      <c r="CH15" s="848"/>
      <c r="CI15" s="849"/>
      <c r="CJ15" s="849"/>
      <c r="CK15" s="849"/>
      <c r="CL15" s="850"/>
      <c r="CM15" s="848"/>
      <c r="CN15" s="849"/>
      <c r="CO15" s="849"/>
      <c r="CP15" s="849"/>
      <c r="CQ15" s="850"/>
      <c r="CR15" s="848"/>
      <c r="CS15" s="849"/>
      <c r="CT15" s="849"/>
      <c r="CU15" s="849"/>
      <c r="CV15" s="850"/>
      <c r="CW15" s="848"/>
      <c r="CX15" s="849"/>
      <c r="CY15" s="849"/>
      <c r="CZ15" s="849"/>
      <c r="DA15" s="850"/>
      <c r="DB15" s="848"/>
      <c r="DC15" s="849"/>
      <c r="DD15" s="849"/>
      <c r="DE15" s="849"/>
      <c r="DF15" s="850"/>
      <c r="DG15" s="848"/>
      <c r="DH15" s="849"/>
      <c r="DI15" s="849"/>
      <c r="DJ15" s="849"/>
      <c r="DK15" s="850"/>
      <c r="DL15" s="848"/>
      <c r="DM15" s="849"/>
      <c r="DN15" s="849"/>
      <c r="DO15" s="849"/>
      <c r="DP15" s="850"/>
      <c r="DQ15" s="848"/>
      <c r="DR15" s="849"/>
      <c r="DS15" s="849"/>
      <c r="DT15" s="849"/>
      <c r="DU15" s="850"/>
      <c r="DV15" s="845"/>
      <c r="DW15" s="846"/>
      <c r="DX15" s="846"/>
      <c r="DY15" s="846"/>
      <c r="DZ15" s="851"/>
      <c r="EA15" s="230"/>
    </row>
    <row r="16" spans="1:131" s="231" customFormat="1" ht="26.25" customHeight="1" x14ac:dyDescent="0.15">
      <c r="A16" s="234">
        <v>10</v>
      </c>
      <c r="B16" s="852"/>
      <c r="C16" s="853"/>
      <c r="D16" s="853"/>
      <c r="E16" s="853"/>
      <c r="F16" s="853"/>
      <c r="G16" s="853"/>
      <c r="H16" s="853"/>
      <c r="I16" s="853"/>
      <c r="J16" s="853"/>
      <c r="K16" s="853"/>
      <c r="L16" s="853"/>
      <c r="M16" s="853"/>
      <c r="N16" s="853"/>
      <c r="O16" s="853"/>
      <c r="P16" s="854"/>
      <c r="Q16" s="855"/>
      <c r="R16" s="856"/>
      <c r="S16" s="856"/>
      <c r="T16" s="856"/>
      <c r="U16" s="856"/>
      <c r="V16" s="856"/>
      <c r="W16" s="856"/>
      <c r="X16" s="856"/>
      <c r="Y16" s="856"/>
      <c r="Z16" s="856"/>
      <c r="AA16" s="856"/>
      <c r="AB16" s="856"/>
      <c r="AC16" s="856"/>
      <c r="AD16" s="856"/>
      <c r="AE16" s="857"/>
      <c r="AF16" s="858"/>
      <c r="AG16" s="859"/>
      <c r="AH16" s="859"/>
      <c r="AI16" s="859"/>
      <c r="AJ16" s="860"/>
      <c r="AK16" s="841"/>
      <c r="AL16" s="842"/>
      <c r="AM16" s="842"/>
      <c r="AN16" s="842"/>
      <c r="AO16" s="842"/>
      <c r="AP16" s="842"/>
      <c r="AQ16" s="842"/>
      <c r="AR16" s="842"/>
      <c r="AS16" s="842"/>
      <c r="AT16" s="842"/>
      <c r="AU16" s="843"/>
      <c r="AV16" s="843"/>
      <c r="AW16" s="843"/>
      <c r="AX16" s="843"/>
      <c r="AY16" s="844"/>
      <c r="AZ16" s="228"/>
      <c r="BA16" s="228"/>
      <c r="BB16" s="228"/>
      <c r="BC16" s="228"/>
      <c r="BD16" s="228"/>
      <c r="BE16" s="229"/>
      <c r="BF16" s="229"/>
      <c r="BG16" s="229"/>
      <c r="BH16" s="229"/>
      <c r="BI16" s="229"/>
      <c r="BJ16" s="229"/>
      <c r="BK16" s="229"/>
      <c r="BL16" s="229"/>
      <c r="BM16" s="229"/>
      <c r="BN16" s="229"/>
      <c r="BO16" s="229"/>
      <c r="BP16" s="229"/>
      <c r="BQ16" s="234">
        <v>10</v>
      </c>
      <c r="BR16" s="235"/>
      <c r="BS16" s="845"/>
      <c r="BT16" s="846"/>
      <c r="BU16" s="846"/>
      <c r="BV16" s="846"/>
      <c r="BW16" s="846"/>
      <c r="BX16" s="846"/>
      <c r="BY16" s="846"/>
      <c r="BZ16" s="846"/>
      <c r="CA16" s="846"/>
      <c r="CB16" s="846"/>
      <c r="CC16" s="846"/>
      <c r="CD16" s="846"/>
      <c r="CE16" s="846"/>
      <c r="CF16" s="846"/>
      <c r="CG16" s="847"/>
      <c r="CH16" s="848"/>
      <c r="CI16" s="849"/>
      <c r="CJ16" s="849"/>
      <c r="CK16" s="849"/>
      <c r="CL16" s="850"/>
      <c r="CM16" s="848"/>
      <c r="CN16" s="849"/>
      <c r="CO16" s="849"/>
      <c r="CP16" s="849"/>
      <c r="CQ16" s="850"/>
      <c r="CR16" s="848"/>
      <c r="CS16" s="849"/>
      <c r="CT16" s="849"/>
      <c r="CU16" s="849"/>
      <c r="CV16" s="850"/>
      <c r="CW16" s="848"/>
      <c r="CX16" s="849"/>
      <c r="CY16" s="849"/>
      <c r="CZ16" s="849"/>
      <c r="DA16" s="850"/>
      <c r="DB16" s="848"/>
      <c r="DC16" s="849"/>
      <c r="DD16" s="849"/>
      <c r="DE16" s="849"/>
      <c r="DF16" s="850"/>
      <c r="DG16" s="848"/>
      <c r="DH16" s="849"/>
      <c r="DI16" s="849"/>
      <c r="DJ16" s="849"/>
      <c r="DK16" s="850"/>
      <c r="DL16" s="848"/>
      <c r="DM16" s="849"/>
      <c r="DN16" s="849"/>
      <c r="DO16" s="849"/>
      <c r="DP16" s="850"/>
      <c r="DQ16" s="848"/>
      <c r="DR16" s="849"/>
      <c r="DS16" s="849"/>
      <c r="DT16" s="849"/>
      <c r="DU16" s="850"/>
      <c r="DV16" s="845"/>
      <c r="DW16" s="846"/>
      <c r="DX16" s="846"/>
      <c r="DY16" s="846"/>
      <c r="DZ16" s="851"/>
      <c r="EA16" s="230"/>
    </row>
    <row r="17" spans="1:131" s="231" customFormat="1" ht="26.25" customHeight="1" x14ac:dyDescent="0.15">
      <c r="A17" s="234">
        <v>11</v>
      </c>
      <c r="B17" s="852"/>
      <c r="C17" s="853"/>
      <c r="D17" s="853"/>
      <c r="E17" s="853"/>
      <c r="F17" s="853"/>
      <c r="G17" s="853"/>
      <c r="H17" s="853"/>
      <c r="I17" s="853"/>
      <c r="J17" s="853"/>
      <c r="K17" s="853"/>
      <c r="L17" s="853"/>
      <c r="M17" s="853"/>
      <c r="N17" s="853"/>
      <c r="O17" s="853"/>
      <c r="P17" s="854"/>
      <c r="Q17" s="855"/>
      <c r="R17" s="856"/>
      <c r="S17" s="856"/>
      <c r="T17" s="856"/>
      <c r="U17" s="856"/>
      <c r="V17" s="856"/>
      <c r="W17" s="856"/>
      <c r="X17" s="856"/>
      <c r="Y17" s="856"/>
      <c r="Z17" s="856"/>
      <c r="AA17" s="856"/>
      <c r="AB17" s="856"/>
      <c r="AC17" s="856"/>
      <c r="AD17" s="856"/>
      <c r="AE17" s="857"/>
      <c r="AF17" s="858"/>
      <c r="AG17" s="859"/>
      <c r="AH17" s="859"/>
      <c r="AI17" s="859"/>
      <c r="AJ17" s="860"/>
      <c r="AK17" s="841"/>
      <c r="AL17" s="842"/>
      <c r="AM17" s="842"/>
      <c r="AN17" s="842"/>
      <c r="AO17" s="842"/>
      <c r="AP17" s="842"/>
      <c r="AQ17" s="842"/>
      <c r="AR17" s="842"/>
      <c r="AS17" s="842"/>
      <c r="AT17" s="842"/>
      <c r="AU17" s="843"/>
      <c r="AV17" s="843"/>
      <c r="AW17" s="843"/>
      <c r="AX17" s="843"/>
      <c r="AY17" s="844"/>
      <c r="AZ17" s="228"/>
      <c r="BA17" s="228"/>
      <c r="BB17" s="228"/>
      <c r="BC17" s="228"/>
      <c r="BD17" s="228"/>
      <c r="BE17" s="229"/>
      <c r="BF17" s="229"/>
      <c r="BG17" s="229"/>
      <c r="BH17" s="229"/>
      <c r="BI17" s="229"/>
      <c r="BJ17" s="229"/>
      <c r="BK17" s="229"/>
      <c r="BL17" s="229"/>
      <c r="BM17" s="229"/>
      <c r="BN17" s="229"/>
      <c r="BO17" s="229"/>
      <c r="BP17" s="229"/>
      <c r="BQ17" s="234">
        <v>11</v>
      </c>
      <c r="BR17" s="235"/>
      <c r="BS17" s="845"/>
      <c r="BT17" s="846"/>
      <c r="BU17" s="846"/>
      <c r="BV17" s="846"/>
      <c r="BW17" s="846"/>
      <c r="BX17" s="846"/>
      <c r="BY17" s="846"/>
      <c r="BZ17" s="846"/>
      <c r="CA17" s="846"/>
      <c r="CB17" s="846"/>
      <c r="CC17" s="846"/>
      <c r="CD17" s="846"/>
      <c r="CE17" s="846"/>
      <c r="CF17" s="846"/>
      <c r="CG17" s="847"/>
      <c r="CH17" s="848"/>
      <c r="CI17" s="849"/>
      <c r="CJ17" s="849"/>
      <c r="CK17" s="849"/>
      <c r="CL17" s="850"/>
      <c r="CM17" s="848"/>
      <c r="CN17" s="849"/>
      <c r="CO17" s="849"/>
      <c r="CP17" s="849"/>
      <c r="CQ17" s="850"/>
      <c r="CR17" s="848"/>
      <c r="CS17" s="849"/>
      <c r="CT17" s="849"/>
      <c r="CU17" s="849"/>
      <c r="CV17" s="850"/>
      <c r="CW17" s="848"/>
      <c r="CX17" s="849"/>
      <c r="CY17" s="849"/>
      <c r="CZ17" s="849"/>
      <c r="DA17" s="850"/>
      <c r="DB17" s="848"/>
      <c r="DC17" s="849"/>
      <c r="DD17" s="849"/>
      <c r="DE17" s="849"/>
      <c r="DF17" s="850"/>
      <c r="DG17" s="848"/>
      <c r="DH17" s="849"/>
      <c r="DI17" s="849"/>
      <c r="DJ17" s="849"/>
      <c r="DK17" s="850"/>
      <c r="DL17" s="848"/>
      <c r="DM17" s="849"/>
      <c r="DN17" s="849"/>
      <c r="DO17" s="849"/>
      <c r="DP17" s="850"/>
      <c r="DQ17" s="848"/>
      <c r="DR17" s="849"/>
      <c r="DS17" s="849"/>
      <c r="DT17" s="849"/>
      <c r="DU17" s="850"/>
      <c r="DV17" s="845"/>
      <c r="DW17" s="846"/>
      <c r="DX17" s="846"/>
      <c r="DY17" s="846"/>
      <c r="DZ17" s="851"/>
      <c r="EA17" s="230"/>
    </row>
    <row r="18" spans="1:131" s="231" customFormat="1" ht="26.25" customHeight="1" x14ac:dyDescent="0.15">
      <c r="A18" s="234">
        <v>12</v>
      </c>
      <c r="B18" s="852"/>
      <c r="C18" s="853"/>
      <c r="D18" s="853"/>
      <c r="E18" s="853"/>
      <c r="F18" s="853"/>
      <c r="G18" s="853"/>
      <c r="H18" s="853"/>
      <c r="I18" s="853"/>
      <c r="J18" s="853"/>
      <c r="K18" s="853"/>
      <c r="L18" s="853"/>
      <c r="M18" s="853"/>
      <c r="N18" s="853"/>
      <c r="O18" s="853"/>
      <c r="P18" s="854"/>
      <c r="Q18" s="855"/>
      <c r="R18" s="856"/>
      <c r="S18" s="856"/>
      <c r="T18" s="856"/>
      <c r="U18" s="856"/>
      <c r="V18" s="856"/>
      <c r="W18" s="856"/>
      <c r="X18" s="856"/>
      <c r="Y18" s="856"/>
      <c r="Z18" s="856"/>
      <c r="AA18" s="856"/>
      <c r="AB18" s="856"/>
      <c r="AC18" s="856"/>
      <c r="AD18" s="856"/>
      <c r="AE18" s="857"/>
      <c r="AF18" s="858"/>
      <c r="AG18" s="859"/>
      <c r="AH18" s="859"/>
      <c r="AI18" s="859"/>
      <c r="AJ18" s="860"/>
      <c r="AK18" s="841"/>
      <c r="AL18" s="842"/>
      <c r="AM18" s="842"/>
      <c r="AN18" s="842"/>
      <c r="AO18" s="842"/>
      <c r="AP18" s="842"/>
      <c r="AQ18" s="842"/>
      <c r="AR18" s="842"/>
      <c r="AS18" s="842"/>
      <c r="AT18" s="842"/>
      <c r="AU18" s="843"/>
      <c r="AV18" s="843"/>
      <c r="AW18" s="843"/>
      <c r="AX18" s="843"/>
      <c r="AY18" s="844"/>
      <c r="AZ18" s="228"/>
      <c r="BA18" s="228"/>
      <c r="BB18" s="228"/>
      <c r="BC18" s="228"/>
      <c r="BD18" s="228"/>
      <c r="BE18" s="229"/>
      <c r="BF18" s="229"/>
      <c r="BG18" s="229"/>
      <c r="BH18" s="229"/>
      <c r="BI18" s="229"/>
      <c r="BJ18" s="229"/>
      <c r="BK18" s="229"/>
      <c r="BL18" s="229"/>
      <c r="BM18" s="229"/>
      <c r="BN18" s="229"/>
      <c r="BO18" s="229"/>
      <c r="BP18" s="229"/>
      <c r="BQ18" s="234">
        <v>12</v>
      </c>
      <c r="BR18" s="235"/>
      <c r="BS18" s="845"/>
      <c r="BT18" s="846"/>
      <c r="BU18" s="846"/>
      <c r="BV18" s="846"/>
      <c r="BW18" s="846"/>
      <c r="BX18" s="846"/>
      <c r="BY18" s="846"/>
      <c r="BZ18" s="846"/>
      <c r="CA18" s="846"/>
      <c r="CB18" s="846"/>
      <c r="CC18" s="846"/>
      <c r="CD18" s="846"/>
      <c r="CE18" s="846"/>
      <c r="CF18" s="846"/>
      <c r="CG18" s="847"/>
      <c r="CH18" s="848"/>
      <c r="CI18" s="849"/>
      <c r="CJ18" s="849"/>
      <c r="CK18" s="849"/>
      <c r="CL18" s="850"/>
      <c r="CM18" s="848"/>
      <c r="CN18" s="849"/>
      <c r="CO18" s="849"/>
      <c r="CP18" s="849"/>
      <c r="CQ18" s="850"/>
      <c r="CR18" s="848"/>
      <c r="CS18" s="849"/>
      <c r="CT18" s="849"/>
      <c r="CU18" s="849"/>
      <c r="CV18" s="850"/>
      <c r="CW18" s="848"/>
      <c r="CX18" s="849"/>
      <c r="CY18" s="849"/>
      <c r="CZ18" s="849"/>
      <c r="DA18" s="850"/>
      <c r="DB18" s="848"/>
      <c r="DC18" s="849"/>
      <c r="DD18" s="849"/>
      <c r="DE18" s="849"/>
      <c r="DF18" s="850"/>
      <c r="DG18" s="848"/>
      <c r="DH18" s="849"/>
      <c r="DI18" s="849"/>
      <c r="DJ18" s="849"/>
      <c r="DK18" s="850"/>
      <c r="DL18" s="848"/>
      <c r="DM18" s="849"/>
      <c r="DN18" s="849"/>
      <c r="DO18" s="849"/>
      <c r="DP18" s="850"/>
      <c r="DQ18" s="848"/>
      <c r="DR18" s="849"/>
      <c r="DS18" s="849"/>
      <c r="DT18" s="849"/>
      <c r="DU18" s="850"/>
      <c r="DV18" s="845"/>
      <c r="DW18" s="846"/>
      <c r="DX18" s="846"/>
      <c r="DY18" s="846"/>
      <c r="DZ18" s="851"/>
      <c r="EA18" s="230"/>
    </row>
    <row r="19" spans="1:131" s="231" customFormat="1" ht="26.25" customHeight="1" x14ac:dyDescent="0.15">
      <c r="A19" s="234">
        <v>13</v>
      </c>
      <c r="B19" s="852"/>
      <c r="C19" s="853"/>
      <c r="D19" s="853"/>
      <c r="E19" s="853"/>
      <c r="F19" s="853"/>
      <c r="G19" s="853"/>
      <c r="H19" s="853"/>
      <c r="I19" s="853"/>
      <c r="J19" s="853"/>
      <c r="K19" s="853"/>
      <c r="L19" s="853"/>
      <c r="M19" s="853"/>
      <c r="N19" s="853"/>
      <c r="O19" s="853"/>
      <c r="P19" s="854"/>
      <c r="Q19" s="855"/>
      <c r="R19" s="856"/>
      <c r="S19" s="856"/>
      <c r="T19" s="856"/>
      <c r="U19" s="856"/>
      <c r="V19" s="856"/>
      <c r="W19" s="856"/>
      <c r="X19" s="856"/>
      <c r="Y19" s="856"/>
      <c r="Z19" s="856"/>
      <c r="AA19" s="856"/>
      <c r="AB19" s="856"/>
      <c r="AC19" s="856"/>
      <c r="AD19" s="856"/>
      <c r="AE19" s="857"/>
      <c r="AF19" s="858"/>
      <c r="AG19" s="859"/>
      <c r="AH19" s="859"/>
      <c r="AI19" s="859"/>
      <c r="AJ19" s="860"/>
      <c r="AK19" s="841"/>
      <c r="AL19" s="842"/>
      <c r="AM19" s="842"/>
      <c r="AN19" s="842"/>
      <c r="AO19" s="842"/>
      <c r="AP19" s="842"/>
      <c r="AQ19" s="842"/>
      <c r="AR19" s="842"/>
      <c r="AS19" s="842"/>
      <c r="AT19" s="842"/>
      <c r="AU19" s="843"/>
      <c r="AV19" s="843"/>
      <c r="AW19" s="843"/>
      <c r="AX19" s="843"/>
      <c r="AY19" s="844"/>
      <c r="AZ19" s="228"/>
      <c r="BA19" s="228"/>
      <c r="BB19" s="228"/>
      <c r="BC19" s="228"/>
      <c r="BD19" s="228"/>
      <c r="BE19" s="229"/>
      <c r="BF19" s="229"/>
      <c r="BG19" s="229"/>
      <c r="BH19" s="229"/>
      <c r="BI19" s="229"/>
      <c r="BJ19" s="229"/>
      <c r="BK19" s="229"/>
      <c r="BL19" s="229"/>
      <c r="BM19" s="229"/>
      <c r="BN19" s="229"/>
      <c r="BO19" s="229"/>
      <c r="BP19" s="229"/>
      <c r="BQ19" s="234">
        <v>13</v>
      </c>
      <c r="BR19" s="235"/>
      <c r="BS19" s="845"/>
      <c r="BT19" s="846"/>
      <c r="BU19" s="846"/>
      <c r="BV19" s="846"/>
      <c r="BW19" s="846"/>
      <c r="BX19" s="846"/>
      <c r="BY19" s="846"/>
      <c r="BZ19" s="846"/>
      <c r="CA19" s="846"/>
      <c r="CB19" s="846"/>
      <c r="CC19" s="846"/>
      <c r="CD19" s="846"/>
      <c r="CE19" s="846"/>
      <c r="CF19" s="846"/>
      <c r="CG19" s="847"/>
      <c r="CH19" s="848"/>
      <c r="CI19" s="849"/>
      <c r="CJ19" s="849"/>
      <c r="CK19" s="849"/>
      <c r="CL19" s="850"/>
      <c r="CM19" s="848"/>
      <c r="CN19" s="849"/>
      <c r="CO19" s="849"/>
      <c r="CP19" s="849"/>
      <c r="CQ19" s="850"/>
      <c r="CR19" s="848"/>
      <c r="CS19" s="849"/>
      <c r="CT19" s="849"/>
      <c r="CU19" s="849"/>
      <c r="CV19" s="850"/>
      <c r="CW19" s="848"/>
      <c r="CX19" s="849"/>
      <c r="CY19" s="849"/>
      <c r="CZ19" s="849"/>
      <c r="DA19" s="850"/>
      <c r="DB19" s="848"/>
      <c r="DC19" s="849"/>
      <c r="DD19" s="849"/>
      <c r="DE19" s="849"/>
      <c r="DF19" s="850"/>
      <c r="DG19" s="848"/>
      <c r="DH19" s="849"/>
      <c r="DI19" s="849"/>
      <c r="DJ19" s="849"/>
      <c r="DK19" s="850"/>
      <c r="DL19" s="848"/>
      <c r="DM19" s="849"/>
      <c r="DN19" s="849"/>
      <c r="DO19" s="849"/>
      <c r="DP19" s="850"/>
      <c r="DQ19" s="848"/>
      <c r="DR19" s="849"/>
      <c r="DS19" s="849"/>
      <c r="DT19" s="849"/>
      <c r="DU19" s="850"/>
      <c r="DV19" s="845"/>
      <c r="DW19" s="846"/>
      <c r="DX19" s="846"/>
      <c r="DY19" s="846"/>
      <c r="DZ19" s="851"/>
      <c r="EA19" s="230"/>
    </row>
    <row r="20" spans="1:131" s="231" customFormat="1" ht="26.25" customHeight="1" x14ac:dyDescent="0.15">
      <c r="A20" s="234">
        <v>14</v>
      </c>
      <c r="B20" s="852"/>
      <c r="C20" s="853"/>
      <c r="D20" s="853"/>
      <c r="E20" s="853"/>
      <c r="F20" s="853"/>
      <c r="G20" s="853"/>
      <c r="H20" s="853"/>
      <c r="I20" s="853"/>
      <c r="J20" s="853"/>
      <c r="K20" s="853"/>
      <c r="L20" s="853"/>
      <c r="M20" s="853"/>
      <c r="N20" s="853"/>
      <c r="O20" s="853"/>
      <c r="P20" s="854"/>
      <c r="Q20" s="855"/>
      <c r="R20" s="856"/>
      <c r="S20" s="856"/>
      <c r="T20" s="856"/>
      <c r="U20" s="856"/>
      <c r="V20" s="856"/>
      <c r="W20" s="856"/>
      <c r="X20" s="856"/>
      <c r="Y20" s="856"/>
      <c r="Z20" s="856"/>
      <c r="AA20" s="856"/>
      <c r="AB20" s="856"/>
      <c r="AC20" s="856"/>
      <c r="AD20" s="856"/>
      <c r="AE20" s="857"/>
      <c r="AF20" s="858"/>
      <c r="AG20" s="859"/>
      <c r="AH20" s="859"/>
      <c r="AI20" s="859"/>
      <c r="AJ20" s="860"/>
      <c r="AK20" s="841"/>
      <c r="AL20" s="842"/>
      <c r="AM20" s="842"/>
      <c r="AN20" s="842"/>
      <c r="AO20" s="842"/>
      <c r="AP20" s="842"/>
      <c r="AQ20" s="842"/>
      <c r="AR20" s="842"/>
      <c r="AS20" s="842"/>
      <c r="AT20" s="842"/>
      <c r="AU20" s="843"/>
      <c r="AV20" s="843"/>
      <c r="AW20" s="843"/>
      <c r="AX20" s="843"/>
      <c r="AY20" s="844"/>
      <c r="AZ20" s="228"/>
      <c r="BA20" s="228"/>
      <c r="BB20" s="228"/>
      <c r="BC20" s="228"/>
      <c r="BD20" s="228"/>
      <c r="BE20" s="229"/>
      <c r="BF20" s="229"/>
      <c r="BG20" s="229"/>
      <c r="BH20" s="229"/>
      <c r="BI20" s="229"/>
      <c r="BJ20" s="229"/>
      <c r="BK20" s="229"/>
      <c r="BL20" s="229"/>
      <c r="BM20" s="229"/>
      <c r="BN20" s="229"/>
      <c r="BO20" s="229"/>
      <c r="BP20" s="229"/>
      <c r="BQ20" s="234">
        <v>14</v>
      </c>
      <c r="BR20" s="235"/>
      <c r="BS20" s="845"/>
      <c r="BT20" s="846"/>
      <c r="BU20" s="846"/>
      <c r="BV20" s="846"/>
      <c r="BW20" s="846"/>
      <c r="BX20" s="846"/>
      <c r="BY20" s="846"/>
      <c r="BZ20" s="846"/>
      <c r="CA20" s="846"/>
      <c r="CB20" s="846"/>
      <c r="CC20" s="846"/>
      <c r="CD20" s="846"/>
      <c r="CE20" s="846"/>
      <c r="CF20" s="846"/>
      <c r="CG20" s="847"/>
      <c r="CH20" s="848"/>
      <c r="CI20" s="849"/>
      <c r="CJ20" s="849"/>
      <c r="CK20" s="849"/>
      <c r="CL20" s="850"/>
      <c r="CM20" s="848"/>
      <c r="CN20" s="849"/>
      <c r="CO20" s="849"/>
      <c r="CP20" s="849"/>
      <c r="CQ20" s="850"/>
      <c r="CR20" s="848"/>
      <c r="CS20" s="849"/>
      <c r="CT20" s="849"/>
      <c r="CU20" s="849"/>
      <c r="CV20" s="850"/>
      <c r="CW20" s="848"/>
      <c r="CX20" s="849"/>
      <c r="CY20" s="849"/>
      <c r="CZ20" s="849"/>
      <c r="DA20" s="850"/>
      <c r="DB20" s="848"/>
      <c r="DC20" s="849"/>
      <c r="DD20" s="849"/>
      <c r="DE20" s="849"/>
      <c r="DF20" s="850"/>
      <c r="DG20" s="848"/>
      <c r="DH20" s="849"/>
      <c r="DI20" s="849"/>
      <c r="DJ20" s="849"/>
      <c r="DK20" s="850"/>
      <c r="DL20" s="848"/>
      <c r="DM20" s="849"/>
      <c r="DN20" s="849"/>
      <c r="DO20" s="849"/>
      <c r="DP20" s="850"/>
      <c r="DQ20" s="848"/>
      <c r="DR20" s="849"/>
      <c r="DS20" s="849"/>
      <c r="DT20" s="849"/>
      <c r="DU20" s="850"/>
      <c r="DV20" s="845"/>
      <c r="DW20" s="846"/>
      <c r="DX20" s="846"/>
      <c r="DY20" s="846"/>
      <c r="DZ20" s="851"/>
      <c r="EA20" s="230"/>
    </row>
    <row r="21" spans="1:131" s="231" customFormat="1" ht="26.25" customHeight="1" thickBot="1" x14ac:dyDescent="0.2">
      <c r="A21" s="234">
        <v>15</v>
      </c>
      <c r="B21" s="852"/>
      <c r="C21" s="853"/>
      <c r="D21" s="853"/>
      <c r="E21" s="853"/>
      <c r="F21" s="853"/>
      <c r="G21" s="853"/>
      <c r="H21" s="853"/>
      <c r="I21" s="853"/>
      <c r="J21" s="853"/>
      <c r="K21" s="853"/>
      <c r="L21" s="853"/>
      <c r="M21" s="853"/>
      <c r="N21" s="853"/>
      <c r="O21" s="853"/>
      <c r="P21" s="854"/>
      <c r="Q21" s="855"/>
      <c r="R21" s="856"/>
      <c r="S21" s="856"/>
      <c r="T21" s="856"/>
      <c r="U21" s="856"/>
      <c r="V21" s="856"/>
      <c r="W21" s="856"/>
      <c r="X21" s="856"/>
      <c r="Y21" s="856"/>
      <c r="Z21" s="856"/>
      <c r="AA21" s="856"/>
      <c r="AB21" s="856"/>
      <c r="AC21" s="856"/>
      <c r="AD21" s="856"/>
      <c r="AE21" s="857"/>
      <c r="AF21" s="858"/>
      <c r="AG21" s="859"/>
      <c r="AH21" s="859"/>
      <c r="AI21" s="859"/>
      <c r="AJ21" s="860"/>
      <c r="AK21" s="841"/>
      <c r="AL21" s="842"/>
      <c r="AM21" s="842"/>
      <c r="AN21" s="842"/>
      <c r="AO21" s="842"/>
      <c r="AP21" s="842"/>
      <c r="AQ21" s="842"/>
      <c r="AR21" s="842"/>
      <c r="AS21" s="842"/>
      <c r="AT21" s="842"/>
      <c r="AU21" s="843"/>
      <c r="AV21" s="843"/>
      <c r="AW21" s="843"/>
      <c r="AX21" s="843"/>
      <c r="AY21" s="844"/>
      <c r="AZ21" s="228"/>
      <c r="BA21" s="228"/>
      <c r="BB21" s="228"/>
      <c r="BC21" s="228"/>
      <c r="BD21" s="228"/>
      <c r="BE21" s="229"/>
      <c r="BF21" s="229"/>
      <c r="BG21" s="229"/>
      <c r="BH21" s="229"/>
      <c r="BI21" s="229"/>
      <c r="BJ21" s="229"/>
      <c r="BK21" s="229"/>
      <c r="BL21" s="229"/>
      <c r="BM21" s="229"/>
      <c r="BN21" s="229"/>
      <c r="BO21" s="229"/>
      <c r="BP21" s="229"/>
      <c r="BQ21" s="234">
        <v>15</v>
      </c>
      <c r="BR21" s="235"/>
      <c r="BS21" s="845"/>
      <c r="BT21" s="846"/>
      <c r="BU21" s="846"/>
      <c r="BV21" s="846"/>
      <c r="BW21" s="846"/>
      <c r="BX21" s="846"/>
      <c r="BY21" s="846"/>
      <c r="BZ21" s="846"/>
      <c r="CA21" s="846"/>
      <c r="CB21" s="846"/>
      <c r="CC21" s="846"/>
      <c r="CD21" s="846"/>
      <c r="CE21" s="846"/>
      <c r="CF21" s="846"/>
      <c r="CG21" s="847"/>
      <c r="CH21" s="848"/>
      <c r="CI21" s="849"/>
      <c r="CJ21" s="849"/>
      <c r="CK21" s="849"/>
      <c r="CL21" s="850"/>
      <c r="CM21" s="848"/>
      <c r="CN21" s="849"/>
      <c r="CO21" s="849"/>
      <c r="CP21" s="849"/>
      <c r="CQ21" s="850"/>
      <c r="CR21" s="848"/>
      <c r="CS21" s="849"/>
      <c r="CT21" s="849"/>
      <c r="CU21" s="849"/>
      <c r="CV21" s="850"/>
      <c r="CW21" s="848"/>
      <c r="CX21" s="849"/>
      <c r="CY21" s="849"/>
      <c r="CZ21" s="849"/>
      <c r="DA21" s="850"/>
      <c r="DB21" s="848"/>
      <c r="DC21" s="849"/>
      <c r="DD21" s="849"/>
      <c r="DE21" s="849"/>
      <c r="DF21" s="850"/>
      <c r="DG21" s="848"/>
      <c r="DH21" s="849"/>
      <c r="DI21" s="849"/>
      <c r="DJ21" s="849"/>
      <c r="DK21" s="850"/>
      <c r="DL21" s="848"/>
      <c r="DM21" s="849"/>
      <c r="DN21" s="849"/>
      <c r="DO21" s="849"/>
      <c r="DP21" s="850"/>
      <c r="DQ21" s="848"/>
      <c r="DR21" s="849"/>
      <c r="DS21" s="849"/>
      <c r="DT21" s="849"/>
      <c r="DU21" s="850"/>
      <c r="DV21" s="845"/>
      <c r="DW21" s="846"/>
      <c r="DX21" s="846"/>
      <c r="DY21" s="846"/>
      <c r="DZ21" s="851"/>
      <c r="EA21" s="230"/>
    </row>
    <row r="22" spans="1:131" s="231" customFormat="1" ht="26.25" customHeight="1" x14ac:dyDescent="0.15">
      <c r="A22" s="234">
        <v>16</v>
      </c>
      <c r="B22" s="852"/>
      <c r="C22" s="853"/>
      <c r="D22" s="853"/>
      <c r="E22" s="853"/>
      <c r="F22" s="853"/>
      <c r="G22" s="853"/>
      <c r="H22" s="853"/>
      <c r="I22" s="853"/>
      <c r="J22" s="853"/>
      <c r="K22" s="853"/>
      <c r="L22" s="853"/>
      <c r="M22" s="853"/>
      <c r="N22" s="853"/>
      <c r="O22" s="853"/>
      <c r="P22" s="854"/>
      <c r="Q22" s="871"/>
      <c r="R22" s="872"/>
      <c r="S22" s="872"/>
      <c r="T22" s="872"/>
      <c r="U22" s="872"/>
      <c r="V22" s="872"/>
      <c r="W22" s="872"/>
      <c r="X22" s="872"/>
      <c r="Y22" s="872"/>
      <c r="Z22" s="872"/>
      <c r="AA22" s="872"/>
      <c r="AB22" s="872"/>
      <c r="AC22" s="872"/>
      <c r="AD22" s="872"/>
      <c r="AE22" s="873"/>
      <c r="AF22" s="858"/>
      <c r="AG22" s="859"/>
      <c r="AH22" s="859"/>
      <c r="AI22" s="859"/>
      <c r="AJ22" s="860"/>
      <c r="AK22" s="874"/>
      <c r="AL22" s="875"/>
      <c r="AM22" s="875"/>
      <c r="AN22" s="875"/>
      <c r="AO22" s="875"/>
      <c r="AP22" s="875"/>
      <c r="AQ22" s="875"/>
      <c r="AR22" s="875"/>
      <c r="AS22" s="875"/>
      <c r="AT22" s="875"/>
      <c r="AU22" s="876"/>
      <c r="AV22" s="876"/>
      <c r="AW22" s="876"/>
      <c r="AX22" s="876"/>
      <c r="AY22" s="877"/>
      <c r="AZ22" s="878" t="s">
        <v>393</v>
      </c>
      <c r="BA22" s="878"/>
      <c r="BB22" s="878"/>
      <c r="BC22" s="878"/>
      <c r="BD22" s="879"/>
      <c r="BE22" s="229"/>
      <c r="BF22" s="229"/>
      <c r="BG22" s="229"/>
      <c r="BH22" s="229"/>
      <c r="BI22" s="229"/>
      <c r="BJ22" s="229"/>
      <c r="BK22" s="229"/>
      <c r="BL22" s="229"/>
      <c r="BM22" s="229"/>
      <c r="BN22" s="229"/>
      <c r="BO22" s="229"/>
      <c r="BP22" s="229"/>
      <c r="BQ22" s="234">
        <v>16</v>
      </c>
      <c r="BR22" s="235"/>
      <c r="BS22" s="845"/>
      <c r="BT22" s="846"/>
      <c r="BU22" s="846"/>
      <c r="BV22" s="846"/>
      <c r="BW22" s="846"/>
      <c r="BX22" s="846"/>
      <c r="BY22" s="846"/>
      <c r="BZ22" s="846"/>
      <c r="CA22" s="846"/>
      <c r="CB22" s="846"/>
      <c r="CC22" s="846"/>
      <c r="CD22" s="846"/>
      <c r="CE22" s="846"/>
      <c r="CF22" s="846"/>
      <c r="CG22" s="847"/>
      <c r="CH22" s="848"/>
      <c r="CI22" s="849"/>
      <c r="CJ22" s="849"/>
      <c r="CK22" s="849"/>
      <c r="CL22" s="850"/>
      <c r="CM22" s="848"/>
      <c r="CN22" s="849"/>
      <c r="CO22" s="849"/>
      <c r="CP22" s="849"/>
      <c r="CQ22" s="850"/>
      <c r="CR22" s="848"/>
      <c r="CS22" s="849"/>
      <c r="CT22" s="849"/>
      <c r="CU22" s="849"/>
      <c r="CV22" s="850"/>
      <c r="CW22" s="848"/>
      <c r="CX22" s="849"/>
      <c r="CY22" s="849"/>
      <c r="CZ22" s="849"/>
      <c r="DA22" s="850"/>
      <c r="DB22" s="848"/>
      <c r="DC22" s="849"/>
      <c r="DD22" s="849"/>
      <c r="DE22" s="849"/>
      <c r="DF22" s="850"/>
      <c r="DG22" s="848"/>
      <c r="DH22" s="849"/>
      <c r="DI22" s="849"/>
      <c r="DJ22" s="849"/>
      <c r="DK22" s="850"/>
      <c r="DL22" s="848"/>
      <c r="DM22" s="849"/>
      <c r="DN22" s="849"/>
      <c r="DO22" s="849"/>
      <c r="DP22" s="850"/>
      <c r="DQ22" s="848"/>
      <c r="DR22" s="849"/>
      <c r="DS22" s="849"/>
      <c r="DT22" s="849"/>
      <c r="DU22" s="850"/>
      <c r="DV22" s="845"/>
      <c r="DW22" s="846"/>
      <c r="DX22" s="846"/>
      <c r="DY22" s="846"/>
      <c r="DZ22" s="851"/>
      <c r="EA22" s="230"/>
    </row>
    <row r="23" spans="1:131" s="231" customFormat="1" ht="26.25" customHeight="1" thickBot="1" x14ac:dyDescent="0.2">
      <c r="A23" s="236" t="s">
        <v>394</v>
      </c>
      <c r="B23" s="861" t="s">
        <v>395</v>
      </c>
      <c r="C23" s="862"/>
      <c r="D23" s="862"/>
      <c r="E23" s="862"/>
      <c r="F23" s="862"/>
      <c r="G23" s="862"/>
      <c r="H23" s="862"/>
      <c r="I23" s="862"/>
      <c r="J23" s="862"/>
      <c r="K23" s="862"/>
      <c r="L23" s="862"/>
      <c r="M23" s="862"/>
      <c r="N23" s="862"/>
      <c r="O23" s="862"/>
      <c r="P23" s="863"/>
      <c r="Q23" s="864">
        <v>9701</v>
      </c>
      <c r="R23" s="865"/>
      <c r="S23" s="865"/>
      <c r="T23" s="865"/>
      <c r="U23" s="865"/>
      <c r="V23" s="865">
        <v>9214</v>
      </c>
      <c r="W23" s="865"/>
      <c r="X23" s="865"/>
      <c r="Y23" s="865"/>
      <c r="Z23" s="865"/>
      <c r="AA23" s="865">
        <v>487</v>
      </c>
      <c r="AB23" s="865"/>
      <c r="AC23" s="865"/>
      <c r="AD23" s="865"/>
      <c r="AE23" s="866"/>
      <c r="AF23" s="867">
        <v>186</v>
      </c>
      <c r="AG23" s="865"/>
      <c r="AH23" s="865"/>
      <c r="AI23" s="865"/>
      <c r="AJ23" s="868"/>
      <c r="AK23" s="869"/>
      <c r="AL23" s="870"/>
      <c r="AM23" s="870"/>
      <c r="AN23" s="870"/>
      <c r="AO23" s="870"/>
      <c r="AP23" s="865">
        <v>6475</v>
      </c>
      <c r="AQ23" s="865"/>
      <c r="AR23" s="865"/>
      <c r="AS23" s="865"/>
      <c r="AT23" s="865"/>
      <c r="AU23" s="881"/>
      <c r="AV23" s="881"/>
      <c r="AW23" s="881"/>
      <c r="AX23" s="881"/>
      <c r="AY23" s="882"/>
      <c r="AZ23" s="883" t="s">
        <v>128</v>
      </c>
      <c r="BA23" s="884"/>
      <c r="BB23" s="884"/>
      <c r="BC23" s="884"/>
      <c r="BD23" s="885"/>
      <c r="BE23" s="229"/>
      <c r="BF23" s="229"/>
      <c r="BG23" s="229"/>
      <c r="BH23" s="229"/>
      <c r="BI23" s="229"/>
      <c r="BJ23" s="229"/>
      <c r="BK23" s="229"/>
      <c r="BL23" s="229"/>
      <c r="BM23" s="229"/>
      <c r="BN23" s="229"/>
      <c r="BO23" s="229"/>
      <c r="BP23" s="229"/>
      <c r="BQ23" s="234">
        <v>17</v>
      </c>
      <c r="BR23" s="235"/>
      <c r="BS23" s="845"/>
      <c r="BT23" s="846"/>
      <c r="BU23" s="846"/>
      <c r="BV23" s="846"/>
      <c r="BW23" s="846"/>
      <c r="BX23" s="846"/>
      <c r="BY23" s="846"/>
      <c r="BZ23" s="846"/>
      <c r="CA23" s="846"/>
      <c r="CB23" s="846"/>
      <c r="CC23" s="846"/>
      <c r="CD23" s="846"/>
      <c r="CE23" s="846"/>
      <c r="CF23" s="846"/>
      <c r="CG23" s="847"/>
      <c r="CH23" s="848"/>
      <c r="CI23" s="849"/>
      <c r="CJ23" s="849"/>
      <c r="CK23" s="849"/>
      <c r="CL23" s="850"/>
      <c r="CM23" s="848"/>
      <c r="CN23" s="849"/>
      <c r="CO23" s="849"/>
      <c r="CP23" s="849"/>
      <c r="CQ23" s="850"/>
      <c r="CR23" s="848"/>
      <c r="CS23" s="849"/>
      <c r="CT23" s="849"/>
      <c r="CU23" s="849"/>
      <c r="CV23" s="850"/>
      <c r="CW23" s="848"/>
      <c r="CX23" s="849"/>
      <c r="CY23" s="849"/>
      <c r="CZ23" s="849"/>
      <c r="DA23" s="850"/>
      <c r="DB23" s="848"/>
      <c r="DC23" s="849"/>
      <c r="DD23" s="849"/>
      <c r="DE23" s="849"/>
      <c r="DF23" s="850"/>
      <c r="DG23" s="848"/>
      <c r="DH23" s="849"/>
      <c r="DI23" s="849"/>
      <c r="DJ23" s="849"/>
      <c r="DK23" s="850"/>
      <c r="DL23" s="848"/>
      <c r="DM23" s="849"/>
      <c r="DN23" s="849"/>
      <c r="DO23" s="849"/>
      <c r="DP23" s="850"/>
      <c r="DQ23" s="848"/>
      <c r="DR23" s="849"/>
      <c r="DS23" s="849"/>
      <c r="DT23" s="849"/>
      <c r="DU23" s="850"/>
      <c r="DV23" s="845"/>
      <c r="DW23" s="846"/>
      <c r="DX23" s="846"/>
      <c r="DY23" s="846"/>
      <c r="DZ23" s="851"/>
      <c r="EA23" s="230"/>
    </row>
    <row r="24" spans="1:131" s="231" customFormat="1" ht="26.25" customHeight="1" x14ac:dyDescent="0.15">
      <c r="A24" s="880" t="s">
        <v>396</v>
      </c>
      <c r="B24" s="880"/>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880"/>
      <c r="AE24" s="880"/>
      <c r="AF24" s="880"/>
      <c r="AG24" s="880"/>
      <c r="AH24" s="880"/>
      <c r="AI24" s="880"/>
      <c r="AJ24" s="880"/>
      <c r="AK24" s="880"/>
      <c r="AL24" s="880"/>
      <c r="AM24" s="880"/>
      <c r="AN24" s="880"/>
      <c r="AO24" s="880"/>
      <c r="AP24" s="880"/>
      <c r="AQ24" s="880"/>
      <c r="AR24" s="880"/>
      <c r="AS24" s="880"/>
      <c r="AT24" s="880"/>
      <c r="AU24" s="880"/>
      <c r="AV24" s="880"/>
      <c r="AW24" s="880"/>
      <c r="AX24" s="880"/>
      <c r="AY24" s="880"/>
      <c r="AZ24" s="228"/>
      <c r="BA24" s="228"/>
      <c r="BB24" s="228"/>
      <c r="BC24" s="228"/>
      <c r="BD24" s="228"/>
      <c r="BE24" s="229"/>
      <c r="BF24" s="229"/>
      <c r="BG24" s="229"/>
      <c r="BH24" s="229"/>
      <c r="BI24" s="229"/>
      <c r="BJ24" s="229"/>
      <c r="BK24" s="229"/>
      <c r="BL24" s="229"/>
      <c r="BM24" s="229"/>
      <c r="BN24" s="229"/>
      <c r="BO24" s="229"/>
      <c r="BP24" s="229"/>
      <c r="BQ24" s="234">
        <v>18</v>
      </c>
      <c r="BR24" s="235"/>
      <c r="BS24" s="845"/>
      <c r="BT24" s="846"/>
      <c r="BU24" s="846"/>
      <c r="BV24" s="846"/>
      <c r="BW24" s="846"/>
      <c r="BX24" s="846"/>
      <c r="BY24" s="846"/>
      <c r="BZ24" s="846"/>
      <c r="CA24" s="846"/>
      <c r="CB24" s="846"/>
      <c r="CC24" s="846"/>
      <c r="CD24" s="846"/>
      <c r="CE24" s="846"/>
      <c r="CF24" s="846"/>
      <c r="CG24" s="847"/>
      <c r="CH24" s="848"/>
      <c r="CI24" s="849"/>
      <c r="CJ24" s="849"/>
      <c r="CK24" s="849"/>
      <c r="CL24" s="850"/>
      <c r="CM24" s="848"/>
      <c r="CN24" s="849"/>
      <c r="CO24" s="849"/>
      <c r="CP24" s="849"/>
      <c r="CQ24" s="850"/>
      <c r="CR24" s="848"/>
      <c r="CS24" s="849"/>
      <c r="CT24" s="849"/>
      <c r="CU24" s="849"/>
      <c r="CV24" s="850"/>
      <c r="CW24" s="848"/>
      <c r="CX24" s="849"/>
      <c r="CY24" s="849"/>
      <c r="CZ24" s="849"/>
      <c r="DA24" s="850"/>
      <c r="DB24" s="848"/>
      <c r="DC24" s="849"/>
      <c r="DD24" s="849"/>
      <c r="DE24" s="849"/>
      <c r="DF24" s="850"/>
      <c r="DG24" s="848"/>
      <c r="DH24" s="849"/>
      <c r="DI24" s="849"/>
      <c r="DJ24" s="849"/>
      <c r="DK24" s="850"/>
      <c r="DL24" s="848"/>
      <c r="DM24" s="849"/>
      <c r="DN24" s="849"/>
      <c r="DO24" s="849"/>
      <c r="DP24" s="850"/>
      <c r="DQ24" s="848"/>
      <c r="DR24" s="849"/>
      <c r="DS24" s="849"/>
      <c r="DT24" s="849"/>
      <c r="DU24" s="850"/>
      <c r="DV24" s="845"/>
      <c r="DW24" s="846"/>
      <c r="DX24" s="846"/>
      <c r="DY24" s="846"/>
      <c r="DZ24" s="851"/>
      <c r="EA24" s="230"/>
    </row>
    <row r="25" spans="1:13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28"/>
      <c r="BK25" s="228"/>
      <c r="BL25" s="228"/>
      <c r="BM25" s="228"/>
      <c r="BN25" s="228"/>
      <c r="BO25" s="237"/>
      <c r="BP25" s="237"/>
      <c r="BQ25" s="234">
        <v>19</v>
      </c>
      <c r="BR25" s="235"/>
      <c r="BS25" s="845"/>
      <c r="BT25" s="846"/>
      <c r="BU25" s="846"/>
      <c r="BV25" s="846"/>
      <c r="BW25" s="846"/>
      <c r="BX25" s="846"/>
      <c r="BY25" s="846"/>
      <c r="BZ25" s="846"/>
      <c r="CA25" s="846"/>
      <c r="CB25" s="846"/>
      <c r="CC25" s="846"/>
      <c r="CD25" s="846"/>
      <c r="CE25" s="846"/>
      <c r="CF25" s="846"/>
      <c r="CG25" s="847"/>
      <c r="CH25" s="848"/>
      <c r="CI25" s="849"/>
      <c r="CJ25" s="849"/>
      <c r="CK25" s="849"/>
      <c r="CL25" s="850"/>
      <c r="CM25" s="848"/>
      <c r="CN25" s="849"/>
      <c r="CO25" s="849"/>
      <c r="CP25" s="849"/>
      <c r="CQ25" s="850"/>
      <c r="CR25" s="848"/>
      <c r="CS25" s="849"/>
      <c r="CT25" s="849"/>
      <c r="CU25" s="849"/>
      <c r="CV25" s="850"/>
      <c r="CW25" s="848"/>
      <c r="CX25" s="849"/>
      <c r="CY25" s="849"/>
      <c r="CZ25" s="849"/>
      <c r="DA25" s="850"/>
      <c r="DB25" s="848"/>
      <c r="DC25" s="849"/>
      <c r="DD25" s="849"/>
      <c r="DE25" s="849"/>
      <c r="DF25" s="850"/>
      <c r="DG25" s="848"/>
      <c r="DH25" s="849"/>
      <c r="DI25" s="849"/>
      <c r="DJ25" s="849"/>
      <c r="DK25" s="850"/>
      <c r="DL25" s="848"/>
      <c r="DM25" s="849"/>
      <c r="DN25" s="849"/>
      <c r="DO25" s="849"/>
      <c r="DP25" s="850"/>
      <c r="DQ25" s="848"/>
      <c r="DR25" s="849"/>
      <c r="DS25" s="849"/>
      <c r="DT25" s="849"/>
      <c r="DU25" s="850"/>
      <c r="DV25" s="845"/>
      <c r="DW25" s="846"/>
      <c r="DX25" s="846"/>
      <c r="DY25" s="846"/>
      <c r="DZ25" s="851"/>
      <c r="EA25" s="226"/>
    </row>
    <row r="26" spans="1:131" ht="26.25" customHeight="1" x14ac:dyDescent="0.15">
      <c r="A26" s="797" t="s">
        <v>375</v>
      </c>
      <c r="B26" s="798"/>
      <c r="C26" s="798"/>
      <c r="D26" s="798"/>
      <c r="E26" s="798"/>
      <c r="F26" s="798"/>
      <c r="G26" s="798"/>
      <c r="H26" s="798"/>
      <c r="I26" s="798"/>
      <c r="J26" s="798"/>
      <c r="K26" s="798"/>
      <c r="L26" s="798"/>
      <c r="M26" s="798"/>
      <c r="N26" s="798"/>
      <c r="O26" s="798"/>
      <c r="P26" s="799"/>
      <c r="Q26" s="803" t="s">
        <v>398</v>
      </c>
      <c r="R26" s="804"/>
      <c r="S26" s="804"/>
      <c r="T26" s="804"/>
      <c r="U26" s="805"/>
      <c r="V26" s="803" t="s">
        <v>399</v>
      </c>
      <c r="W26" s="804"/>
      <c r="X26" s="804"/>
      <c r="Y26" s="804"/>
      <c r="Z26" s="805"/>
      <c r="AA26" s="803" t="s">
        <v>400</v>
      </c>
      <c r="AB26" s="804"/>
      <c r="AC26" s="804"/>
      <c r="AD26" s="804"/>
      <c r="AE26" s="804"/>
      <c r="AF26" s="886" t="s">
        <v>401</v>
      </c>
      <c r="AG26" s="887"/>
      <c r="AH26" s="887"/>
      <c r="AI26" s="887"/>
      <c r="AJ26" s="888"/>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382</v>
      </c>
      <c r="BF26" s="804"/>
      <c r="BG26" s="804"/>
      <c r="BH26" s="804"/>
      <c r="BI26" s="810"/>
      <c r="BJ26" s="228"/>
      <c r="BK26" s="228"/>
      <c r="BL26" s="228"/>
      <c r="BM26" s="228"/>
      <c r="BN26" s="228"/>
      <c r="BO26" s="237"/>
      <c r="BP26" s="237"/>
      <c r="BQ26" s="234">
        <v>20</v>
      </c>
      <c r="BR26" s="235"/>
      <c r="BS26" s="845"/>
      <c r="BT26" s="846"/>
      <c r="BU26" s="846"/>
      <c r="BV26" s="846"/>
      <c r="BW26" s="846"/>
      <c r="BX26" s="846"/>
      <c r="BY26" s="846"/>
      <c r="BZ26" s="846"/>
      <c r="CA26" s="846"/>
      <c r="CB26" s="846"/>
      <c r="CC26" s="846"/>
      <c r="CD26" s="846"/>
      <c r="CE26" s="846"/>
      <c r="CF26" s="846"/>
      <c r="CG26" s="847"/>
      <c r="CH26" s="848"/>
      <c r="CI26" s="849"/>
      <c r="CJ26" s="849"/>
      <c r="CK26" s="849"/>
      <c r="CL26" s="850"/>
      <c r="CM26" s="848"/>
      <c r="CN26" s="849"/>
      <c r="CO26" s="849"/>
      <c r="CP26" s="849"/>
      <c r="CQ26" s="850"/>
      <c r="CR26" s="848"/>
      <c r="CS26" s="849"/>
      <c r="CT26" s="849"/>
      <c r="CU26" s="849"/>
      <c r="CV26" s="850"/>
      <c r="CW26" s="848"/>
      <c r="CX26" s="849"/>
      <c r="CY26" s="849"/>
      <c r="CZ26" s="849"/>
      <c r="DA26" s="850"/>
      <c r="DB26" s="848"/>
      <c r="DC26" s="849"/>
      <c r="DD26" s="849"/>
      <c r="DE26" s="849"/>
      <c r="DF26" s="850"/>
      <c r="DG26" s="848"/>
      <c r="DH26" s="849"/>
      <c r="DI26" s="849"/>
      <c r="DJ26" s="849"/>
      <c r="DK26" s="850"/>
      <c r="DL26" s="848"/>
      <c r="DM26" s="849"/>
      <c r="DN26" s="849"/>
      <c r="DO26" s="849"/>
      <c r="DP26" s="850"/>
      <c r="DQ26" s="848"/>
      <c r="DR26" s="849"/>
      <c r="DS26" s="849"/>
      <c r="DT26" s="849"/>
      <c r="DU26" s="850"/>
      <c r="DV26" s="845"/>
      <c r="DW26" s="846"/>
      <c r="DX26" s="846"/>
      <c r="DY26" s="846"/>
      <c r="DZ26" s="851"/>
      <c r="EA26" s="226"/>
    </row>
    <row r="27" spans="1:131" ht="26.25" customHeight="1" thickBot="1" x14ac:dyDescent="0.2">
      <c r="A27" s="800"/>
      <c r="B27" s="801"/>
      <c r="C27" s="801"/>
      <c r="D27" s="801"/>
      <c r="E27" s="801"/>
      <c r="F27" s="801"/>
      <c r="G27" s="801"/>
      <c r="H27" s="801"/>
      <c r="I27" s="801"/>
      <c r="J27" s="801"/>
      <c r="K27" s="801"/>
      <c r="L27" s="801"/>
      <c r="M27" s="801"/>
      <c r="N27" s="801"/>
      <c r="O27" s="801"/>
      <c r="P27" s="802"/>
      <c r="Q27" s="806"/>
      <c r="R27" s="807"/>
      <c r="S27" s="807"/>
      <c r="T27" s="807"/>
      <c r="U27" s="808"/>
      <c r="V27" s="806"/>
      <c r="W27" s="807"/>
      <c r="X27" s="807"/>
      <c r="Y27" s="807"/>
      <c r="Z27" s="808"/>
      <c r="AA27" s="806"/>
      <c r="AB27" s="807"/>
      <c r="AC27" s="807"/>
      <c r="AD27" s="807"/>
      <c r="AE27" s="807"/>
      <c r="AF27" s="889"/>
      <c r="AG27" s="890"/>
      <c r="AH27" s="890"/>
      <c r="AI27" s="890"/>
      <c r="AJ27" s="891"/>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2"/>
      <c r="BJ27" s="228"/>
      <c r="BK27" s="228"/>
      <c r="BL27" s="228"/>
      <c r="BM27" s="228"/>
      <c r="BN27" s="228"/>
      <c r="BO27" s="237"/>
      <c r="BP27" s="237"/>
      <c r="BQ27" s="234">
        <v>21</v>
      </c>
      <c r="BR27" s="235"/>
      <c r="BS27" s="845"/>
      <c r="BT27" s="846"/>
      <c r="BU27" s="846"/>
      <c r="BV27" s="846"/>
      <c r="BW27" s="846"/>
      <c r="BX27" s="846"/>
      <c r="BY27" s="846"/>
      <c r="BZ27" s="846"/>
      <c r="CA27" s="846"/>
      <c r="CB27" s="846"/>
      <c r="CC27" s="846"/>
      <c r="CD27" s="846"/>
      <c r="CE27" s="846"/>
      <c r="CF27" s="846"/>
      <c r="CG27" s="847"/>
      <c r="CH27" s="848"/>
      <c r="CI27" s="849"/>
      <c r="CJ27" s="849"/>
      <c r="CK27" s="849"/>
      <c r="CL27" s="850"/>
      <c r="CM27" s="848"/>
      <c r="CN27" s="849"/>
      <c r="CO27" s="849"/>
      <c r="CP27" s="849"/>
      <c r="CQ27" s="850"/>
      <c r="CR27" s="848"/>
      <c r="CS27" s="849"/>
      <c r="CT27" s="849"/>
      <c r="CU27" s="849"/>
      <c r="CV27" s="850"/>
      <c r="CW27" s="848"/>
      <c r="CX27" s="849"/>
      <c r="CY27" s="849"/>
      <c r="CZ27" s="849"/>
      <c r="DA27" s="850"/>
      <c r="DB27" s="848"/>
      <c r="DC27" s="849"/>
      <c r="DD27" s="849"/>
      <c r="DE27" s="849"/>
      <c r="DF27" s="850"/>
      <c r="DG27" s="848"/>
      <c r="DH27" s="849"/>
      <c r="DI27" s="849"/>
      <c r="DJ27" s="849"/>
      <c r="DK27" s="850"/>
      <c r="DL27" s="848"/>
      <c r="DM27" s="849"/>
      <c r="DN27" s="849"/>
      <c r="DO27" s="849"/>
      <c r="DP27" s="850"/>
      <c r="DQ27" s="848"/>
      <c r="DR27" s="849"/>
      <c r="DS27" s="849"/>
      <c r="DT27" s="849"/>
      <c r="DU27" s="850"/>
      <c r="DV27" s="845"/>
      <c r="DW27" s="846"/>
      <c r="DX27" s="846"/>
      <c r="DY27" s="846"/>
      <c r="DZ27" s="851"/>
      <c r="EA27" s="226"/>
    </row>
    <row r="28" spans="1:131" ht="26.25" customHeight="1" thickTop="1" x14ac:dyDescent="0.15">
      <c r="A28" s="238">
        <v>1</v>
      </c>
      <c r="B28" s="819" t="s">
        <v>406</v>
      </c>
      <c r="C28" s="820"/>
      <c r="D28" s="820"/>
      <c r="E28" s="820"/>
      <c r="F28" s="820"/>
      <c r="G28" s="820"/>
      <c r="H28" s="820"/>
      <c r="I28" s="820"/>
      <c r="J28" s="820"/>
      <c r="K28" s="820"/>
      <c r="L28" s="820"/>
      <c r="M28" s="820"/>
      <c r="N28" s="820"/>
      <c r="O28" s="820"/>
      <c r="P28" s="821"/>
      <c r="Q28" s="894">
        <v>729</v>
      </c>
      <c r="R28" s="895"/>
      <c r="S28" s="895"/>
      <c r="T28" s="895"/>
      <c r="U28" s="895"/>
      <c r="V28" s="895">
        <v>699</v>
      </c>
      <c r="W28" s="895"/>
      <c r="X28" s="895"/>
      <c r="Y28" s="895"/>
      <c r="Z28" s="895"/>
      <c r="AA28" s="895">
        <v>31</v>
      </c>
      <c r="AB28" s="895"/>
      <c r="AC28" s="895"/>
      <c r="AD28" s="895"/>
      <c r="AE28" s="896"/>
      <c r="AF28" s="897">
        <v>31</v>
      </c>
      <c r="AG28" s="895"/>
      <c r="AH28" s="895"/>
      <c r="AI28" s="895"/>
      <c r="AJ28" s="898"/>
      <c r="AK28" s="899">
        <v>75</v>
      </c>
      <c r="AL28" s="900"/>
      <c r="AM28" s="900"/>
      <c r="AN28" s="900"/>
      <c r="AO28" s="900"/>
      <c r="AP28" s="900" t="s">
        <v>578</v>
      </c>
      <c r="AQ28" s="900"/>
      <c r="AR28" s="900"/>
      <c r="AS28" s="900"/>
      <c r="AT28" s="900"/>
      <c r="AU28" s="900" t="s">
        <v>578</v>
      </c>
      <c r="AV28" s="900"/>
      <c r="AW28" s="900"/>
      <c r="AX28" s="900"/>
      <c r="AY28" s="900"/>
      <c r="AZ28" s="901"/>
      <c r="BA28" s="901"/>
      <c r="BB28" s="901"/>
      <c r="BC28" s="901"/>
      <c r="BD28" s="901"/>
      <c r="BE28" s="892"/>
      <c r="BF28" s="892"/>
      <c r="BG28" s="892"/>
      <c r="BH28" s="892"/>
      <c r="BI28" s="893"/>
      <c r="BJ28" s="228"/>
      <c r="BK28" s="228"/>
      <c r="BL28" s="228"/>
      <c r="BM28" s="228"/>
      <c r="BN28" s="228"/>
      <c r="BO28" s="237"/>
      <c r="BP28" s="237"/>
      <c r="BQ28" s="234">
        <v>22</v>
      </c>
      <c r="BR28" s="235"/>
      <c r="BS28" s="845"/>
      <c r="BT28" s="846"/>
      <c r="BU28" s="846"/>
      <c r="BV28" s="846"/>
      <c r="BW28" s="846"/>
      <c r="BX28" s="846"/>
      <c r="BY28" s="846"/>
      <c r="BZ28" s="846"/>
      <c r="CA28" s="846"/>
      <c r="CB28" s="846"/>
      <c r="CC28" s="846"/>
      <c r="CD28" s="846"/>
      <c r="CE28" s="846"/>
      <c r="CF28" s="846"/>
      <c r="CG28" s="847"/>
      <c r="CH28" s="848"/>
      <c r="CI28" s="849"/>
      <c r="CJ28" s="849"/>
      <c r="CK28" s="849"/>
      <c r="CL28" s="850"/>
      <c r="CM28" s="848"/>
      <c r="CN28" s="849"/>
      <c r="CO28" s="849"/>
      <c r="CP28" s="849"/>
      <c r="CQ28" s="850"/>
      <c r="CR28" s="848"/>
      <c r="CS28" s="849"/>
      <c r="CT28" s="849"/>
      <c r="CU28" s="849"/>
      <c r="CV28" s="850"/>
      <c r="CW28" s="848"/>
      <c r="CX28" s="849"/>
      <c r="CY28" s="849"/>
      <c r="CZ28" s="849"/>
      <c r="DA28" s="850"/>
      <c r="DB28" s="848"/>
      <c r="DC28" s="849"/>
      <c r="DD28" s="849"/>
      <c r="DE28" s="849"/>
      <c r="DF28" s="850"/>
      <c r="DG28" s="848"/>
      <c r="DH28" s="849"/>
      <c r="DI28" s="849"/>
      <c r="DJ28" s="849"/>
      <c r="DK28" s="850"/>
      <c r="DL28" s="848"/>
      <c r="DM28" s="849"/>
      <c r="DN28" s="849"/>
      <c r="DO28" s="849"/>
      <c r="DP28" s="850"/>
      <c r="DQ28" s="848"/>
      <c r="DR28" s="849"/>
      <c r="DS28" s="849"/>
      <c r="DT28" s="849"/>
      <c r="DU28" s="850"/>
      <c r="DV28" s="845"/>
      <c r="DW28" s="846"/>
      <c r="DX28" s="846"/>
      <c r="DY28" s="846"/>
      <c r="DZ28" s="851"/>
      <c r="EA28" s="226"/>
    </row>
    <row r="29" spans="1:131" ht="26.25" customHeight="1" x14ac:dyDescent="0.15">
      <c r="A29" s="238">
        <v>2</v>
      </c>
      <c r="B29" s="852" t="s">
        <v>407</v>
      </c>
      <c r="C29" s="853"/>
      <c r="D29" s="853"/>
      <c r="E29" s="853"/>
      <c r="F29" s="853"/>
      <c r="G29" s="853"/>
      <c r="H29" s="853"/>
      <c r="I29" s="853"/>
      <c r="J29" s="853"/>
      <c r="K29" s="853"/>
      <c r="L29" s="853"/>
      <c r="M29" s="853"/>
      <c r="N29" s="853"/>
      <c r="O29" s="853"/>
      <c r="P29" s="854"/>
      <c r="Q29" s="855">
        <v>991</v>
      </c>
      <c r="R29" s="856"/>
      <c r="S29" s="856"/>
      <c r="T29" s="856"/>
      <c r="U29" s="856"/>
      <c r="V29" s="856">
        <v>981</v>
      </c>
      <c r="W29" s="856"/>
      <c r="X29" s="856"/>
      <c r="Y29" s="856"/>
      <c r="Z29" s="856"/>
      <c r="AA29" s="856">
        <v>9</v>
      </c>
      <c r="AB29" s="856"/>
      <c r="AC29" s="856"/>
      <c r="AD29" s="856"/>
      <c r="AE29" s="857"/>
      <c r="AF29" s="858">
        <v>9</v>
      </c>
      <c r="AG29" s="859"/>
      <c r="AH29" s="859"/>
      <c r="AI29" s="859"/>
      <c r="AJ29" s="860"/>
      <c r="AK29" s="906">
        <v>174</v>
      </c>
      <c r="AL29" s="902"/>
      <c r="AM29" s="902"/>
      <c r="AN29" s="902"/>
      <c r="AO29" s="902"/>
      <c r="AP29" s="902" t="s">
        <v>578</v>
      </c>
      <c r="AQ29" s="902"/>
      <c r="AR29" s="902"/>
      <c r="AS29" s="902"/>
      <c r="AT29" s="902"/>
      <c r="AU29" s="902" t="s">
        <v>578</v>
      </c>
      <c r="AV29" s="902"/>
      <c r="AW29" s="902"/>
      <c r="AX29" s="902"/>
      <c r="AY29" s="902"/>
      <c r="AZ29" s="903"/>
      <c r="BA29" s="903"/>
      <c r="BB29" s="903"/>
      <c r="BC29" s="903"/>
      <c r="BD29" s="903"/>
      <c r="BE29" s="904"/>
      <c r="BF29" s="904"/>
      <c r="BG29" s="904"/>
      <c r="BH29" s="904"/>
      <c r="BI29" s="905"/>
      <c r="BJ29" s="228"/>
      <c r="BK29" s="228"/>
      <c r="BL29" s="228"/>
      <c r="BM29" s="228"/>
      <c r="BN29" s="228"/>
      <c r="BO29" s="237"/>
      <c r="BP29" s="237"/>
      <c r="BQ29" s="234">
        <v>23</v>
      </c>
      <c r="BR29" s="235"/>
      <c r="BS29" s="845"/>
      <c r="BT29" s="846"/>
      <c r="BU29" s="846"/>
      <c r="BV29" s="846"/>
      <c r="BW29" s="846"/>
      <c r="BX29" s="846"/>
      <c r="BY29" s="846"/>
      <c r="BZ29" s="846"/>
      <c r="CA29" s="846"/>
      <c r="CB29" s="846"/>
      <c r="CC29" s="846"/>
      <c r="CD29" s="846"/>
      <c r="CE29" s="846"/>
      <c r="CF29" s="846"/>
      <c r="CG29" s="847"/>
      <c r="CH29" s="848"/>
      <c r="CI29" s="849"/>
      <c r="CJ29" s="849"/>
      <c r="CK29" s="849"/>
      <c r="CL29" s="850"/>
      <c r="CM29" s="848"/>
      <c r="CN29" s="849"/>
      <c r="CO29" s="849"/>
      <c r="CP29" s="849"/>
      <c r="CQ29" s="850"/>
      <c r="CR29" s="848"/>
      <c r="CS29" s="849"/>
      <c r="CT29" s="849"/>
      <c r="CU29" s="849"/>
      <c r="CV29" s="850"/>
      <c r="CW29" s="848"/>
      <c r="CX29" s="849"/>
      <c r="CY29" s="849"/>
      <c r="CZ29" s="849"/>
      <c r="DA29" s="850"/>
      <c r="DB29" s="848"/>
      <c r="DC29" s="849"/>
      <c r="DD29" s="849"/>
      <c r="DE29" s="849"/>
      <c r="DF29" s="850"/>
      <c r="DG29" s="848"/>
      <c r="DH29" s="849"/>
      <c r="DI29" s="849"/>
      <c r="DJ29" s="849"/>
      <c r="DK29" s="850"/>
      <c r="DL29" s="848"/>
      <c r="DM29" s="849"/>
      <c r="DN29" s="849"/>
      <c r="DO29" s="849"/>
      <c r="DP29" s="850"/>
      <c r="DQ29" s="848"/>
      <c r="DR29" s="849"/>
      <c r="DS29" s="849"/>
      <c r="DT29" s="849"/>
      <c r="DU29" s="850"/>
      <c r="DV29" s="845"/>
      <c r="DW29" s="846"/>
      <c r="DX29" s="846"/>
      <c r="DY29" s="846"/>
      <c r="DZ29" s="851"/>
      <c r="EA29" s="226"/>
    </row>
    <row r="30" spans="1:131" ht="26.25" customHeight="1" x14ac:dyDescent="0.15">
      <c r="A30" s="238">
        <v>3</v>
      </c>
      <c r="B30" s="852" t="s">
        <v>408</v>
      </c>
      <c r="C30" s="853"/>
      <c r="D30" s="853"/>
      <c r="E30" s="853"/>
      <c r="F30" s="853"/>
      <c r="G30" s="853"/>
      <c r="H30" s="853"/>
      <c r="I30" s="853"/>
      <c r="J30" s="853"/>
      <c r="K30" s="853"/>
      <c r="L30" s="853"/>
      <c r="M30" s="853"/>
      <c r="N30" s="853"/>
      <c r="O30" s="853"/>
      <c r="P30" s="854"/>
      <c r="Q30" s="855">
        <v>66</v>
      </c>
      <c r="R30" s="856"/>
      <c r="S30" s="856"/>
      <c r="T30" s="856"/>
      <c r="U30" s="856"/>
      <c r="V30" s="856">
        <v>64</v>
      </c>
      <c r="W30" s="856"/>
      <c r="X30" s="856"/>
      <c r="Y30" s="856"/>
      <c r="Z30" s="856"/>
      <c r="AA30" s="856">
        <v>3</v>
      </c>
      <c r="AB30" s="856"/>
      <c r="AC30" s="856"/>
      <c r="AD30" s="856"/>
      <c r="AE30" s="857"/>
      <c r="AF30" s="858">
        <v>3</v>
      </c>
      <c r="AG30" s="859"/>
      <c r="AH30" s="859"/>
      <c r="AI30" s="859"/>
      <c r="AJ30" s="860"/>
      <c r="AK30" s="906">
        <v>24</v>
      </c>
      <c r="AL30" s="902"/>
      <c r="AM30" s="902"/>
      <c r="AN30" s="902"/>
      <c r="AO30" s="902"/>
      <c r="AP30" s="902" t="s">
        <v>578</v>
      </c>
      <c r="AQ30" s="902"/>
      <c r="AR30" s="902"/>
      <c r="AS30" s="902"/>
      <c r="AT30" s="902"/>
      <c r="AU30" s="902" t="s">
        <v>578</v>
      </c>
      <c r="AV30" s="902"/>
      <c r="AW30" s="902"/>
      <c r="AX30" s="902"/>
      <c r="AY30" s="902"/>
      <c r="AZ30" s="903"/>
      <c r="BA30" s="903"/>
      <c r="BB30" s="903"/>
      <c r="BC30" s="903"/>
      <c r="BD30" s="903"/>
      <c r="BE30" s="904"/>
      <c r="BF30" s="904"/>
      <c r="BG30" s="904"/>
      <c r="BH30" s="904"/>
      <c r="BI30" s="905"/>
      <c r="BJ30" s="228"/>
      <c r="BK30" s="228"/>
      <c r="BL30" s="228"/>
      <c r="BM30" s="228"/>
      <c r="BN30" s="228"/>
      <c r="BO30" s="237"/>
      <c r="BP30" s="237"/>
      <c r="BQ30" s="234">
        <v>24</v>
      </c>
      <c r="BR30" s="235"/>
      <c r="BS30" s="845"/>
      <c r="BT30" s="846"/>
      <c r="BU30" s="846"/>
      <c r="BV30" s="846"/>
      <c r="BW30" s="846"/>
      <c r="BX30" s="846"/>
      <c r="BY30" s="846"/>
      <c r="BZ30" s="846"/>
      <c r="CA30" s="846"/>
      <c r="CB30" s="846"/>
      <c r="CC30" s="846"/>
      <c r="CD30" s="846"/>
      <c r="CE30" s="846"/>
      <c r="CF30" s="846"/>
      <c r="CG30" s="847"/>
      <c r="CH30" s="848"/>
      <c r="CI30" s="849"/>
      <c r="CJ30" s="849"/>
      <c r="CK30" s="849"/>
      <c r="CL30" s="850"/>
      <c r="CM30" s="848"/>
      <c r="CN30" s="849"/>
      <c r="CO30" s="849"/>
      <c r="CP30" s="849"/>
      <c r="CQ30" s="850"/>
      <c r="CR30" s="848"/>
      <c r="CS30" s="849"/>
      <c r="CT30" s="849"/>
      <c r="CU30" s="849"/>
      <c r="CV30" s="850"/>
      <c r="CW30" s="848"/>
      <c r="CX30" s="849"/>
      <c r="CY30" s="849"/>
      <c r="CZ30" s="849"/>
      <c r="DA30" s="850"/>
      <c r="DB30" s="848"/>
      <c r="DC30" s="849"/>
      <c r="DD30" s="849"/>
      <c r="DE30" s="849"/>
      <c r="DF30" s="850"/>
      <c r="DG30" s="848"/>
      <c r="DH30" s="849"/>
      <c r="DI30" s="849"/>
      <c r="DJ30" s="849"/>
      <c r="DK30" s="850"/>
      <c r="DL30" s="848"/>
      <c r="DM30" s="849"/>
      <c r="DN30" s="849"/>
      <c r="DO30" s="849"/>
      <c r="DP30" s="850"/>
      <c r="DQ30" s="848"/>
      <c r="DR30" s="849"/>
      <c r="DS30" s="849"/>
      <c r="DT30" s="849"/>
      <c r="DU30" s="850"/>
      <c r="DV30" s="845"/>
      <c r="DW30" s="846"/>
      <c r="DX30" s="846"/>
      <c r="DY30" s="846"/>
      <c r="DZ30" s="851"/>
      <c r="EA30" s="226"/>
    </row>
    <row r="31" spans="1:131" ht="26.25" customHeight="1" x14ac:dyDescent="0.15">
      <c r="A31" s="238">
        <v>4</v>
      </c>
      <c r="B31" s="852" t="s">
        <v>409</v>
      </c>
      <c r="C31" s="853"/>
      <c r="D31" s="853"/>
      <c r="E31" s="853"/>
      <c r="F31" s="853"/>
      <c r="G31" s="853"/>
      <c r="H31" s="853"/>
      <c r="I31" s="853"/>
      <c r="J31" s="853"/>
      <c r="K31" s="853"/>
      <c r="L31" s="853"/>
      <c r="M31" s="853"/>
      <c r="N31" s="853"/>
      <c r="O31" s="853"/>
      <c r="P31" s="854"/>
      <c r="Q31" s="855">
        <v>233</v>
      </c>
      <c r="R31" s="856"/>
      <c r="S31" s="856"/>
      <c r="T31" s="856"/>
      <c r="U31" s="856"/>
      <c r="V31" s="856">
        <v>229</v>
      </c>
      <c r="W31" s="856"/>
      <c r="X31" s="856"/>
      <c r="Y31" s="856"/>
      <c r="Z31" s="856"/>
      <c r="AA31" s="856">
        <v>4</v>
      </c>
      <c r="AB31" s="856"/>
      <c r="AC31" s="856"/>
      <c r="AD31" s="856"/>
      <c r="AE31" s="857"/>
      <c r="AF31" s="858">
        <v>203</v>
      </c>
      <c r="AG31" s="859"/>
      <c r="AH31" s="859"/>
      <c r="AI31" s="859"/>
      <c r="AJ31" s="860"/>
      <c r="AK31" s="906">
        <v>166</v>
      </c>
      <c r="AL31" s="902"/>
      <c r="AM31" s="902"/>
      <c r="AN31" s="902"/>
      <c r="AO31" s="902"/>
      <c r="AP31" s="902">
        <v>1148</v>
      </c>
      <c r="AQ31" s="902"/>
      <c r="AR31" s="902"/>
      <c r="AS31" s="902"/>
      <c r="AT31" s="902"/>
      <c r="AU31" s="902">
        <v>833</v>
      </c>
      <c r="AV31" s="902"/>
      <c r="AW31" s="902"/>
      <c r="AX31" s="902"/>
      <c r="AY31" s="902"/>
      <c r="AZ31" s="903" t="s">
        <v>578</v>
      </c>
      <c r="BA31" s="903"/>
      <c r="BB31" s="903"/>
      <c r="BC31" s="903"/>
      <c r="BD31" s="903"/>
      <c r="BE31" s="904" t="s">
        <v>410</v>
      </c>
      <c r="BF31" s="904"/>
      <c r="BG31" s="904"/>
      <c r="BH31" s="904"/>
      <c r="BI31" s="905"/>
      <c r="BJ31" s="228"/>
      <c r="BK31" s="228"/>
      <c r="BL31" s="228"/>
      <c r="BM31" s="228"/>
      <c r="BN31" s="228"/>
      <c r="BO31" s="237"/>
      <c r="BP31" s="237"/>
      <c r="BQ31" s="234">
        <v>25</v>
      </c>
      <c r="BR31" s="235"/>
      <c r="BS31" s="845"/>
      <c r="BT31" s="846"/>
      <c r="BU31" s="846"/>
      <c r="BV31" s="846"/>
      <c r="BW31" s="846"/>
      <c r="BX31" s="846"/>
      <c r="BY31" s="846"/>
      <c r="BZ31" s="846"/>
      <c r="CA31" s="846"/>
      <c r="CB31" s="846"/>
      <c r="CC31" s="846"/>
      <c r="CD31" s="846"/>
      <c r="CE31" s="846"/>
      <c r="CF31" s="846"/>
      <c r="CG31" s="847"/>
      <c r="CH31" s="848"/>
      <c r="CI31" s="849"/>
      <c r="CJ31" s="849"/>
      <c r="CK31" s="849"/>
      <c r="CL31" s="850"/>
      <c r="CM31" s="848"/>
      <c r="CN31" s="849"/>
      <c r="CO31" s="849"/>
      <c r="CP31" s="849"/>
      <c r="CQ31" s="850"/>
      <c r="CR31" s="848"/>
      <c r="CS31" s="849"/>
      <c r="CT31" s="849"/>
      <c r="CU31" s="849"/>
      <c r="CV31" s="850"/>
      <c r="CW31" s="848"/>
      <c r="CX31" s="849"/>
      <c r="CY31" s="849"/>
      <c r="CZ31" s="849"/>
      <c r="DA31" s="850"/>
      <c r="DB31" s="848"/>
      <c r="DC31" s="849"/>
      <c r="DD31" s="849"/>
      <c r="DE31" s="849"/>
      <c r="DF31" s="850"/>
      <c r="DG31" s="848"/>
      <c r="DH31" s="849"/>
      <c r="DI31" s="849"/>
      <c r="DJ31" s="849"/>
      <c r="DK31" s="850"/>
      <c r="DL31" s="848"/>
      <c r="DM31" s="849"/>
      <c r="DN31" s="849"/>
      <c r="DO31" s="849"/>
      <c r="DP31" s="850"/>
      <c r="DQ31" s="848"/>
      <c r="DR31" s="849"/>
      <c r="DS31" s="849"/>
      <c r="DT31" s="849"/>
      <c r="DU31" s="850"/>
      <c r="DV31" s="845"/>
      <c r="DW31" s="846"/>
      <c r="DX31" s="846"/>
      <c r="DY31" s="846"/>
      <c r="DZ31" s="851"/>
      <c r="EA31" s="226"/>
    </row>
    <row r="32" spans="1:131" ht="26.25" customHeight="1" x14ac:dyDescent="0.15">
      <c r="A32" s="238">
        <v>5</v>
      </c>
      <c r="B32" s="852" t="s">
        <v>411</v>
      </c>
      <c r="C32" s="853"/>
      <c r="D32" s="853"/>
      <c r="E32" s="853"/>
      <c r="F32" s="853"/>
      <c r="G32" s="853"/>
      <c r="H32" s="853"/>
      <c r="I32" s="853"/>
      <c r="J32" s="853"/>
      <c r="K32" s="853"/>
      <c r="L32" s="853"/>
      <c r="M32" s="853"/>
      <c r="N32" s="853"/>
      <c r="O32" s="853"/>
      <c r="P32" s="854"/>
      <c r="Q32" s="855">
        <v>330</v>
      </c>
      <c r="R32" s="856"/>
      <c r="S32" s="856"/>
      <c r="T32" s="856"/>
      <c r="U32" s="856"/>
      <c r="V32" s="856">
        <v>330</v>
      </c>
      <c r="W32" s="856"/>
      <c r="X32" s="856"/>
      <c r="Y32" s="856"/>
      <c r="Z32" s="856"/>
      <c r="AA32" s="856" t="s">
        <v>578</v>
      </c>
      <c r="AB32" s="856"/>
      <c r="AC32" s="856"/>
      <c r="AD32" s="856"/>
      <c r="AE32" s="857"/>
      <c r="AF32" s="858" t="s">
        <v>128</v>
      </c>
      <c r="AG32" s="859"/>
      <c r="AH32" s="859"/>
      <c r="AI32" s="859"/>
      <c r="AJ32" s="860"/>
      <c r="AK32" s="906">
        <v>171</v>
      </c>
      <c r="AL32" s="902"/>
      <c r="AM32" s="902"/>
      <c r="AN32" s="902"/>
      <c r="AO32" s="902"/>
      <c r="AP32" s="902">
        <v>1778</v>
      </c>
      <c r="AQ32" s="902"/>
      <c r="AR32" s="902"/>
      <c r="AS32" s="902"/>
      <c r="AT32" s="902"/>
      <c r="AU32" s="902">
        <v>1707</v>
      </c>
      <c r="AV32" s="902"/>
      <c r="AW32" s="902"/>
      <c r="AX32" s="902"/>
      <c r="AY32" s="902"/>
      <c r="AZ32" s="903" t="s">
        <v>578</v>
      </c>
      <c r="BA32" s="903"/>
      <c r="BB32" s="903"/>
      <c r="BC32" s="903"/>
      <c r="BD32" s="903"/>
      <c r="BE32" s="904" t="s">
        <v>412</v>
      </c>
      <c r="BF32" s="904"/>
      <c r="BG32" s="904"/>
      <c r="BH32" s="904"/>
      <c r="BI32" s="905"/>
      <c r="BJ32" s="228"/>
      <c r="BK32" s="228"/>
      <c r="BL32" s="228"/>
      <c r="BM32" s="228"/>
      <c r="BN32" s="228"/>
      <c r="BO32" s="237"/>
      <c r="BP32" s="237"/>
      <c r="BQ32" s="234">
        <v>26</v>
      </c>
      <c r="BR32" s="235"/>
      <c r="BS32" s="845"/>
      <c r="BT32" s="846"/>
      <c r="BU32" s="846"/>
      <c r="BV32" s="846"/>
      <c r="BW32" s="846"/>
      <c r="BX32" s="846"/>
      <c r="BY32" s="846"/>
      <c r="BZ32" s="846"/>
      <c r="CA32" s="846"/>
      <c r="CB32" s="846"/>
      <c r="CC32" s="846"/>
      <c r="CD32" s="846"/>
      <c r="CE32" s="846"/>
      <c r="CF32" s="846"/>
      <c r="CG32" s="847"/>
      <c r="CH32" s="848"/>
      <c r="CI32" s="849"/>
      <c r="CJ32" s="849"/>
      <c r="CK32" s="849"/>
      <c r="CL32" s="850"/>
      <c r="CM32" s="848"/>
      <c r="CN32" s="849"/>
      <c r="CO32" s="849"/>
      <c r="CP32" s="849"/>
      <c r="CQ32" s="850"/>
      <c r="CR32" s="848"/>
      <c r="CS32" s="849"/>
      <c r="CT32" s="849"/>
      <c r="CU32" s="849"/>
      <c r="CV32" s="850"/>
      <c r="CW32" s="848"/>
      <c r="CX32" s="849"/>
      <c r="CY32" s="849"/>
      <c r="CZ32" s="849"/>
      <c r="DA32" s="850"/>
      <c r="DB32" s="848"/>
      <c r="DC32" s="849"/>
      <c r="DD32" s="849"/>
      <c r="DE32" s="849"/>
      <c r="DF32" s="850"/>
      <c r="DG32" s="848"/>
      <c r="DH32" s="849"/>
      <c r="DI32" s="849"/>
      <c r="DJ32" s="849"/>
      <c r="DK32" s="850"/>
      <c r="DL32" s="848"/>
      <c r="DM32" s="849"/>
      <c r="DN32" s="849"/>
      <c r="DO32" s="849"/>
      <c r="DP32" s="850"/>
      <c r="DQ32" s="848"/>
      <c r="DR32" s="849"/>
      <c r="DS32" s="849"/>
      <c r="DT32" s="849"/>
      <c r="DU32" s="850"/>
      <c r="DV32" s="845"/>
      <c r="DW32" s="846"/>
      <c r="DX32" s="846"/>
      <c r="DY32" s="846"/>
      <c r="DZ32" s="851"/>
      <c r="EA32" s="226"/>
    </row>
    <row r="33" spans="1:131" ht="26.25" customHeight="1" x14ac:dyDescent="0.15">
      <c r="A33" s="238">
        <v>6</v>
      </c>
      <c r="B33" s="852"/>
      <c r="C33" s="853"/>
      <c r="D33" s="853"/>
      <c r="E33" s="853"/>
      <c r="F33" s="853"/>
      <c r="G33" s="853"/>
      <c r="H33" s="853"/>
      <c r="I33" s="853"/>
      <c r="J33" s="853"/>
      <c r="K33" s="853"/>
      <c r="L33" s="853"/>
      <c r="M33" s="853"/>
      <c r="N33" s="853"/>
      <c r="O33" s="853"/>
      <c r="P33" s="854"/>
      <c r="Q33" s="855"/>
      <c r="R33" s="856"/>
      <c r="S33" s="856"/>
      <c r="T33" s="856"/>
      <c r="U33" s="856"/>
      <c r="V33" s="856"/>
      <c r="W33" s="856"/>
      <c r="X33" s="856"/>
      <c r="Y33" s="856"/>
      <c r="Z33" s="856"/>
      <c r="AA33" s="856"/>
      <c r="AB33" s="856"/>
      <c r="AC33" s="856"/>
      <c r="AD33" s="856"/>
      <c r="AE33" s="857"/>
      <c r="AF33" s="858"/>
      <c r="AG33" s="859"/>
      <c r="AH33" s="859"/>
      <c r="AI33" s="859"/>
      <c r="AJ33" s="860"/>
      <c r="AK33" s="906"/>
      <c r="AL33" s="902"/>
      <c r="AM33" s="902"/>
      <c r="AN33" s="902"/>
      <c r="AO33" s="902"/>
      <c r="AP33" s="902"/>
      <c r="AQ33" s="902"/>
      <c r="AR33" s="902"/>
      <c r="AS33" s="902"/>
      <c r="AT33" s="902"/>
      <c r="AU33" s="902"/>
      <c r="AV33" s="902"/>
      <c r="AW33" s="902"/>
      <c r="AX33" s="902"/>
      <c r="AY33" s="902"/>
      <c r="AZ33" s="903"/>
      <c r="BA33" s="903"/>
      <c r="BB33" s="903"/>
      <c r="BC33" s="903"/>
      <c r="BD33" s="903"/>
      <c r="BE33" s="904"/>
      <c r="BF33" s="904"/>
      <c r="BG33" s="904"/>
      <c r="BH33" s="904"/>
      <c r="BI33" s="905"/>
      <c r="BJ33" s="228"/>
      <c r="BK33" s="228"/>
      <c r="BL33" s="228"/>
      <c r="BM33" s="228"/>
      <c r="BN33" s="228"/>
      <c r="BO33" s="237"/>
      <c r="BP33" s="237"/>
      <c r="BQ33" s="234">
        <v>27</v>
      </c>
      <c r="BR33" s="235"/>
      <c r="BS33" s="845"/>
      <c r="BT33" s="846"/>
      <c r="BU33" s="846"/>
      <c r="BV33" s="846"/>
      <c r="BW33" s="846"/>
      <c r="BX33" s="846"/>
      <c r="BY33" s="846"/>
      <c r="BZ33" s="846"/>
      <c r="CA33" s="846"/>
      <c r="CB33" s="846"/>
      <c r="CC33" s="846"/>
      <c r="CD33" s="846"/>
      <c r="CE33" s="846"/>
      <c r="CF33" s="846"/>
      <c r="CG33" s="847"/>
      <c r="CH33" s="848"/>
      <c r="CI33" s="849"/>
      <c r="CJ33" s="849"/>
      <c r="CK33" s="849"/>
      <c r="CL33" s="850"/>
      <c r="CM33" s="848"/>
      <c r="CN33" s="849"/>
      <c r="CO33" s="849"/>
      <c r="CP33" s="849"/>
      <c r="CQ33" s="850"/>
      <c r="CR33" s="848"/>
      <c r="CS33" s="849"/>
      <c r="CT33" s="849"/>
      <c r="CU33" s="849"/>
      <c r="CV33" s="850"/>
      <c r="CW33" s="848"/>
      <c r="CX33" s="849"/>
      <c r="CY33" s="849"/>
      <c r="CZ33" s="849"/>
      <c r="DA33" s="850"/>
      <c r="DB33" s="848"/>
      <c r="DC33" s="849"/>
      <c r="DD33" s="849"/>
      <c r="DE33" s="849"/>
      <c r="DF33" s="850"/>
      <c r="DG33" s="848"/>
      <c r="DH33" s="849"/>
      <c r="DI33" s="849"/>
      <c r="DJ33" s="849"/>
      <c r="DK33" s="850"/>
      <c r="DL33" s="848"/>
      <c r="DM33" s="849"/>
      <c r="DN33" s="849"/>
      <c r="DO33" s="849"/>
      <c r="DP33" s="850"/>
      <c r="DQ33" s="848"/>
      <c r="DR33" s="849"/>
      <c r="DS33" s="849"/>
      <c r="DT33" s="849"/>
      <c r="DU33" s="850"/>
      <c r="DV33" s="845"/>
      <c r="DW33" s="846"/>
      <c r="DX33" s="846"/>
      <c r="DY33" s="846"/>
      <c r="DZ33" s="851"/>
      <c r="EA33" s="226"/>
    </row>
    <row r="34" spans="1:131" ht="26.25" customHeight="1" x14ac:dyDescent="0.15">
      <c r="A34" s="238">
        <v>7</v>
      </c>
      <c r="B34" s="852"/>
      <c r="C34" s="853"/>
      <c r="D34" s="853"/>
      <c r="E34" s="853"/>
      <c r="F34" s="853"/>
      <c r="G34" s="853"/>
      <c r="H34" s="853"/>
      <c r="I34" s="853"/>
      <c r="J34" s="853"/>
      <c r="K34" s="853"/>
      <c r="L34" s="853"/>
      <c r="M34" s="853"/>
      <c r="N34" s="853"/>
      <c r="O34" s="853"/>
      <c r="P34" s="854"/>
      <c r="Q34" s="855"/>
      <c r="R34" s="856"/>
      <c r="S34" s="856"/>
      <c r="T34" s="856"/>
      <c r="U34" s="856"/>
      <c r="V34" s="856"/>
      <c r="W34" s="856"/>
      <c r="X34" s="856"/>
      <c r="Y34" s="856"/>
      <c r="Z34" s="856"/>
      <c r="AA34" s="856"/>
      <c r="AB34" s="856"/>
      <c r="AC34" s="856"/>
      <c r="AD34" s="856"/>
      <c r="AE34" s="857"/>
      <c r="AF34" s="858"/>
      <c r="AG34" s="859"/>
      <c r="AH34" s="859"/>
      <c r="AI34" s="859"/>
      <c r="AJ34" s="860"/>
      <c r="AK34" s="906"/>
      <c r="AL34" s="902"/>
      <c r="AM34" s="902"/>
      <c r="AN34" s="902"/>
      <c r="AO34" s="902"/>
      <c r="AP34" s="902"/>
      <c r="AQ34" s="902"/>
      <c r="AR34" s="902"/>
      <c r="AS34" s="902"/>
      <c r="AT34" s="902"/>
      <c r="AU34" s="902"/>
      <c r="AV34" s="902"/>
      <c r="AW34" s="902"/>
      <c r="AX34" s="902"/>
      <c r="AY34" s="902"/>
      <c r="AZ34" s="903"/>
      <c r="BA34" s="903"/>
      <c r="BB34" s="903"/>
      <c r="BC34" s="903"/>
      <c r="BD34" s="903"/>
      <c r="BE34" s="904"/>
      <c r="BF34" s="904"/>
      <c r="BG34" s="904"/>
      <c r="BH34" s="904"/>
      <c r="BI34" s="905"/>
      <c r="BJ34" s="228"/>
      <c r="BK34" s="228"/>
      <c r="BL34" s="228"/>
      <c r="BM34" s="228"/>
      <c r="BN34" s="228"/>
      <c r="BO34" s="237"/>
      <c r="BP34" s="237"/>
      <c r="BQ34" s="234">
        <v>28</v>
      </c>
      <c r="BR34" s="235"/>
      <c r="BS34" s="845"/>
      <c r="BT34" s="846"/>
      <c r="BU34" s="846"/>
      <c r="BV34" s="846"/>
      <c r="BW34" s="846"/>
      <c r="BX34" s="846"/>
      <c r="BY34" s="846"/>
      <c r="BZ34" s="846"/>
      <c r="CA34" s="846"/>
      <c r="CB34" s="846"/>
      <c r="CC34" s="846"/>
      <c r="CD34" s="846"/>
      <c r="CE34" s="846"/>
      <c r="CF34" s="846"/>
      <c r="CG34" s="847"/>
      <c r="CH34" s="848"/>
      <c r="CI34" s="849"/>
      <c r="CJ34" s="849"/>
      <c r="CK34" s="849"/>
      <c r="CL34" s="850"/>
      <c r="CM34" s="848"/>
      <c r="CN34" s="849"/>
      <c r="CO34" s="849"/>
      <c r="CP34" s="849"/>
      <c r="CQ34" s="850"/>
      <c r="CR34" s="848"/>
      <c r="CS34" s="849"/>
      <c r="CT34" s="849"/>
      <c r="CU34" s="849"/>
      <c r="CV34" s="850"/>
      <c r="CW34" s="848"/>
      <c r="CX34" s="849"/>
      <c r="CY34" s="849"/>
      <c r="CZ34" s="849"/>
      <c r="DA34" s="850"/>
      <c r="DB34" s="848"/>
      <c r="DC34" s="849"/>
      <c r="DD34" s="849"/>
      <c r="DE34" s="849"/>
      <c r="DF34" s="850"/>
      <c r="DG34" s="848"/>
      <c r="DH34" s="849"/>
      <c r="DI34" s="849"/>
      <c r="DJ34" s="849"/>
      <c r="DK34" s="850"/>
      <c r="DL34" s="848"/>
      <c r="DM34" s="849"/>
      <c r="DN34" s="849"/>
      <c r="DO34" s="849"/>
      <c r="DP34" s="850"/>
      <c r="DQ34" s="848"/>
      <c r="DR34" s="849"/>
      <c r="DS34" s="849"/>
      <c r="DT34" s="849"/>
      <c r="DU34" s="850"/>
      <c r="DV34" s="845"/>
      <c r="DW34" s="846"/>
      <c r="DX34" s="846"/>
      <c r="DY34" s="846"/>
      <c r="DZ34" s="851"/>
      <c r="EA34" s="226"/>
    </row>
    <row r="35" spans="1:131" ht="26.25" customHeight="1" x14ac:dyDescent="0.15">
      <c r="A35" s="238">
        <v>8</v>
      </c>
      <c r="B35" s="852"/>
      <c r="C35" s="853"/>
      <c r="D35" s="853"/>
      <c r="E35" s="853"/>
      <c r="F35" s="853"/>
      <c r="G35" s="853"/>
      <c r="H35" s="853"/>
      <c r="I35" s="853"/>
      <c r="J35" s="853"/>
      <c r="K35" s="853"/>
      <c r="L35" s="853"/>
      <c r="M35" s="853"/>
      <c r="N35" s="853"/>
      <c r="O35" s="853"/>
      <c r="P35" s="854"/>
      <c r="Q35" s="855"/>
      <c r="R35" s="856"/>
      <c r="S35" s="856"/>
      <c r="T35" s="856"/>
      <c r="U35" s="856"/>
      <c r="V35" s="856"/>
      <c r="W35" s="856"/>
      <c r="X35" s="856"/>
      <c r="Y35" s="856"/>
      <c r="Z35" s="856"/>
      <c r="AA35" s="856"/>
      <c r="AB35" s="856"/>
      <c r="AC35" s="856"/>
      <c r="AD35" s="856"/>
      <c r="AE35" s="857"/>
      <c r="AF35" s="858"/>
      <c r="AG35" s="859"/>
      <c r="AH35" s="859"/>
      <c r="AI35" s="859"/>
      <c r="AJ35" s="860"/>
      <c r="AK35" s="906"/>
      <c r="AL35" s="902"/>
      <c r="AM35" s="902"/>
      <c r="AN35" s="902"/>
      <c r="AO35" s="902"/>
      <c r="AP35" s="902"/>
      <c r="AQ35" s="902"/>
      <c r="AR35" s="902"/>
      <c r="AS35" s="902"/>
      <c r="AT35" s="902"/>
      <c r="AU35" s="902"/>
      <c r="AV35" s="902"/>
      <c r="AW35" s="902"/>
      <c r="AX35" s="902"/>
      <c r="AY35" s="902"/>
      <c r="AZ35" s="903"/>
      <c r="BA35" s="903"/>
      <c r="BB35" s="903"/>
      <c r="BC35" s="903"/>
      <c r="BD35" s="903"/>
      <c r="BE35" s="904"/>
      <c r="BF35" s="904"/>
      <c r="BG35" s="904"/>
      <c r="BH35" s="904"/>
      <c r="BI35" s="905"/>
      <c r="BJ35" s="228"/>
      <c r="BK35" s="228"/>
      <c r="BL35" s="228"/>
      <c r="BM35" s="228"/>
      <c r="BN35" s="228"/>
      <c r="BO35" s="237"/>
      <c r="BP35" s="237"/>
      <c r="BQ35" s="234">
        <v>29</v>
      </c>
      <c r="BR35" s="235"/>
      <c r="BS35" s="845"/>
      <c r="BT35" s="846"/>
      <c r="BU35" s="846"/>
      <c r="BV35" s="846"/>
      <c r="BW35" s="846"/>
      <c r="BX35" s="846"/>
      <c r="BY35" s="846"/>
      <c r="BZ35" s="846"/>
      <c r="CA35" s="846"/>
      <c r="CB35" s="846"/>
      <c r="CC35" s="846"/>
      <c r="CD35" s="846"/>
      <c r="CE35" s="846"/>
      <c r="CF35" s="846"/>
      <c r="CG35" s="847"/>
      <c r="CH35" s="848"/>
      <c r="CI35" s="849"/>
      <c r="CJ35" s="849"/>
      <c r="CK35" s="849"/>
      <c r="CL35" s="850"/>
      <c r="CM35" s="848"/>
      <c r="CN35" s="849"/>
      <c r="CO35" s="849"/>
      <c r="CP35" s="849"/>
      <c r="CQ35" s="850"/>
      <c r="CR35" s="848"/>
      <c r="CS35" s="849"/>
      <c r="CT35" s="849"/>
      <c r="CU35" s="849"/>
      <c r="CV35" s="850"/>
      <c r="CW35" s="848"/>
      <c r="CX35" s="849"/>
      <c r="CY35" s="849"/>
      <c r="CZ35" s="849"/>
      <c r="DA35" s="850"/>
      <c r="DB35" s="848"/>
      <c r="DC35" s="849"/>
      <c r="DD35" s="849"/>
      <c r="DE35" s="849"/>
      <c r="DF35" s="850"/>
      <c r="DG35" s="848"/>
      <c r="DH35" s="849"/>
      <c r="DI35" s="849"/>
      <c r="DJ35" s="849"/>
      <c r="DK35" s="850"/>
      <c r="DL35" s="848"/>
      <c r="DM35" s="849"/>
      <c r="DN35" s="849"/>
      <c r="DO35" s="849"/>
      <c r="DP35" s="850"/>
      <c r="DQ35" s="848"/>
      <c r="DR35" s="849"/>
      <c r="DS35" s="849"/>
      <c r="DT35" s="849"/>
      <c r="DU35" s="850"/>
      <c r="DV35" s="845"/>
      <c r="DW35" s="846"/>
      <c r="DX35" s="846"/>
      <c r="DY35" s="846"/>
      <c r="DZ35" s="851"/>
      <c r="EA35" s="226"/>
    </row>
    <row r="36" spans="1:131" ht="26.25" customHeight="1" x14ac:dyDescent="0.15">
      <c r="A36" s="238">
        <v>9</v>
      </c>
      <c r="B36" s="852"/>
      <c r="C36" s="853"/>
      <c r="D36" s="853"/>
      <c r="E36" s="853"/>
      <c r="F36" s="853"/>
      <c r="G36" s="853"/>
      <c r="H36" s="853"/>
      <c r="I36" s="853"/>
      <c r="J36" s="853"/>
      <c r="K36" s="853"/>
      <c r="L36" s="853"/>
      <c r="M36" s="853"/>
      <c r="N36" s="853"/>
      <c r="O36" s="853"/>
      <c r="P36" s="854"/>
      <c r="Q36" s="855"/>
      <c r="R36" s="856"/>
      <c r="S36" s="856"/>
      <c r="T36" s="856"/>
      <c r="U36" s="856"/>
      <c r="V36" s="856"/>
      <c r="W36" s="856"/>
      <c r="X36" s="856"/>
      <c r="Y36" s="856"/>
      <c r="Z36" s="856"/>
      <c r="AA36" s="856"/>
      <c r="AB36" s="856"/>
      <c r="AC36" s="856"/>
      <c r="AD36" s="856"/>
      <c r="AE36" s="857"/>
      <c r="AF36" s="858"/>
      <c r="AG36" s="859"/>
      <c r="AH36" s="859"/>
      <c r="AI36" s="859"/>
      <c r="AJ36" s="860"/>
      <c r="AK36" s="906"/>
      <c r="AL36" s="902"/>
      <c r="AM36" s="902"/>
      <c r="AN36" s="902"/>
      <c r="AO36" s="902"/>
      <c r="AP36" s="902"/>
      <c r="AQ36" s="902"/>
      <c r="AR36" s="902"/>
      <c r="AS36" s="902"/>
      <c r="AT36" s="902"/>
      <c r="AU36" s="902"/>
      <c r="AV36" s="902"/>
      <c r="AW36" s="902"/>
      <c r="AX36" s="902"/>
      <c r="AY36" s="902"/>
      <c r="AZ36" s="903"/>
      <c r="BA36" s="903"/>
      <c r="BB36" s="903"/>
      <c r="BC36" s="903"/>
      <c r="BD36" s="903"/>
      <c r="BE36" s="904"/>
      <c r="BF36" s="904"/>
      <c r="BG36" s="904"/>
      <c r="BH36" s="904"/>
      <c r="BI36" s="905"/>
      <c r="BJ36" s="228"/>
      <c r="BK36" s="228"/>
      <c r="BL36" s="228"/>
      <c r="BM36" s="228"/>
      <c r="BN36" s="228"/>
      <c r="BO36" s="237"/>
      <c r="BP36" s="237"/>
      <c r="BQ36" s="234">
        <v>30</v>
      </c>
      <c r="BR36" s="235"/>
      <c r="BS36" s="845"/>
      <c r="BT36" s="846"/>
      <c r="BU36" s="846"/>
      <c r="BV36" s="846"/>
      <c r="BW36" s="846"/>
      <c r="BX36" s="846"/>
      <c r="BY36" s="846"/>
      <c r="BZ36" s="846"/>
      <c r="CA36" s="846"/>
      <c r="CB36" s="846"/>
      <c r="CC36" s="846"/>
      <c r="CD36" s="846"/>
      <c r="CE36" s="846"/>
      <c r="CF36" s="846"/>
      <c r="CG36" s="847"/>
      <c r="CH36" s="848"/>
      <c r="CI36" s="849"/>
      <c r="CJ36" s="849"/>
      <c r="CK36" s="849"/>
      <c r="CL36" s="850"/>
      <c r="CM36" s="848"/>
      <c r="CN36" s="849"/>
      <c r="CO36" s="849"/>
      <c r="CP36" s="849"/>
      <c r="CQ36" s="850"/>
      <c r="CR36" s="848"/>
      <c r="CS36" s="849"/>
      <c r="CT36" s="849"/>
      <c r="CU36" s="849"/>
      <c r="CV36" s="850"/>
      <c r="CW36" s="848"/>
      <c r="CX36" s="849"/>
      <c r="CY36" s="849"/>
      <c r="CZ36" s="849"/>
      <c r="DA36" s="850"/>
      <c r="DB36" s="848"/>
      <c r="DC36" s="849"/>
      <c r="DD36" s="849"/>
      <c r="DE36" s="849"/>
      <c r="DF36" s="850"/>
      <c r="DG36" s="848"/>
      <c r="DH36" s="849"/>
      <c r="DI36" s="849"/>
      <c r="DJ36" s="849"/>
      <c r="DK36" s="850"/>
      <c r="DL36" s="848"/>
      <c r="DM36" s="849"/>
      <c r="DN36" s="849"/>
      <c r="DO36" s="849"/>
      <c r="DP36" s="850"/>
      <c r="DQ36" s="848"/>
      <c r="DR36" s="849"/>
      <c r="DS36" s="849"/>
      <c r="DT36" s="849"/>
      <c r="DU36" s="850"/>
      <c r="DV36" s="845"/>
      <c r="DW36" s="846"/>
      <c r="DX36" s="846"/>
      <c r="DY36" s="846"/>
      <c r="DZ36" s="851"/>
      <c r="EA36" s="226"/>
    </row>
    <row r="37" spans="1:131" ht="26.25" customHeight="1" x14ac:dyDescent="0.15">
      <c r="A37" s="238">
        <v>10</v>
      </c>
      <c r="B37" s="852"/>
      <c r="C37" s="853"/>
      <c r="D37" s="853"/>
      <c r="E37" s="853"/>
      <c r="F37" s="853"/>
      <c r="G37" s="853"/>
      <c r="H37" s="853"/>
      <c r="I37" s="853"/>
      <c r="J37" s="853"/>
      <c r="K37" s="853"/>
      <c r="L37" s="853"/>
      <c r="M37" s="853"/>
      <c r="N37" s="853"/>
      <c r="O37" s="853"/>
      <c r="P37" s="854"/>
      <c r="Q37" s="855"/>
      <c r="R37" s="856"/>
      <c r="S37" s="856"/>
      <c r="T37" s="856"/>
      <c r="U37" s="856"/>
      <c r="V37" s="856"/>
      <c r="W37" s="856"/>
      <c r="X37" s="856"/>
      <c r="Y37" s="856"/>
      <c r="Z37" s="856"/>
      <c r="AA37" s="856"/>
      <c r="AB37" s="856"/>
      <c r="AC37" s="856"/>
      <c r="AD37" s="856"/>
      <c r="AE37" s="857"/>
      <c r="AF37" s="858"/>
      <c r="AG37" s="859"/>
      <c r="AH37" s="859"/>
      <c r="AI37" s="859"/>
      <c r="AJ37" s="860"/>
      <c r="AK37" s="906"/>
      <c r="AL37" s="902"/>
      <c r="AM37" s="902"/>
      <c r="AN37" s="902"/>
      <c r="AO37" s="902"/>
      <c r="AP37" s="902"/>
      <c r="AQ37" s="902"/>
      <c r="AR37" s="902"/>
      <c r="AS37" s="902"/>
      <c r="AT37" s="902"/>
      <c r="AU37" s="902"/>
      <c r="AV37" s="902"/>
      <c r="AW37" s="902"/>
      <c r="AX37" s="902"/>
      <c r="AY37" s="902"/>
      <c r="AZ37" s="903"/>
      <c r="BA37" s="903"/>
      <c r="BB37" s="903"/>
      <c r="BC37" s="903"/>
      <c r="BD37" s="903"/>
      <c r="BE37" s="904"/>
      <c r="BF37" s="904"/>
      <c r="BG37" s="904"/>
      <c r="BH37" s="904"/>
      <c r="BI37" s="905"/>
      <c r="BJ37" s="228"/>
      <c r="BK37" s="228"/>
      <c r="BL37" s="228"/>
      <c r="BM37" s="228"/>
      <c r="BN37" s="228"/>
      <c r="BO37" s="237"/>
      <c r="BP37" s="237"/>
      <c r="BQ37" s="234">
        <v>31</v>
      </c>
      <c r="BR37" s="235"/>
      <c r="BS37" s="845"/>
      <c r="BT37" s="846"/>
      <c r="BU37" s="846"/>
      <c r="BV37" s="846"/>
      <c r="BW37" s="846"/>
      <c r="BX37" s="846"/>
      <c r="BY37" s="846"/>
      <c r="BZ37" s="846"/>
      <c r="CA37" s="846"/>
      <c r="CB37" s="846"/>
      <c r="CC37" s="846"/>
      <c r="CD37" s="846"/>
      <c r="CE37" s="846"/>
      <c r="CF37" s="846"/>
      <c r="CG37" s="847"/>
      <c r="CH37" s="848"/>
      <c r="CI37" s="849"/>
      <c r="CJ37" s="849"/>
      <c r="CK37" s="849"/>
      <c r="CL37" s="850"/>
      <c r="CM37" s="848"/>
      <c r="CN37" s="849"/>
      <c r="CO37" s="849"/>
      <c r="CP37" s="849"/>
      <c r="CQ37" s="850"/>
      <c r="CR37" s="848"/>
      <c r="CS37" s="849"/>
      <c r="CT37" s="849"/>
      <c r="CU37" s="849"/>
      <c r="CV37" s="850"/>
      <c r="CW37" s="848"/>
      <c r="CX37" s="849"/>
      <c r="CY37" s="849"/>
      <c r="CZ37" s="849"/>
      <c r="DA37" s="850"/>
      <c r="DB37" s="848"/>
      <c r="DC37" s="849"/>
      <c r="DD37" s="849"/>
      <c r="DE37" s="849"/>
      <c r="DF37" s="850"/>
      <c r="DG37" s="848"/>
      <c r="DH37" s="849"/>
      <c r="DI37" s="849"/>
      <c r="DJ37" s="849"/>
      <c r="DK37" s="850"/>
      <c r="DL37" s="848"/>
      <c r="DM37" s="849"/>
      <c r="DN37" s="849"/>
      <c r="DO37" s="849"/>
      <c r="DP37" s="850"/>
      <c r="DQ37" s="848"/>
      <c r="DR37" s="849"/>
      <c r="DS37" s="849"/>
      <c r="DT37" s="849"/>
      <c r="DU37" s="850"/>
      <c r="DV37" s="845"/>
      <c r="DW37" s="846"/>
      <c r="DX37" s="846"/>
      <c r="DY37" s="846"/>
      <c r="DZ37" s="851"/>
      <c r="EA37" s="226"/>
    </row>
    <row r="38" spans="1:131" ht="26.25" customHeight="1" x14ac:dyDescent="0.15">
      <c r="A38" s="238">
        <v>11</v>
      </c>
      <c r="B38" s="852"/>
      <c r="C38" s="853"/>
      <c r="D38" s="853"/>
      <c r="E38" s="853"/>
      <c r="F38" s="853"/>
      <c r="G38" s="853"/>
      <c r="H38" s="853"/>
      <c r="I38" s="853"/>
      <c r="J38" s="853"/>
      <c r="K38" s="853"/>
      <c r="L38" s="853"/>
      <c r="M38" s="853"/>
      <c r="N38" s="853"/>
      <c r="O38" s="853"/>
      <c r="P38" s="854"/>
      <c r="Q38" s="855"/>
      <c r="R38" s="856"/>
      <c r="S38" s="856"/>
      <c r="T38" s="856"/>
      <c r="U38" s="856"/>
      <c r="V38" s="856"/>
      <c r="W38" s="856"/>
      <c r="X38" s="856"/>
      <c r="Y38" s="856"/>
      <c r="Z38" s="856"/>
      <c r="AA38" s="856"/>
      <c r="AB38" s="856"/>
      <c r="AC38" s="856"/>
      <c r="AD38" s="856"/>
      <c r="AE38" s="857"/>
      <c r="AF38" s="858"/>
      <c r="AG38" s="859"/>
      <c r="AH38" s="859"/>
      <c r="AI38" s="859"/>
      <c r="AJ38" s="860"/>
      <c r="AK38" s="906"/>
      <c r="AL38" s="902"/>
      <c r="AM38" s="902"/>
      <c r="AN38" s="902"/>
      <c r="AO38" s="902"/>
      <c r="AP38" s="902"/>
      <c r="AQ38" s="902"/>
      <c r="AR38" s="902"/>
      <c r="AS38" s="902"/>
      <c r="AT38" s="902"/>
      <c r="AU38" s="902"/>
      <c r="AV38" s="902"/>
      <c r="AW38" s="902"/>
      <c r="AX38" s="902"/>
      <c r="AY38" s="902"/>
      <c r="AZ38" s="903"/>
      <c r="BA38" s="903"/>
      <c r="BB38" s="903"/>
      <c r="BC38" s="903"/>
      <c r="BD38" s="903"/>
      <c r="BE38" s="904"/>
      <c r="BF38" s="904"/>
      <c r="BG38" s="904"/>
      <c r="BH38" s="904"/>
      <c r="BI38" s="905"/>
      <c r="BJ38" s="228"/>
      <c r="BK38" s="228"/>
      <c r="BL38" s="228"/>
      <c r="BM38" s="228"/>
      <c r="BN38" s="228"/>
      <c r="BO38" s="237"/>
      <c r="BP38" s="237"/>
      <c r="BQ38" s="234">
        <v>32</v>
      </c>
      <c r="BR38" s="235"/>
      <c r="BS38" s="845"/>
      <c r="BT38" s="846"/>
      <c r="BU38" s="846"/>
      <c r="BV38" s="846"/>
      <c r="BW38" s="846"/>
      <c r="BX38" s="846"/>
      <c r="BY38" s="846"/>
      <c r="BZ38" s="846"/>
      <c r="CA38" s="846"/>
      <c r="CB38" s="846"/>
      <c r="CC38" s="846"/>
      <c r="CD38" s="846"/>
      <c r="CE38" s="846"/>
      <c r="CF38" s="846"/>
      <c r="CG38" s="847"/>
      <c r="CH38" s="848"/>
      <c r="CI38" s="849"/>
      <c r="CJ38" s="849"/>
      <c r="CK38" s="849"/>
      <c r="CL38" s="850"/>
      <c r="CM38" s="848"/>
      <c r="CN38" s="849"/>
      <c r="CO38" s="849"/>
      <c r="CP38" s="849"/>
      <c r="CQ38" s="850"/>
      <c r="CR38" s="848"/>
      <c r="CS38" s="849"/>
      <c r="CT38" s="849"/>
      <c r="CU38" s="849"/>
      <c r="CV38" s="850"/>
      <c r="CW38" s="848"/>
      <c r="CX38" s="849"/>
      <c r="CY38" s="849"/>
      <c r="CZ38" s="849"/>
      <c r="DA38" s="850"/>
      <c r="DB38" s="848"/>
      <c r="DC38" s="849"/>
      <c r="DD38" s="849"/>
      <c r="DE38" s="849"/>
      <c r="DF38" s="850"/>
      <c r="DG38" s="848"/>
      <c r="DH38" s="849"/>
      <c r="DI38" s="849"/>
      <c r="DJ38" s="849"/>
      <c r="DK38" s="850"/>
      <c r="DL38" s="848"/>
      <c r="DM38" s="849"/>
      <c r="DN38" s="849"/>
      <c r="DO38" s="849"/>
      <c r="DP38" s="850"/>
      <c r="DQ38" s="848"/>
      <c r="DR38" s="849"/>
      <c r="DS38" s="849"/>
      <c r="DT38" s="849"/>
      <c r="DU38" s="850"/>
      <c r="DV38" s="845"/>
      <c r="DW38" s="846"/>
      <c r="DX38" s="846"/>
      <c r="DY38" s="846"/>
      <c r="DZ38" s="851"/>
      <c r="EA38" s="226"/>
    </row>
    <row r="39" spans="1:131" ht="26.25" customHeight="1" x14ac:dyDescent="0.15">
      <c r="A39" s="238">
        <v>12</v>
      </c>
      <c r="B39" s="852"/>
      <c r="C39" s="853"/>
      <c r="D39" s="853"/>
      <c r="E39" s="853"/>
      <c r="F39" s="853"/>
      <c r="G39" s="853"/>
      <c r="H39" s="853"/>
      <c r="I39" s="853"/>
      <c r="J39" s="853"/>
      <c r="K39" s="853"/>
      <c r="L39" s="853"/>
      <c r="M39" s="853"/>
      <c r="N39" s="853"/>
      <c r="O39" s="853"/>
      <c r="P39" s="854"/>
      <c r="Q39" s="855"/>
      <c r="R39" s="856"/>
      <c r="S39" s="856"/>
      <c r="T39" s="856"/>
      <c r="U39" s="856"/>
      <c r="V39" s="856"/>
      <c r="W39" s="856"/>
      <c r="X39" s="856"/>
      <c r="Y39" s="856"/>
      <c r="Z39" s="856"/>
      <c r="AA39" s="856"/>
      <c r="AB39" s="856"/>
      <c r="AC39" s="856"/>
      <c r="AD39" s="856"/>
      <c r="AE39" s="857"/>
      <c r="AF39" s="858"/>
      <c r="AG39" s="859"/>
      <c r="AH39" s="859"/>
      <c r="AI39" s="859"/>
      <c r="AJ39" s="860"/>
      <c r="AK39" s="906"/>
      <c r="AL39" s="902"/>
      <c r="AM39" s="902"/>
      <c r="AN39" s="902"/>
      <c r="AO39" s="902"/>
      <c r="AP39" s="902"/>
      <c r="AQ39" s="902"/>
      <c r="AR39" s="902"/>
      <c r="AS39" s="902"/>
      <c r="AT39" s="902"/>
      <c r="AU39" s="902"/>
      <c r="AV39" s="902"/>
      <c r="AW39" s="902"/>
      <c r="AX39" s="902"/>
      <c r="AY39" s="902"/>
      <c r="AZ39" s="903"/>
      <c r="BA39" s="903"/>
      <c r="BB39" s="903"/>
      <c r="BC39" s="903"/>
      <c r="BD39" s="903"/>
      <c r="BE39" s="904"/>
      <c r="BF39" s="904"/>
      <c r="BG39" s="904"/>
      <c r="BH39" s="904"/>
      <c r="BI39" s="905"/>
      <c r="BJ39" s="228"/>
      <c r="BK39" s="228"/>
      <c r="BL39" s="228"/>
      <c r="BM39" s="228"/>
      <c r="BN39" s="228"/>
      <c r="BO39" s="237"/>
      <c r="BP39" s="237"/>
      <c r="BQ39" s="234">
        <v>33</v>
      </c>
      <c r="BR39" s="235"/>
      <c r="BS39" s="845"/>
      <c r="BT39" s="846"/>
      <c r="BU39" s="846"/>
      <c r="BV39" s="846"/>
      <c r="BW39" s="846"/>
      <c r="BX39" s="846"/>
      <c r="BY39" s="846"/>
      <c r="BZ39" s="846"/>
      <c r="CA39" s="846"/>
      <c r="CB39" s="846"/>
      <c r="CC39" s="846"/>
      <c r="CD39" s="846"/>
      <c r="CE39" s="846"/>
      <c r="CF39" s="846"/>
      <c r="CG39" s="847"/>
      <c r="CH39" s="848"/>
      <c r="CI39" s="849"/>
      <c r="CJ39" s="849"/>
      <c r="CK39" s="849"/>
      <c r="CL39" s="850"/>
      <c r="CM39" s="848"/>
      <c r="CN39" s="849"/>
      <c r="CO39" s="849"/>
      <c r="CP39" s="849"/>
      <c r="CQ39" s="850"/>
      <c r="CR39" s="848"/>
      <c r="CS39" s="849"/>
      <c r="CT39" s="849"/>
      <c r="CU39" s="849"/>
      <c r="CV39" s="850"/>
      <c r="CW39" s="848"/>
      <c r="CX39" s="849"/>
      <c r="CY39" s="849"/>
      <c r="CZ39" s="849"/>
      <c r="DA39" s="850"/>
      <c r="DB39" s="848"/>
      <c r="DC39" s="849"/>
      <c r="DD39" s="849"/>
      <c r="DE39" s="849"/>
      <c r="DF39" s="850"/>
      <c r="DG39" s="848"/>
      <c r="DH39" s="849"/>
      <c r="DI39" s="849"/>
      <c r="DJ39" s="849"/>
      <c r="DK39" s="850"/>
      <c r="DL39" s="848"/>
      <c r="DM39" s="849"/>
      <c r="DN39" s="849"/>
      <c r="DO39" s="849"/>
      <c r="DP39" s="850"/>
      <c r="DQ39" s="848"/>
      <c r="DR39" s="849"/>
      <c r="DS39" s="849"/>
      <c r="DT39" s="849"/>
      <c r="DU39" s="850"/>
      <c r="DV39" s="845"/>
      <c r="DW39" s="846"/>
      <c r="DX39" s="846"/>
      <c r="DY39" s="846"/>
      <c r="DZ39" s="851"/>
      <c r="EA39" s="226"/>
    </row>
    <row r="40" spans="1:131" ht="26.25" customHeight="1" x14ac:dyDescent="0.15">
      <c r="A40" s="234">
        <v>13</v>
      </c>
      <c r="B40" s="852"/>
      <c r="C40" s="853"/>
      <c r="D40" s="853"/>
      <c r="E40" s="853"/>
      <c r="F40" s="853"/>
      <c r="G40" s="853"/>
      <c r="H40" s="853"/>
      <c r="I40" s="853"/>
      <c r="J40" s="853"/>
      <c r="K40" s="853"/>
      <c r="L40" s="853"/>
      <c r="M40" s="853"/>
      <c r="N40" s="853"/>
      <c r="O40" s="853"/>
      <c r="P40" s="854"/>
      <c r="Q40" s="855"/>
      <c r="R40" s="856"/>
      <c r="S40" s="856"/>
      <c r="T40" s="856"/>
      <c r="U40" s="856"/>
      <c r="V40" s="856"/>
      <c r="W40" s="856"/>
      <c r="X40" s="856"/>
      <c r="Y40" s="856"/>
      <c r="Z40" s="856"/>
      <c r="AA40" s="856"/>
      <c r="AB40" s="856"/>
      <c r="AC40" s="856"/>
      <c r="AD40" s="856"/>
      <c r="AE40" s="857"/>
      <c r="AF40" s="858"/>
      <c r="AG40" s="859"/>
      <c r="AH40" s="859"/>
      <c r="AI40" s="859"/>
      <c r="AJ40" s="860"/>
      <c r="AK40" s="906"/>
      <c r="AL40" s="902"/>
      <c r="AM40" s="902"/>
      <c r="AN40" s="902"/>
      <c r="AO40" s="902"/>
      <c r="AP40" s="902"/>
      <c r="AQ40" s="902"/>
      <c r="AR40" s="902"/>
      <c r="AS40" s="902"/>
      <c r="AT40" s="902"/>
      <c r="AU40" s="902"/>
      <c r="AV40" s="902"/>
      <c r="AW40" s="902"/>
      <c r="AX40" s="902"/>
      <c r="AY40" s="902"/>
      <c r="AZ40" s="903"/>
      <c r="BA40" s="903"/>
      <c r="BB40" s="903"/>
      <c r="BC40" s="903"/>
      <c r="BD40" s="903"/>
      <c r="BE40" s="904"/>
      <c r="BF40" s="904"/>
      <c r="BG40" s="904"/>
      <c r="BH40" s="904"/>
      <c r="BI40" s="905"/>
      <c r="BJ40" s="228"/>
      <c r="BK40" s="228"/>
      <c r="BL40" s="228"/>
      <c r="BM40" s="228"/>
      <c r="BN40" s="228"/>
      <c r="BO40" s="237"/>
      <c r="BP40" s="237"/>
      <c r="BQ40" s="234">
        <v>34</v>
      </c>
      <c r="BR40" s="235"/>
      <c r="BS40" s="845"/>
      <c r="BT40" s="846"/>
      <c r="BU40" s="846"/>
      <c r="BV40" s="846"/>
      <c r="BW40" s="846"/>
      <c r="BX40" s="846"/>
      <c r="BY40" s="846"/>
      <c r="BZ40" s="846"/>
      <c r="CA40" s="846"/>
      <c r="CB40" s="846"/>
      <c r="CC40" s="846"/>
      <c r="CD40" s="846"/>
      <c r="CE40" s="846"/>
      <c r="CF40" s="846"/>
      <c r="CG40" s="847"/>
      <c r="CH40" s="848"/>
      <c r="CI40" s="849"/>
      <c r="CJ40" s="849"/>
      <c r="CK40" s="849"/>
      <c r="CL40" s="850"/>
      <c r="CM40" s="848"/>
      <c r="CN40" s="849"/>
      <c r="CO40" s="849"/>
      <c r="CP40" s="849"/>
      <c r="CQ40" s="850"/>
      <c r="CR40" s="848"/>
      <c r="CS40" s="849"/>
      <c r="CT40" s="849"/>
      <c r="CU40" s="849"/>
      <c r="CV40" s="850"/>
      <c r="CW40" s="848"/>
      <c r="CX40" s="849"/>
      <c r="CY40" s="849"/>
      <c r="CZ40" s="849"/>
      <c r="DA40" s="850"/>
      <c r="DB40" s="848"/>
      <c r="DC40" s="849"/>
      <c r="DD40" s="849"/>
      <c r="DE40" s="849"/>
      <c r="DF40" s="850"/>
      <c r="DG40" s="848"/>
      <c r="DH40" s="849"/>
      <c r="DI40" s="849"/>
      <c r="DJ40" s="849"/>
      <c r="DK40" s="850"/>
      <c r="DL40" s="848"/>
      <c r="DM40" s="849"/>
      <c r="DN40" s="849"/>
      <c r="DO40" s="849"/>
      <c r="DP40" s="850"/>
      <c r="DQ40" s="848"/>
      <c r="DR40" s="849"/>
      <c r="DS40" s="849"/>
      <c r="DT40" s="849"/>
      <c r="DU40" s="850"/>
      <c r="DV40" s="845"/>
      <c r="DW40" s="846"/>
      <c r="DX40" s="846"/>
      <c r="DY40" s="846"/>
      <c r="DZ40" s="851"/>
      <c r="EA40" s="226"/>
    </row>
    <row r="41" spans="1:131" ht="26.25" customHeight="1" x14ac:dyDescent="0.15">
      <c r="A41" s="234">
        <v>14</v>
      </c>
      <c r="B41" s="852"/>
      <c r="C41" s="853"/>
      <c r="D41" s="853"/>
      <c r="E41" s="853"/>
      <c r="F41" s="853"/>
      <c r="G41" s="853"/>
      <c r="H41" s="853"/>
      <c r="I41" s="853"/>
      <c r="J41" s="853"/>
      <c r="K41" s="853"/>
      <c r="L41" s="853"/>
      <c r="M41" s="853"/>
      <c r="N41" s="853"/>
      <c r="O41" s="853"/>
      <c r="P41" s="854"/>
      <c r="Q41" s="855"/>
      <c r="R41" s="856"/>
      <c r="S41" s="856"/>
      <c r="T41" s="856"/>
      <c r="U41" s="856"/>
      <c r="V41" s="856"/>
      <c r="W41" s="856"/>
      <c r="X41" s="856"/>
      <c r="Y41" s="856"/>
      <c r="Z41" s="856"/>
      <c r="AA41" s="856"/>
      <c r="AB41" s="856"/>
      <c r="AC41" s="856"/>
      <c r="AD41" s="856"/>
      <c r="AE41" s="857"/>
      <c r="AF41" s="858"/>
      <c r="AG41" s="859"/>
      <c r="AH41" s="859"/>
      <c r="AI41" s="859"/>
      <c r="AJ41" s="860"/>
      <c r="AK41" s="906"/>
      <c r="AL41" s="902"/>
      <c r="AM41" s="902"/>
      <c r="AN41" s="902"/>
      <c r="AO41" s="902"/>
      <c r="AP41" s="902"/>
      <c r="AQ41" s="902"/>
      <c r="AR41" s="902"/>
      <c r="AS41" s="902"/>
      <c r="AT41" s="902"/>
      <c r="AU41" s="902"/>
      <c r="AV41" s="902"/>
      <c r="AW41" s="902"/>
      <c r="AX41" s="902"/>
      <c r="AY41" s="902"/>
      <c r="AZ41" s="903"/>
      <c r="BA41" s="903"/>
      <c r="BB41" s="903"/>
      <c r="BC41" s="903"/>
      <c r="BD41" s="903"/>
      <c r="BE41" s="904"/>
      <c r="BF41" s="904"/>
      <c r="BG41" s="904"/>
      <c r="BH41" s="904"/>
      <c r="BI41" s="905"/>
      <c r="BJ41" s="228"/>
      <c r="BK41" s="228"/>
      <c r="BL41" s="228"/>
      <c r="BM41" s="228"/>
      <c r="BN41" s="228"/>
      <c r="BO41" s="237"/>
      <c r="BP41" s="237"/>
      <c r="BQ41" s="234">
        <v>35</v>
      </c>
      <c r="BR41" s="235"/>
      <c r="BS41" s="845"/>
      <c r="BT41" s="846"/>
      <c r="BU41" s="846"/>
      <c r="BV41" s="846"/>
      <c r="BW41" s="846"/>
      <c r="BX41" s="846"/>
      <c r="BY41" s="846"/>
      <c r="BZ41" s="846"/>
      <c r="CA41" s="846"/>
      <c r="CB41" s="846"/>
      <c r="CC41" s="846"/>
      <c r="CD41" s="846"/>
      <c r="CE41" s="846"/>
      <c r="CF41" s="846"/>
      <c r="CG41" s="847"/>
      <c r="CH41" s="848"/>
      <c r="CI41" s="849"/>
      <c r="CJ41" s="849"/>
      <c r="CK41" s="849"/>
      <c r="CL41" s="850"/>
      <c r="CM41" s="848"/>
      <c r="CN41" s="849"/>
      <c r="CO41" s="849"/>
      <c r="CP41" s="849"/>
      <c r="CQ41" s="850"/>
      <c r="CR41" s="848"/>
      <c r="CS41" s="849"/>
      <c r="CT41" s="849"/>
      <c r="CU41" s="849"/>
      <c r="CV41" s="850"/>
      <c r="CW41" s="848"/>
      <c r="CX41" s="849"/>
      <c r="CY41" s="849"/>
      <c r="CZ41" s="849"/>
      <c r="DA41" s="850"/>
      <c r="DB41" s="848"/>
      <c r="DC41" s="849"/>
      <c r="DD41" s="849"/>
      <c r="DE41" s="849"/>
      <c r="DF41" s="850"/>
      <c r="DG41" s="848"/>
      <c r="DH41" s="849"/>
      <c r="DI41" s="849"/>
      <c r="DJ41" s="849"/>
      <c r="DK41" s="850"/>
      <c r="DL41" s="848"/>
      <c r="DM41" s="849"/>
      <c r="DN41" s="849"/>
      <c r="DO41" s="849"/>
      <c r="DP41" s="850"/>
      <c r="DQ41" s="848"/>
      <c r="DR41" s="849"/>
      <c r="DS41" s="849"/>
      <c r="DT41" s="849"/>
      <c r="DU41" s="850"/>
      <c r="DV41" s="845"/>
      <c r="DW41" s="846"/>
      <c r="DX41" s="846"/>
      <c r="DY41" s="846"/>
      <c r="DZ41" s="851"/>
      <c r="EA41" s="226"/>
    </row>
    <row r="42" spans="1:131" ht="26.25" customHeight="1" x14ac:dyDescent="0.15">
      <c r="A42" s="234">
        <v>15</v>
      </c>
      <c r="B42" s="852"/>
      <c r="C42" s="853"/>
      <c r="D42" s="853"/>
      <c r="E42" s="853"/>
      <c r="F42" s="853"/>
      <c r="G42" s="853"/>
      <c r="H42" s="853"/>
      <c r="I42" s="853"/>
      <c r="J42" s="853"/>
      <c r="K42" s="853"/>
      <c r="L42" s="853"/>
      <c r="M42" s="853"/>
      <c r="N42" s="853"/>
      <c r="O42" s="853"/>
      <c r="P42" s="854"/>
      <c r="Q42" s="855"/>
      <c r="R42" s="856"/>
      <c r="S42" s="856"/>
      <c r="T42" s="856"/>
      <c r="U42" s="856"/>
      <c r="V42" s="856"/>
      <c r="W42" s="856"/>
      <c r="X42" s="856"/>
      <c r="Y42" s="856"/>
      <c r="Z42" s="856"/>
      <c r="AA42" s="856"/>
      <c r="AB42" s="856"/>
      <c r="AC42" s="856"/>
      <c r="AD42" s="856"/>
      <c r="AE42" s="857"/>
      <c r="AF42" s="858"/>
      <c r="AG42" s="859"/>
      <c r="AH42" s="859"/>
      <c r="AI42" s="859"/>
      <c r="AJ42" s="860"/>
      <c r="AK42" s="906"/>
      <c r="AL42" s="902"/>
      <c r="AM42" s="902"/>
      <c r="AN42" s="902"/>
      <c r="AO42" s="902"/>
      <c r="AP42" s="902"/>
      <c r="AQ42" s="902"/>
      <c r="AR42" s="902"/>
      <c r="AS42" s="902"/>
      <c r="AT42" s="902"/>
      <c r="AU42" s="902"/>
      <c r="AV42" s="902"/>
      <c r="AW42" s="902"/>
      <c r="AX42" s="902"/>
      <c r="AY42" s="902"/>
      <c r="AZ42" s="903"/>
      <c r="BA42" s="903"/>
      <c r="BB42" s="903"/>
      <c r="BC42" s="903"/>
      <c r="BD42" s="903"/>
      <c r="BE42" s="904"/>
      <c r="BF42" s="904"/>
      <c r="BG42" s="904"/>
      <c r="BH42" s="904"/>
      <c r="BI42" s="905"/>
      <c r="BJ42" s="228"/>
      <c r="BK42" s="228"/>
      <c r="BL42" s="228"/>
      <c r="BM42" s="228"/>
      <c r="BN42" s="228"/>
      <c r="BO42" s="237"/>
      <c r="BP42" s="237"/>
      <c r="BQ42" s="234">
        <v>36</v>
      </c>
      <c r="BR42" s="235"/>
      <c r="BS42" s="845"/>
      <c r="BT42" s="846"/>
      <c r="BU42" s="846"/>
      <c r="BV42" s="846"/>
      <c r="BW42" s="846"/>
      <c r="BX42" s="846"/>
      <c r="BY42" s="846"/>
      <c r="BZ42" s="846"/>
      <c r="CA42" s="846"/>
      <c r="CB42" s="846"/>
      <c r="CC42" s="846"/>
      <c r="CD42" s="846"/>
      <c r="CE42" s="846"/>
      <c r="CF42" s="846"/>
      <c r="CG42" s="847"/>
      <c r="CH42" s="848"/>
      <c r="CI42" s="849"/>
      <c r="CJ42" s="849"/>
      <c r="CK42" s="849"/>
      <c r="CL42" s="850"/>
      <c r="CM42" s="848"/>
      <c r="CN42" s="849"/>
      <c r="CO42" s="849"/>
      <c r="CP42" s="849"/>
      <c r="CQ42" s="850"/>
      <c r="CR42" s="848"/>
      <c r="CS42" s="849"/>
      <c r="CT42" s="849"/>
      <c r="CU42" s="849"/>
      <c r="CV42" s="850"/>
      <c r="CW42" s="848"/>
      <c r="CX42" s="849"/>
      <c r="CY42" s="849"/>
      <c r="CZ42" s="849"/>
      <c r="DA42" s="850"/>
      <c r="DB42" s="848"/>
      <c r="DC42" s="849"/>
      <c r="DD42" s="849"/>
      <c r="DE42" s="849"/>
      <c r="DF42" s="850"/>
      <c r="DG42" s="848"/>
      <c r="DH42" s="849"/>
      <c r="DI42" s="849"/>
      <c r="DJ42" s="849"/>
      <c r="DK42" s="850"/>
      <c r="DL42" s="848"/>
      <c r="DM42" s="849"/>
      <c r="DN42" s="849"/>
      <c r="DO42" s="849"/>
      <c r="DP42" s="850"/>
      <c r="DQ42" s="848"/>
      <c r="DR42" s="849"/>
      <c r="DS42" s="849"/>
      <c r="DT42" s="849"/>
      <c r="DU42" s="850"/>
      <c r="DV42" s="845"/>
      <c r="DW42" s="846"/>
      <c r="DX42" s="846"/>
      <c r="DY42" s="846"/>
      <c r="DZ42" s="851"/>
      <c r="EA42" s="226"/>
    </row>
    <row r="43" spans="1:131" ht="26.25" customHeight="1" x14ac:dyDescent="0.15">
      <c r="A43" s="234">
        <v>16</v>
      </c>
      <c r="B43" s="852"/>
      <c r="C43" s="853"/>
      <c r="D43" s="853"/>
      <c r="E43" s="853"/>
      <c r="F43" s="853"/>
      <c r="G43" s="853"/>
      <c r="H43" s="853"/>
      <c r="I43" s="853"/>
      <c r="J43" s="853"/>
      <c r="K43" s="853"/>
      <c r="L43" s="853"/>
      <c r="M43" s="853"/>
      <c r="N43" s="853"/>
      <c r="O43" s="853"/>
      <c r="P43" s="854"/>
      <c r="Q43" s="855"/>
      <c r="R43" s="856"/>
      <c r="S43" s="856"/>
      <c r="T43" s="856"/>
      <c r="U43" s="856"/>
      <c r="V43" s="856"/>
      <c r="W43" s="856"/>
      <c r="X43" s="856"/>
      <c r="Y43" s="856"/>
      <c r="Z43" s="856"/>
      <c r="AA43" s="856"/>
      <c r="AB43" s="856"/>
      <c r="AC43" s="856"/>
      <c r="AD43" s="856"/>
      <c r="AE43" s="857"/>
      <c r="AF43" s="858"/>
      <c r="AG43" s="859"/>
      <c r="AH43" s="859"/>
      <c r="AI43" s="859"/>
      <c r="AJ43" s="860"/>
      <c r="AK43" s="906"/>
      <c r="AL43" s="902"/>
      <c r="AM43" s="902"/>
      <c r="AN43" s="902"/>
      <c r="AO43" s="902"/>
      <c r="AP43" s="902"/>
      <c r="AQ43" s="902"/>
      <c r="AR43" s="902"/>
      <c r="AS43" s="902"/>
      <c r="AT43" s="902"/>
      <c r="AU43" s="902"/>
      <c r="AV43" s="902"/>
      <c r="AW43" s="902"/>
      <c r="AX43" s="902"/>
      <c r="AY43" s="902"/>
      <c r="AZ43" s="903"/>
      <c r="BA43" s="903"/>
      <c r="BB43" s="903"/>
      <c r="BC43" s="903"/>
      <c r="BD43" s="903"/>
      <c r="BE43" s="904"/>
      <c r="BF43" s="904"/>
      <c r="BG43" s="904"/>
      <c r="BH43" s="904"/>
      <c r="BI43" s="905"/>
      <c r="BJ43" s="228"/>
      <c r="BK43" s="228"/>
      <c r="BL43" s="228"/>
      <c r="BM43" s="228"/>
      <c r="BN43" s="228"/>
      <c r="BO43" s="237"/>
      <c r="BP43" s="237"/>
      <c r="BQ43" s="234">
        <v>37</v>
      </c>
      <c r="BR43" s="235"/>
      <c r="BS43" s="845"/>
      <c r="BT43" s="846"/>
      <c r="BU43" s="846"/>
      <c r="BV43" s="846"/>
      <c r="BW43" s="846"/>
      <c r="BX43" s="846"/>
      <c r="BY43" s="846"/>
      <c r="BZ43" s="846"/>
      <c r="CA43" s="846"/>
      <c r="CB43" s="846"/>
      <c r="CC43" s="846"/>
      <c r="CD43" s="846"/>
      <c r="CE43" s="846"/>
      <c r="CF43" s="846"/>
      <c r="CG43" s="847"/>
      <c r="CH43" s="848"/>
      <c r="CI43" s="849"/>
      <c r="CJ43" s="849"/>
      <c r="CK43" s="849"/>
      <c r="CL43" s="850"/>
      <c r="CM43" s="848"/>
      <c r="CN43" s="849"/>
      <c r="CO43" s="849"/>
      <c r="CP43" s="849"/>
      <c r="CQ43" s="850"/>
      <c r="CR43" s="848"/>
      <c r="CS43" s="849"/>
      <c r="CT43" s="849"/>
      <c r="CU43" s="849"/>
      <c r="CV43" s="850"/>
      <c r="CW43" s="848"/>
      <c r="CX43" s="849"/>
      <c r="CY43" s="849"/>
      <c r="CZ43" s="849"/>
      <c r="DA43" s="850"/>
      <c r="DB43" s="848"/>
      <c r="DC43" s="849"/>
      <c r="DD43" s="849"/>
      <c r="DE43" s="849"/>
      <c r="DF43" s="850"/>
      <c r="DG43" s="848"/>
      <c r="DH43" s="849"/>
      <c r="DI43" s="849"/>
      <c r="DJ43" s="849"/>
      <c r="DK43" s="850"/>
      <c r="DL43" s="848"/>
      <c r="DM43" s="849"/>
      <c r="DN43" s="849"/>
      <c r="DO43" s="849"/>
      <c r="DP43" s="850"/>
      <c r="DQ43" s="848"/>
      <c r="DR43" s="849"/>
      <c r="DS43" s="849"/>
      <c r="DT43" s="849"/>
      <c r="DU43" s="850"/>
      <c r="DV43" s="845"/>
      <c r="DW43" s="846"/>
      <c r="DX43" s="846"/>
      <c r="DY43" s="846"/>
      <c r="DZ43" s="851"/>
      <c r="EA43" s="226"/>
    </row>
    <row r="44" spans="1:131" ht="26.25" customHeight="1" x14ac:dyDescent="0.15">
      <c r="A44" s="234">
        <v>17</v>
      </c>
      <c r="B44" s="852"/>
      <c r="C44" s="853"/>
      <c r="D44" s="853"/>
      <c r="E44" s="853"/>
      <c r="F44" s="853"/>
      <c r="G44" s="853"/>
      <c r="H44" s="853"/>
      <c r="I44" s="853"/>
      <c r="J44" s="853"/>
      <c r="K44" s="853"/>
      <c r="L44" s="853"/>
      <c r="M44" s="853"/>
      <c r="N44" s="853"/>
      <c r="O44" s="853"/>
      <c r="P44" s="854"/>
      <c r="Q44" s="855"/>
      <c r="R44" s="856"/>
      <c r="S44" s="856"/>
      <c r="T44" s="856"/>
      <c r="U44" s="856"/>
      <c r="V44" s="856"/>
      <c r="W44" s="856"/>
      <c r="X44" s="856"/>
      <c r="Y44" s="856"/>
      <c r="Z44" s="856"/>
      <c r="AA44" s="856"/>
      <c r="AB44" s="856"/>
      <c r="AC44" s="856"/>
      <c r="AD44" s="856"/>
      <c r="AE44" s="857"/>
      <c r="AF44" s="858"/>
      <c r="AG44" s="859"/>
      <c r="AH44" s="859"/>
      <c r="AI44" s="859"/>
      <c r="AJ44" s="860"/>
      <c r="AK44" s="906"/>
      <c r="AL44" s="902"/>
      <c r="AM44" s="902"/>
      <c r="AN44" s="902"/>
      <c r="AO44" s="902"/>
      <c r="AP44" s="902"/>
      <c r="AQ44" s="902"/>
      <c r="AR44" s="902"/>
      <c r="AS44" s="902"/>
      <c r="AT44" s="902"/>
      <c r="AU44" s="902"/>
      <c r="AV44" s="902"/>
      <c r="AW44" s="902"/>
      <c r="AX44" s="902"/>
      <c r="AY44" s="902"/>
      <c r="AZ44" s="903"/>
      <c r="BA44" s="903"/>
      <c r="BB44" s="903"/>
      <c r="BC44" s="903"/>
      <c r="BD44" s="903"/>
      <c r="BE44" s="904"/>
      <c r="BF44" s="904"/>
      <c r="BG44" s="904"/>
      <c r="BH44" s="904"/>
      <c r="BI44" s="905"/>
      <c r="BJ44" s="228"/>
      <c r="BK44" s="228"/>
      <c r="BL44" s="228"/>
      <c r="BM44" s="228"/>
      <c r="BN44" s="228"/>
      <c r="BO44" s="237"/>
      <c r="BP44" s="237"/>
      <c r="BQ44" s="234">
        <v>38</v>
      </c>
      <c r="BR44" s="235"/>
      <c r="BS44" s="845"/>
      <c r="BT44" s="846"/>
      <c r="BU44" s="846"/>
      <c r="BV44" s="846"/>
      <c r="BW44" s="846"/>
      <c r="BX44" s="846"/>
      <c r="BY44" s="846"/>
      <c r="BZ44" s="846"/>
      <c r="CA44" s="846"/>
      <c r="CB44" s="846"/>
      <c r="CC44" s="846"/>
      <c r="CD44" s="846"/>
      <c r="CE44" s="846"/>
      <c r="CF44" s="846"/>
      <c r="CG44" s="847"/>
      <c r="CH44" s="848"/>
      <c r="CI44" s="849"/>
      <c r="CJ44" s="849"/>
      <c r="CK44" s="849"/>
      <c r="CL44" s="850"/>
      <c r="CM44" s="848"/>
      <c r="CN44" s="849"/>
      <c r="CO44" s="849"/>
      <c r="CP44" s="849"/>
      <c r="CQ44" s="850"/>
      <c r="CR44" s="848"/>
      <c r="CS44" s="849"/>
      <c r="CT44" s="849"/>
      <c r="CU44" s="849"/>
      <c r="CV44" s="850"/>
      <c r="CW44" s="848"/>
      <c r="CX44" s="849"/>
      <c r="CY44" s="849"/>
      <c r="CZ44" s="849"/>
      <c r="DA44" s="850"/>
      <c r="DB44" s="848"/>
      <c r="DC44" s="849"/>
      <c r="DD44" s="849"/>
      <c r="DE44" s="849"/>
      <c r="DF44" s="850"/>
      <c r="DG44" s="848"/>
      <c r="DH44" s="849"/>
      <c r="DI44" s="849"/>
      <c r="DJ44" s="849"/>
      <c r="DK44" s="850"/>
      <c r="DL44" s="848"/>
      <c r="DM44" s="849"/>
      <c r="DN44" s="849"/>
      <c r="DO44" s="849"/>
      <c r="DP44" s="850"/>
      <c r="DQ44" s="848"/>
      <c r="DR44" s="849"/>
      <c r="DS44" s="849"/>
      <c r="DT44" s="849"/>
      <c r="DU44" s="850"/>
      <c r="DV44" s="845"/>
      <c r="DW44" s="846"/>
      <c r="DX44" s="846"/>
      <c r="DY44" s="846"/>
      <c r="DZ44" s="851"/>
      <c r="EA44" s="226"/>
    </row>
    <row r="45" spans="1:131" ht="26.25" customHeight="1" x14ac:dyDescent="0.15">
      <c r="A45" s="234">
        <v>18</v>
      </c>
      <c r="B45" s="852"/>
      <c r="C45" s="853"/>
      <c r="D45" s="853"/>
      <c r="E45" s="853"/>
      <c r="F45" s="853"/>
      <c r="G45" s="853"/>
      <c r="H45" s="853"/>
      <c r="I45" s="853"/>
      <c r="J45" s="853"/>
      <c r="K45" s="853"/>
      <c r="L45" s="853"/>
      <c r="M45" s="853"/>
      <c r="N45" s="853"/>
      <c r="O45" s="853"/>
      <c r="P45" s="854"/>
      <c r="Q45" s="855"/>
      <c r="R45" s="856"/>
      <c r="S45" s="856"/>
      <c r="T45" s="856"/>
      <c r="U45" s="856"/>
      <c r="V45" s="856"/>
      <c r="W45" s="856"/>
      <c r="X45" s="856"/>
      <c r="Y45" s="856"/>
      <c r="Z45" s="856"/>
      <c r="AA45" s="856"/>
      <c r="AB45" s="856"/>
      <c r="AC45" s="856"/>
      <c r="AD45" s="856"/>
      <c r="AE45" s="857"/>
      <c r="AF45" s="858"/>
      <c r="AG45" s="859"/>
      <c r="AH45" s="859"/>
      <c r="AI45" s="859"/>
      <c r="AJ45" s="860"/>
      <c r="AK45" s="906"/>
      <c r="AL45" s="902"/>
      <c r="AM45" s="902"/>
      <c r="AN45" s="902"/>
      <c r="AO45" s="902"/>
      <c r="AP45" s="902"/>
      <c r="AQ45" s="902"/>
      <c r="AR45" s="902"/>
      <c r="AS45" s="902"/>
      <c r="AT45" s="902"/>
      <c r="AU45" s="902"/>
      <c r="AV45" s="902"/>
      <c r="AW45" s="902"/>
      <c r="AX45" s="902"/>
      <c r="AY45" s="902"/>
      <c r="AZ45" s="903"/>
      <c r="BA45" s="903"/>
      <c r="BB45" s="903"/>
      <c r="BC45" s="903"/>
      <c r="BD45" s="903"/>
      <c r="BE45" s="904"/>
      <c r="BF45" s="904"/>
      <c r="BG45" s="904"/>
      <c r="BH45" s="904"/>
      <c r="BI45" s="905"/>
      <c r="BJ45" s="228"/>
      <c r="BK45" s="228"/>
      <c r="BL45" s="228"/>
      <c r="BM45" s="228"/>
      <c r="BN45" s="228"/>
      <c r="BO45" s="237"/>
      <c r="BP45" s="237"/>
      <c r="BQ45" s="234">
        <v>39</v>
      </c>
      <c r="BR45" s="235"/>
      <c r="BS45" s="845"/>
      <c r="BT45" s="846"/>
      <c r="BU45" s="846"/>
      <c r="BV45" s="846"/>
      <c r="BW45" s="846"/>
      <c r="BX45" s="846"/>
      <c r="BY45" s="846"/>
      <c r="BZ45" s="846"/>
      <c r="CA45" s="846"/>
      <c r="CB45" s="846"/>
      <c r="CC45" s="846"/>
      <c r="CD45" s="846"/>
      <c r="CE45" s="846"/>
      <c r="CF45" s="846"/>
      <c r="CG45" s="847"/>
      <c r="CH45" s="848"/>
      <c r="CI45" s="849"/>
      <c r="CJ45" s="849"/>
      <c r="CK45" s="849"/>
      <c r="CL45" s="850"/>
      <c r="CM45" s="848"/>
      <c r="CN45" s="849"/>
      <c r="CO45" s="849"/>
      <c r="CP45" s="849"/>
      <c r="CQ45" s="850"/>
      <c r="CR45" s="848"/>
      <c r="CS45" s="849"/>
      <c r="CT45" s="849"/>
      <c r="CU45" s="849"/>
      <c r="CV45" s="850"/>
      <c r="CW45" s="848"/>
      <c r="CX45" s="849"/>
      <c r="CY45" s="849"/>
      <c r="CZ45" s="849"/>
      <c r="DA45" s="850"/>
      <c r="DB45" s="848"/>
      <c r="DC45" s="849"/>
      <c r="DD45" s="849"/>
      <c r="DE45" s="849"/>
      <c r="DF45" s="850"/>
      <c r="DG45" s="848"/>
      <c r="DH45" s="849"/>
      <c r="DI45" s="849"/>
      <c r="DJ45" s="849"/>
      <c r="DK45" s="850"/>
      <c r="DL45" s="848"/>
      <c r="DM45" s="849"/>
      <c r="DN45" s="849"/>
      <c r="DO45" s="849"/>
      <c r="DP45" s="850"/>
      <c r="DQ45" s="848"/>
      <c r="DR45" s="849"/>
      <c r="DS45" s="849"/>
      <c r="DT45" s="849"/>
      <c r="DU45" s="850"/>
      <c r="DV45" s="845"/>
      <c r="DW45" s="846"/>
      <c r="DX45" s="846"/>
      <c r="DY45" s="846"/>
      <c r="DZ45" s="851"/>
      <c r="EA45" s="226"/>
    </row>
    <row r="46" spans="1:131" ht="26.25" customHeight="1" x14ac:dyDescent="0.15">
      <c r="A46" s="234">
        <v>19</v>
      </c>
      <c r="B46" s="852"/>
      <c r="C46" s="853"/>
      <c r="D46" s="853"/>
      <c r="E46" s="853"/>
      <c r="F46" s="853"/>
      <c r="G46" s="853"/>
      <c r="H46" s="853"/>
      <c r="I46" s="853"/>
      <c r="J46" s="853"/>
      <c r="K46" s="853"/>
      <c r="L46" s="853"/>
      <c r="M46" s="853"/>
      <c r="N46" s="853"/>
      <c r="O46" s="853"/>
      <c r="P46" s="854"/>
      <c r="Q46" s="855"/>
      <c r="R46" s="856"/>
      <c r="S46" s="856"/>
      <c r="T46" s="856"/>
      <c r="U46" s="856"/>
      <c r="V46" s="856"/>
      <c r="W46" s="856"/>
      <c r="X46" s="856"/>
      <c r="Y46" s="856"/>
      <c r="Z46" s="856"/>
      <c r="AA46" s="856"/>
      <c r="AB46" s="856"/>
      <c r="AC46" s="856"/>
      <c r="AD46" s="856"/>
      <c r="AE46" s="857"/>
      <c r="AF46" s="858"/>
      <c r="AG46" s="859"/>
      <c r="AH46" s="859"/>
      <c r="AI46" s="859"/>
      <c r="AJ46" s="860"/>
      <c r="AK46" s="906"/>
      <c r="AL46" s="902"/>
      <c r="AM46" s="902"/>
      <c r="AN46" s="902"/>
      <c r="AO46" s="902"/>
      <c r="AP46" s="902"/>
      <c r="AQ46" s="902"/>
      <c r="AR46" s="902"/>
      <c r="AS46" s="902"/>
      <c r="AT46" s="902"/>
      <c r="AU46" s="902"/>
      <c r="AV46" s="902"/>
      <c r="AW46" s="902"/>
      <c r="AX46" s="902"/>
      <c r="AY46" s="902"/>
      <c r="AZ46" s="903"/>
      <c r="BA46" s="903"/>
      <c r="BB46" s="903"/>
      <c r="BC46" s="903"/>
      <c r="BD46" s="903"/>
      <c r="BE46" s="904"/>
      <c r="BF46" s="904"/>
      <c r="BG46" s="904"/>
      <c r="BH46" s="904"/>
      <c r="BI46" s="905"/>
      <c r="BJ46" s="228"/>
      <c r="BK46" s="228"/>
      <c r="BL46" s="228"/>
      <c r="BM46" s="228"/>
      <c r="BN46" s="228"/>
      <c r="BO46" s="237"/>
      <c r="BP46" s="237"/>
      <c r="BQ46" s="234">
        <v>40</v>
      </c>
      <c r="BR46" s="235"/>
      <c r="BS46" s="845"/>
      <c r="BT46" s="846"/>
      <c r="BU46" s="846"/>
      <c r="BV46" s="846"/>
      <c r="BW46" s="846"/>
      <c r="BX46" s="846"/>
      <c r="BY46" s="846"/>
      <c r="BZ46" s="846"/>
      <c r="CA46" s="846"/>
      <c r="CB46" s="846"/>
      <c r="CC46" s="846"/>
      <c r="CD46" s="846"/>
      <c r="CE46" s="846"/>
      <c r="CF46" s="846"/>
      <c r="CG46" s="847"/>
      <c r="CH46" s="848"/>
      <c r="CI46" s="849"/>
      <c r="CJ46" s="849"/>
      <c r="CK46" s="849"/>
      <c r="CL46" s="850"/>
      <c r="CM46" s="848"/>
      <c r="CN46" s="849"/>
      <c r="CO46" s="849"/>
      <c r="CP46" s="849"/>
      <c r="CQ46" s="850"/>
      <c r="CR46" s="848"/>
      <c r="CS46" s="849"/>
      <c r="CT46" s="849"/>
      <c r="CU46" s="849"/>
      <c r="CV46" s="850"/>
      <c r="CW46" s="848"/>
      <c r="CX46" s="849"/>
      <c r="CY46" s="849"/>
      <c r="CZ46" s="849"/>
      <c r="DA46" s="850"/>
      <c r="DB46" s="848"/>
      <c r="DC46" s="849"/>
      <c r="DD46" s="849"/>
      <c r="DE46" s="849"/>
      <c r="DF46" s="850"/>
      <c r="DG46" s="848"/>
      <c r="DH46" s="849"/>
      <c r="DI46" s="849"/>
      <c r="DJ46" s="849"/>
      <c r="DK46" s="850"/>
      <c r="DL46" s="848"/>
      <c r="DM46" s="849"/>
      <c r="DN46" s="849"/>
      <c r="DO46" s="849"/>
      <c r="DP46" s="850"/>
      <c r="DQ46" s="848"/>
      <c r="DR46" s="849"/>
      <c r="DS46" s="849"/>
      <c r="DT46" s="849"/>
      <c r="DU46" s="850"/>
      <c r="DV46" s="845"/>
      <c r="DW46" s="846"/>
      <c r="DX46" s="846"/>
      <c r="DY46" s="846"/>
      <c r="DZ46" s="851"/>
      <c r="EA46" s="226"/>
    </row>
    <row r="47" spans="1:131" ht="26.25" customHeight="1" x14ac:dyDescent="0.15">
      <c r="A47" s="234">
        <v>20</v>
      </c>
      <c r="B47" s="852"/>
      <c r="C47" s="853"/>
      <c r="D47" s="853"/>
      <c r="E47" s="853"/>
      <c r="F47" s="853"/>
      <c r="G47" s="853"/>
      <c r="H47" s="853"/>
      <c r="I47" s="853"/>
      <c r="J47" s="853"/>
      <c r="K47" s="853"/>
      <c r="L47" s="853"/>
      <c r="M47" s="853"/>
      <c r="N47" s="853"/>
      <c r="O47" s="853"/>
      <c r="P47" s="854"/>
      <c r="Q47" s="855"/>
      <c r="R47" s="856"/>
      <c r="S47" s="856"/>
      <c r="T47" s="856"/>
      <c r="U47" s="856"/>
      <c r="V47" s="856"/>
      <c r="W47" s="856"/>
      <c r="X47" s="856"/>
      <c r="Y47" s="856"/>
      <c r="Z47" s="856"/>
      <c r="AA47" s="856"/>
      <c r="AB47" s="856"/>
      <c r="AC47" s="856"/>
      <c r="AD47" s="856"/>
      <c r="AE47" s="857"/>
      <c r="AF47" s="858"/>
      <c r="AG47" s="859"/>
      <c r="AH47" s="859"/>
      <c r="AI47" s="859"/>
      <c r="AJ47" s="860"/>
      <c r="AK47" s="906"/>
      <c r="AL47" s="902"/>
      <c r="AM47" s="902"/>
      <c r="AN47" s="902"/>
      <c r="AO47" s="902"/>
      <c r="AP47" s="902"/>
      <c r="AQ47" s="902"/>
      <c r="AR47" s="902"/>
      <c r="AS47" s="902"/>
      <c r="AT47" s="902"/>
      <c r="AU47" s="902"/>
      <c r="AV47" s="902"/>
      <c r="AW47" s="902"/>
      <c r="AX47" s="902"/>
      <c r="AY47" s="902"/>
      <c r="AZ47" s="903"/>
      <c r="BA47" s="903"/>
      <c r="BB47" s="903"/>
      <c r="BC47" s="903"/>
      <c r="BD47" s="903"/>
      <c r="BE47" s="904"/>
      <c r="BF47" s="904"/>
      <c r="BG47" s="904"/>
      <c r="BH47" s="904"/>
      <c r="BI47" s="905"/>
      <c r="BJ47" s="228"/>
      <c r="BK47" s="228"/>
      <c r="BL47" s="228"/>
      <c r="BM47" s="228"/>
      <c r="BN47" s="228"/>
      <c r="BO47" s="237"/>
      <c r="BP47" s="237"/>
      <c r="BQ47" s="234">
        <v>41</v>
      </c>
      <c r="BR47" s="235"/>
      <c r="BS47" s="845"/>
      <c r="BT47" s="846"/>
      <c r="BU47" s="846"/>
      <c r="BV47" s="846"/>
      <c r="BW47" s="846"/>
      <c r="BX47" s="846"/>
      <c r="BY47" s="846"/>
      <c r="BZ47" s="846"/>
      <c r="CA47" s="846"/>
      <c r="CB47" s="846"/>
      <c r="CC47" s="846"/>
      <c r="CD47" s="846"/>
      <c r="CE47" s="846"/>
      <c r="CF47" s="846"/>
      <c r="CG47" s="847"/>
      <c r="CH47" s="848"/>
      <c r="CI47" s="849"/>
      <c r="CJ47" s="849"/>
      <c r="CK47" s="849"/>
      <c r="CL47" s="850"/>
      <c r="CM47" s="848"/>
      <c r="CN47" s="849"/>
      <c r="CO47" s="849"/>
      <c r="CP47" s="849"/>
      <c r="CQ47" s="850"/>
      <c r="CR47" s="848"/>
      <c r="CS47" s="849"/>
      <c r="CT47" s="849"/>
      <c r="CU47" s="849"/>
      <c r="CV47" s="850"/>
      <c r="CW47" s="848"/>
      <c r="CX47" s="849"/>
      <c r="CY47" s="849"/>
      <c r="CZ47" s="849"/>
      <c r="DA47" s="850"/>
      <c r="DB47" s="848"/>
      <c r="DC47" s="849"/>
      <c r="DD47" s="849"/>
      <c r="DE47" s="849"/>
      <c r="DF47" s="850"/>
      <c r="DG47" s="848"/>
      <c r="DH47" s="849"/>
      <c r="DI47" s="849"/>
      <c r="DJ47" s="849"/>
      <c r="DK47" s="850"/>
      <c r="DL47" s="848"/>
      <c r="DM47" s="849"/>
      <c r="DN47" s="849"/>
      <c r="DO47" s="849"/>
      <c r="DP47" s="850"/>
      <c r="DQ47" s="848"/>
      <c r="DR47" s="849"/>
      <c r="DS47" s="849"/>
      <c r="DT47" s="849"/>
      <c r="DU47" s="850"/>
      <c r="DV47" s="845"/>
      <c r="DW47" s="846"/>
      <c r="DX47" s="846"/>
      <c r="DY47" s="846"/>
      <c r="DZ47" s="851"/>
      <c r="EA47" s="226"/>
    </row>
    <row r="48" spans="1:131" ht="26.25" customHeight="1" x14ac:dyDescent="0.15">
      <c r="A48" s="234">
        <v>21</v>
      </c>
      <c r="B48" s="852"/>
      <c r="C48" s="853"/>
      <c r="D48" s="853"/>
      <c r="E48" s="853"/>
      <c r="F48" s="853"/>
      <c r="G48" s="853"/>
      <c r="H48" s="853"/>
      <c r="I48" s="853"/>
      <c r="J48" s="853"/>
      <c r="K48" s="853"/>
      <c r="L48" s="853"/>
      <c r="M48" s="853"/>
      <c r="N48" s="853"/>
      <c r="O48" s="853"/>
      <c r="P48" s="854"/>
      <c r="Q48" s="855"/>
      <c r="R48" s="856"/>
      <c r="S48" s="856"/>
      <c r="T48" s="856"/>
      <c r="U48" s="856"/>
      <c r="V48" s="856"/>
      <c r="W48" s="856"/>
      <c r="X48" s="856"/>
      <c r="Y48" s="856"/>
      <c r="Z48" s="856"/>
      <c r="AA48" s="856"/>
      <c r="AB48" s="856"/>
      <c r="AC48" s="856"/>
      <c r="AD48" s="856"/>
      <c r="AE48" s="857"/>
      <c r="AF48" s="858"/>
      <c r="AG48" s="859"/>
      <c r="AH48" s="859"/>
      <c r="AI48" s="859"/>
      <c r="AJ48" s="860"/>
      <c r="AK48" s="906"/>
      <c r="AL48" s="902"/>
      <c r="AM48" s="902"/>
      <c r="AN48" s="902"/>
      <c r="AO48" s="902"/>
      <c r="AP48" s="902"/>
      <c r="AQ48" s="902"/>
      <c r="AR48" s="902"/>
      <c r="AS48" s="902"/>
      <c r="AT48" s="902"/>
      <c r="AU48" s="902"/>
      <c r="AV48" s="902"/>
      <c r="AW48" s="902"/>
      <c r="AX48" s="902"/>
      <c r="AY48" s="902"/>
      <c r="AZ48" s="903"/>
      <c r="BA48" s="903"/>
      <c r="BB48" s="903"/>
      <c r="BC48" s="903"/>
      <c r="BD48" s="903"/>
      <c r="BE48" s="904"/>
      <c r="BF48" s="904"/>
      <c r="BG48" s="904"/>
      <c r="BH48" s="904"/>
      <c r="BI48" s="905"/>
      <c r="BJ48" s="228"/>
      <c r="BK48" s="228"/>
      <c r="BL48" s="228"/>
      <c r="BM48" s="228"/>
      <c r="BN48" s="228"/>
      <c r="BO48" s="237"/>
      <c r="BP48" s="237"/>
      <c r="BQ48" s="234">
        <v>42</v>
      </c>
      <c r="BR48" s="235"/>
      <c r="BS48" s="845"/>
      <c r="BT48" s="846"/>
      <c r="BU48" s="846"/>
      <c r="BV48" s="846"/>
      <c r="BW48" s="846"/>
      <c r="BX48" s="846"/>
      <c r="BY48" s="846"/>
      <c r="BZ48" s="846"/>
      <c r="CA48" s="846"/>
      <c r="CB48" s="846"/>
      <c r="CC48" s="846"/>
      <c r="CD48" s="846"/>
      <c r="CE48" s="846"/>
      <c r="CF48" s="846"/>
      <c r="CG48" s="847"/>
      <c r="CH48" s="848"/>
      <c r="CI48" s="849"/>
      <c r="CJ48" s="849"/>
      <c r="CK48" s="849"/>
      <c r="CL48" s="850"/>
      <c r="CM48" s="848"/>
      <c r="CN48" s="849"/>
      <c r="CO48" s="849"/>
      <c r="CP48" s="849"/>
      <c r="CQ48" s="850"/>
      <c r="CR48" s="848"/>
      <c r="CS48" s="849"/>
      <c r="CT48" s="849"/>
      <c r="CU48" s="849"/>
      <c r="CV48" s="850"/>
      <c r="CW48" s="848"/>
      <c r="CX48" s="849"/>
      <c r="CY48" s="849"/>
      <c r="CZ48" s="849"/>
      <c r="DA48" s="850"/>
      <c r="DB48" s="848"/>
      <c r="DC48" s="849"/>
      <c r="DD48" s="849"/>
      <c r="DE48" s="849"/>
      <c r="DF48" s="850"/>
      <c r="DG48" s="848"/>
      <c r="DH48" s="849"/>
      <c r="DI48" s="849"/>
      <c r="DJ48" s="849"/>
      <c r="DK48" s="850"/>
      <c r="DL48" s="848"/>
      <c r="DM48" s="849"/>
      <c r="DN48" s="849"/>
      <c r="DO48" s="849"/>
      <c r="DP48" s="850"/>
      <c r="DQ48" s="848"/>
      <c r="DR48" s="849"/>
      <c r="DS48" s="849"/>
      <c r="DT48" s="849"/>
      <c r="DU48" s="850"/>
      <c r="DV48" s="845"/>
      <c r="DW48" s="846"/>
      <c r="DX48" s="846"/>
      <c r="DY48" s="846"/>
      <c r="DZ48" s="851"/>
      <c r="EA48" s="226"/>
    </row>
    <row r="49" spans="1:131" ht="26.25" customHeight="1" x14ac:dyDescent="0.15">
      <c r="A49" s="234">
        <v>22</v>
      </c>
      <c r="B49" s="852"/>
      <c r="C49" s="853"/>
      <c r="D49" s="853"/>
      <c r="E49" s="853"/>
      <c r="F49" s="853"/>
      <c r="G49" s="853"/>
      <c r="H49" s="853"/>
      <c r="I49" s="853"/>
      <c r="J49" s="853"/>
      <c r="K49" s="853"/>
      <c r="L49" s="853"/>
      <c r="M49" s="853"/>
      <c r="N49" s="853"/>
      <c r="O49" s="853"/>
      <c r="P49" s="854"/>
      <c r="Q49" s="855"/>
      <c r="R49" s="856"/>
      <c r="S49" s="856"/>
      <c r="T49" s="856"/>
      <c r="U49" s="856"/>
      <c r="V49" s="856"/>
      <c r="W49" s="856"/>
      <c r="X49" s="856"/>
      <c r="Y49" s="856"/>
      <c r="Z49" s="856"/>
      <c r="AA49" s="856"/>
      <c r="AB49" s="856"/>
      <c r="AC49" s="856"/>
      <c r="AD49" s="856"/>
      <c r="AE49" s="857"/>
      <c r="AF49" s="858"/>
      <c r="AG49" s="859"/>
      <c r="AH49" s="859"/>
      <c r="AI49" s="859"/>
      <c r="AJ49" s="860"/>
      <c r="AK49" s="906"/>
      <c r="AL49" s="902"/>
      <c r="AM49" s="902"/>
      <c r="AN49" s="902"/>
      <c r="AO49" s="902"/>
      <c r="AP49" s="902"/>
      <c r="AQ49" s="902"/>
      <c r="AR49" s="902"/>
      <c r="AS49" s="902"/>
      <c r="AT49" s="902"/>
      <c r="AU49" s="902"/>
      <c r="AV49" s="902"/>
      <c r="AW49" s="902"/>
      <c r="AX49" s="902"/>
      <c r="AY49" s="902"/>
      <c r="AZ49" s="903"/>
      <c r="BA49" s="903"/>
      <c r="BB49" s="903"/>
      <c r="BC49" s="903"/>
      <c r="BD49" s="903"/>
      <c r="BE49" s="904"/>
      <c r="BF49" s="904"/>
      <c r="BG49" s="904"/>
      <c r="BH49" s="904"/>
      <c r="BI49" s="905"/>
      <c r="BJ49" s="228"/>
      <c r="BK49" s="228"/>
      <c r="BL49" s="228"/>
      <c r="BM49" s="228"/>
      <c r="BN49" s="228"/>
      <c r="BO49" s="237"/>
      <c r="BP49" s="237"/>
      <c r="BQ49" s="234">
        <v>43</v>
      </c>
      <c r="BR49" s="235"/>
      <c r="BS49" s="845"/>
      <c r="BT49" s="846"/>
      <c r="BU49" s="846"/>
      <c r="BV49" s="846"/>
      <c r="BW49" s="846"/>
      <c r="BX49" s="846"/>
      <c r="BY49" s="846"/>
      <c r="BZ49" s="846"/>
      <c r="CA49" s="846"/>
      <c r="CB49" s="846"/>
      <c r="CC49" s="846"/>
      <c r="CD49" s="846"/>
      <c r="CE49" s="846"/>
      <c r="CF49" s="846"/>
      <c r="CG49" s="847"/>
      <c r="CH49" s="848"/>
      <c r="CI49" s="849"/>
      <c r="CJ49" s="849"/>
      <c r="CK49" s="849"/>
      <c r="CL49" s="850"/>
      <c r="CM49" s="848"/>
      <c r="CN49" s="849"/>
      <c r="CO49" s="849"/>
      <c r="CP49" s="849"/>
      <c r="CQ49" s="850"/>
      <c r="CR49" s="848"/>
      <c r="CS49" s="849"/>
      <c r="CT49" s="849"/>
      <c r="CU49" s="849"/>
      <c r="CV49" s="850"/>
      <c r="CW49" s="848"/>
      <c r="CX49" s="849"/>
      <c r="CY49" s="849"/>
      <c r="CZ49" s="849"/>
      <c r="DA49" s="850"/>
      <c r="DB49" s="848"/>
      <c r="DC49" s="849"/>
      <c r="DD49" s="849"/>
      <c r="DE49" s="849"/>
      <c r="DF49" s="850"/>
      <c r="DG49" s="848"/>
      <c r="DH49" s="849"/>
      <c r="DI49" s="849"/>
      <c r="DJ49" s="849"/>
      <c r="DK49" s="850"/>
      <c r="DL49" s="848"/>
      <c r="DM49" s="849"/>
      <c r="DN49" s="849"/>
      <c r="DO49" s="849"/>
      <c r="DP49" s="850"/>
      <c r="DQ49" s="848"/>
      <c r="DR49" s="849"/>
      <c r="DS49" s="849"/>
      <c r="DT49" s="849"/>
      <c r="DU49" s="850"/>
      <c r="DV49" s="845"/>
      <c r="DW49" s="846"/>
      <c r="DX49" s="846"/>
      <c r="DY49" s="846"/>
      <c r="DZ49" s="851"/>
      <c r="EA49" s="226"/>
    </row>
    <row r="50" spans="1:131" ht="26.25" customHeight="1" x14ac:dyDescent="0.15">
      <c r="A50" s="234">
        <v>23</v>
      </c>
      <c r="B50" s="852"/>
      <c r="C50" s="853"/>
      <c r="D50" s="853"/>
      <c r="E50" s="853"/>
      <c r="F50" s="853"/>
      <c r="G50" s="853"/>
      <c r="H50" s="853"/>
      <c r="I50" s="853"/>
      <c r="J50" s="853"/>
      <c r="K50" s="853"/>
      <c r="L50" s="853"/>
      <c r="M50" s="853"/>
      <c r="N50" s="853"/>
      <c r="O50" s="853"/>
      <c r="P50" s="854"/>
      <c r="Q50" s="907"/>
      <c r="R50" s="908"/>
      <c r="S50" s="908"/>
      <c r="T50" s="908"/>
      <c r="U50" s="908"/>
      <c r="V50" s="908"/>
      <c r="W50" s="908"/>
      <c r="X50" s="908"/>
      <c r="Y50" s="908"/>
      <c r="Z50" s="908"/>
      <c r="AA50" s="908"/>
      <c r="AB50" s="908"/>
      <c r="AC50" s="908"/>
      <c r="AD50" s="908"/>
      <c r="AE50" s="909"/>
      <c r="AF50" s="858"/>
      <c r="AG50" s="859"/>
      <c r="AH50" s="859"/>
      <c r="AI50" s="859"/>
      <c r="AJ50" s="860"/>
      <c r="AK50" s="911"/>
      <c r="AL50" s="908"/>
      <c r="AM50" s="908"/>
      <c r="AN50" s="908"/>
      <c r="AO50" s="908"/>
      <c r="AP50" s="908"/>
      <c r="AQ50" s="908"/>
      <c r="AR50" s="908"/>
      <c r="AS50" s="908"/>
      <c r="AT50" s="908"/>
      <c r="AU50" s="908"/>
      <c r="AV50" s="908"/>
      <c r="AW50" s="908"/>
      <c r="AX50" s="908"/>
      <c r="AY50" s="908"/>
      <c r="AZ50" s="910"/>
      <c r="BA50" s="910"/>
      <c r="BB50" s="910"/>
      <c r="BC50" s="910"/>
      <c r="BD50" s="910"/>
      <c r="BE50" s="904"/>
      <c r="BF50" s="904"/>
      <c r="BG50" s="904"/>
      <c r="BH50" s="904"/>
      <c r="BI50" s="905"/>
      <c r="BJ50" s="228"/>
      <c r="BK50" s="228"/>
      <c r="BL50" s="228"/>
      <c r="BM50" s="228"/>
      <c r="BN50" s="228"/>
      <c r="BO50" s="237"/>
      <c r="BP50" s="237"/>
      <c r="BQ50" s="234">
        <v>44</v>
      </c>
      <c r="BR50" s="235"/>
      <c r="BS50" s="845"/>
      <c r="BT50" s="846"/>
      <c r="BU50" s="846"/>
      <c r="BV50" s="846"/>
      <c r="BW50" s="846"/>
      <c r="BX50" s="846"/>
      <c r="BY50" s="846"/>
      <c r="BZ50" s="846"/>
      <c r="CA50" s="846"/>
      <c r="CB50" s="846"/>
      <c r="CC50" s="846"/>
      <c r="CD50" s="846"/>
      <c r="CE50" s="846"/>
      <c r="CF50" s="846"/>
      <c r="CG50" s="847"/>
      <c r="CH50" s="848"/>
      <c r="CI50" s="849"/>
      <c r="CJ50" s="849"/>
      <c r="CK50" s="849"/>
      <c r="CL50" s="850"/>
      <c r="CM50" s="848"/>
      <c r="CN50" s="849"/>
      <c r="CO50" s="849"/>
      <c r="CP50" s="849"/>
      <c r="CQ50" s="850"/>
      <c r="CR50" s="848"/>
      <c r="CS50" s="849"/>
      <c r="CT50" s="849"/>
      <c r="CU50" s="849"/>
      <c r="CV50" s="850"/>
      <c r="CW50" s="848"/>
      <c r="CX50" s="849"/>
      <c r="CY50" s="849"/>
      <c r="CZ50" s="849"/>
      <c r="DA50" s="850"/>
      <c r="DB50" s="848"/>
      <c r="DC50" s="849"/>
      <c r="DD50" s="849"/>
      <c r="DE50" s="849"/>
      <c r="DF50" s="850"/>
      <c r="DG50" s="848"/>
      <c r="DH50" s="849"/>
      <c r="DI50" s="849"/>
      <c r="DJ50" s="849"/>
      <c r="DK50" s="850"/>
      <c r="DL50" s="848"/>
      <c r="DM50" s="849"/>
      <c r="DN50" s="849"/>
      <c r="DO50" s="849"/>
      <c r="DP50" s="850"/>
      <c r="DQ50" s="848"/>
      <c r="DR50" s="849"/>
      <c r="DS50" s="849"/>
      <c r="DT50" s="849"/>
      <c r="DU50" s="850"/>
      <c r="DV50" s="845"/>
      <c r="DW50" s="846"/>
      <c r="DX50" s="846"/>
      <c r="DY50" s="846"/>
      <c r="DZ50" s="851"/>
      <c r="EA50" s="226"/>
    </row>
    <row r="51" spans="1:131" ht="26.25" customHeight="1" x14ac:dyDescent="0.15">
      <c r="A51" s="234">
        <v>24</v>
      </c>
      <c r="B51" s="852"/>
      <c r="C51" s="853"/>
      <c r="D51" s="853"/>
      <c r="E51" s="853"/>
      <c r="F51" s="853"/>
      <c r="G51" s="853"/>
      <c r="H51" s="853"/>
      <c r="I51" s="853"/>
      <c r="J51" s="853"/>
      <c r="K51" s="853"/>
      <c r="L51" s="853"/>
      <c r="M51" s="853"/>
      <c r="N51" s="853"/>
      <c r="O51" s="853"/>
      <c r="P51" s="854"/>
      <c r="Q51" s="907"/>
      <c r="R51" s="908"/>
      <c r="S51" s="908"/>
      <c r="T51" s="908"/>
      <c r="U51" s="908"/>
      <c r="V51" s="908"/>
      <c r="W51" s="908"/>
      <c r="X51" s="908"/>
      <c r="Y51" s="908"/>
      <c r="Z51" s="908"/>
      <c r="AA51" s="908"/>
      <c r="AB51" s="908"/>
      <c r="AC51" s="908"/>
      <c r="AD51" s="908"/>
      <c r="AE51" s="909"/>
      <c r="AF51" s="858"/>
      <c r="AG51" s="859"/>
      <c r="AH51" s="859"/>
      <c r="AI51" s="859"/>
      <c r="AJ51" s="860"/>
      <c r="AK51" s="911"/>
      <c r="AL51" s="908"/>
      <c r="AM51" s="908"/>
      <c r="AN51" s="908"/>
      <c r="AO51" s="908"/>
      <c r="AP51" s="908"/>
      <c r="AQ51" s="908"/>
      <c r="AR51" s="908"/>
      <c r="AS51" s="908"/>
      <c r="AT51" s="908"/>
      <c r="AU51" s="908"/>
      <c r="AV51" s="908"/>
      <c r="AW51" s="908"/>
      <c r="AX51" s="908"/>
      <c r="AY51" s="908"/>
      <c r="AZ51" s="910"/>
      <c r="BA51" s="910"/>
      <c r="BB51" s="910"/>
      <c r="BC51" s="910"/>
      <c r="BD51" s="910"/>
      <c r="BE51" s="904"/>
      <c r="BF51" s="904"/>
      <c r="BG51" s="904"/>
      <c r="BH51" s="904"/>
      <c r="BI51" s="905"/>
      <c r="BJ51" s="228"/>
      <c r="BK51" s="228"/>
      <c r="BL51" s="228"/>
      <c r="BM51" s="228"/>
      <c r="BN51" s="228"/>
      <c r="BO51" s="237"/>
      <c r="BP51" s="237"/>
      <c r="BQ51" s="234">
        <v>45</v>
      </c>
      <c r="BR51" s="235"/>
      <c r="BS51" s="845"/>
      <c r="BT51" s="846"/>
      <c r="BU51" s="846"/>
      <c r="BV51" s="846"/>
      <c r="BW51" s="846"/>
      <c r="BX51" s="846"/>
      <c r="BY51" s="846"/>
      <c r="BZ51" s="846"/>
      <c r="CA51" s="846"/>
      <c r="CB51" s="846"/>
      <c r="CC51" s="846"/>
      <c r="CD51" s="846"/>
      <c r="CE51" s="846"/>
      <c r="CF51" s="846"/>
      <c r="CG51" s="847"/>
      <c r="CH51" s="848"/>
      <c r="CI51" s="849"/>
      <c r="CJ51" s="849"/>
      <c r="CK51" s="849"/>
      <c r="CL51" s="850"/>
      <c r="CM51" s="848"/>
      <c r="CN51" s="849"/>
      <c r="CO51" s="849"/>
      <c r="CP51" s="849"/>
      <c r="CQ51" s="850"/>
      <c r="CR51" s="848"/>
      <c r="CS51" s="849"/>
      <c r="CT51" s="849"/>
      <c r="CU51" s="849"/>
      <c r="CV51" s="850"/>
      <c r="CW51" s="848"/>
      <c r="CX51" s="849"/>
      <c r="CY51" s="849"/>
      <c r="CZ51" s="849"/>
      <c r="DA51" s="850"/>
      <c r="DB51" s="848"/>
      <c r="DC51" s="849"/>
      <c r="DD51" s="849"/>
      <c r="DE51" s="849"/>
      <c r="DF51" s="850"/>
      <c r="DG51" s="848"/>
      <c r="DH51" s="849"/>
      <c r="DI51" s="849"/>
      <c r="DJ51" s="849"/>
      <c r="DK51" s="850"/>
      <c r="DL51" s="848"/>
      <c r="DM51" s="849"/>
      <c r="DN51" s="849"/>
      <c r="DO51" s="849"/>
      <c r="DP51" s="850"/>
      <c r="DQ51" s="848"/>
      <c r="DR51" s="849"/>
      <c r="DS51" s="849"/>
      <c r="DT51" s="849"/>
      <c r="DU51" s="850"/>
      <c r="DV51" s="845"/>
      <c r="DW51" s="846"/>
      <c r="DX51" s="846"/>
      <c r="DY51" s="846"/>
      <c r="DZ51" s="851"/>
      <c r="EA51" s="226"/>
    </row>
    <row r="52" spans="1:131" ht="26.25" customHeight="1" x14ac:dyDescent="0.15">
      <c r="A52" s="234">
        <v>25</v>
      </c>
      <c r="B52" s="852"/>
      <c r="C52" s="853"/>
      <c r="D52" s="853"/>
      <c r="E52" s="853"/>
      <c r="F52" s="853"/>
      <c r="G52" s="853"/>
      <c r="H52" s="853"/>
      <c r="I52" s="853"/>
      <c r="J52" s="853"/>
      <c r="K52" s="853"/>
      <c r="L52" s="853"/>
      <c r="M52" s="853"/>
      <c r="N52" s="853"/>
      <c r="O52" s="853"/>
      <c r="P52" s="854"/>
      <c r="Q52" s="907"/>
      <c r="R52" s="908"/>
      <c r="S52" s="908"/>
      <c r="T52" s="908"/>
      <c r="U52" s="908"/>
      <c r="V52" s="908"/>
      <c r="W52" s="908"/>
      <c r="X52" s="908"/>
      <c r="Y52" s="908"/>
      <c r="Z52" s="908"/>
      <c r="AA52" s="908"/>
      <c r="AB52" s="908"/>
      <c r="AC52" s="908"/>
      <c r="AD52" s="908"/>
      <c r="AE52" s="909"/>
      <c r="AF52" s="858"/>
      <c r="AG52" s="859"/>
      <c r="AH52" s="859"/>
      <c r="AI52" s="859"/>
      <c r="AJ52" s="860"/>
      <c r="AK52" s="911"/>
      <c r="AL52" s="908"/>
      <c r="AM52" s="908"/>
      <c r="AN52" s="908"/>
      <c r="AO52" s="908"/>
      <c r="AP52" s="908"/>
      <c r="AQ52" s="908"/>
      <c r="AR52" s="908"/>
      <c r="AS52" s="908"/>
      <c r="AT52" s="908"/>
      <c r="AU52" s="908"/>
      <c r="AV52" s="908"/>
      <c r="AW52" s="908"/>
      <c r="AX52" s="908"/>
      <c r="AY52" s="908"/>
      <c r="AZ52" s="910"/>
      <c r="BA52" s="910"/>
      <c r="BB52" s="910"/>
      <c r="BC52" s="910"/>
      <c r="BD52" s="910"/>
      <c r="BE52" s="904"/>
      <c r="BF52" s="904"/>
      <c r="BG52" s="904"/>
      <c r="BH52" s="904"/>
      <c r="BI52" s="905"/>
      <c r="BJ52" s="228"/>
      <c r="BK52" s="228"/>
      <c r="BL52" s="228"/>
      <c r="BM52" s="228"/>
      <c r="BN52" s="228"/>
      <c r="BO52" s="237"/>
      <c r="BP52" s="237"/>
      <c r="BQ52" s="234">
        <v>46</v>
      </c>
      <c r="BR52" s="235"/>
      <c r="BS52" s="845"/>
      <c r="BT52" s="846"/>
      <c r="BU52" s="846"/>
      <c r="BV52" s="846"/>
      <c r="BW52" s="846"/>
      <c r="BX52" s="846"/>
      <c r="BY52" s="846"/>
      <c r="BZ52" s="846"/>
      <c r="CA52" s="846"/>
      <c r="CB52" s="846"/>
      <c r="CC52" s="846"/>
      <c r="CD52" s="846"/>
      <c r="CE52" s="846"/>
      <c r="CF52" s="846"/>
      <c r="CG52" s="847"/>
      <c r="CH52" s="848"/>
      <c r="CI52" s="849"/>
      <c r="CJ52" s="849"/>
      <c r="CK52" s="849"/>
      <c r="CL52" s="850"/>
      <c r="CM52" s="848"/>
      <c r="CN52" s="849"/>
      <c r="CO52" s="849"/>
      <c r="CP52" s="849"/>
      <c r="CQ52" s="850"/>
      <c r="CR52" s="848"/>
      <c r="CS52" s="849"/>
      <c r="CT52" s="849"/>
      <c r="CU52" s="849"/>
      <c r="CV52" s="850"/>
      <c r="CW52" s="848"/>
      <c r="CX52" s="849"/>
      <c r="CY52" s="849"/>
      <c r="CZ52" s="849"/>
      <c r="DA52" s="850"/>
      <c r="DB52" s="848"/>
      <c r="DC52" s="849"/>
      <c r="DD52" s="849"/>
      <c r="DE52" s="849"/>
      <c r="DF52" s="850"/>
      <c r="DG52" s="848"/>
      <c r="DH52" s="849"/>
      <c r="DI52" s="849"/>
      <c r="DJ52" s="849"/>
      <c r="DK52" s="850"/>
      <c r="DL52" s="848"/>
      <c r="DM52" s="849"/>
      <c r="DN52" s="849"/>
      <c r="DO52" s="849"/>
      <c r="DP52" s="850"/>
      <c r="DQ52" s="848"/>
      <c r="DR52" s="849"/>
      <c r="DS52" s="849"/>
      <c r="DT52" s="849"/>
      <c r="DU52" s="850"/>
      <c r="DV52" s="845"/>
      <c r="DW52" s="846"/>
      <c r="DX52" s="846"/>
      <c r="DY52" s="846"/>
      <c r="DZ52" s="851"/>
      <c r="EA52" s="226"/>
    </row>
    <row r="53" spans="1:131" ht="26.25" customHeight="1" x14ac:dyDescent="0.15">
      <c r="A53" s="234">
        <v>26</v>
      </c>
      <c r="B53" s="852"/>
      <c r="C53" s="853"/>
      <c r="D53" s="853"/>
      <c r="E53" s="853"/>
      <c r="F53" s="853"/>
      <c r="G53" s="853"/>
      <c r="H53" s="853"/>
      <c r="I53" s="853"/>
      <c r="J53" s="853"/>
      <c r="K53" s="853"/>
      <c r="L53" s="853"/>
      <c r="M53" s="853"/>
      <c r="N53" s="853"/>
      <c r="O53" s="853"/>
      <c r="P53" s="854"/>
      <c r="Q53" s="907"/>
      <c r="R53" s="908"/>
      <c r="S53" s="908"/>
      <c r="T53" s="908"/>
      <c r="U53" s="908"/>
      <c r="V53" s="908"/>
      <c r="W53" s="908"/>
      <c r="X53" s="908"/>
      <c r="Y53" s="908"/>
      <c r="Z53" s="908"/>
      <c r="AA53" s="908"/>
      <c r="AB53" s="908"/>
      <c r="AC53" s="908"/>
      <c r="AD53" s="908"/>
      <c r="AE53" s="909"/>
      <c r="AF53" s="858"/>
      <c r="AG53" s="859"/>
      <c r="AH53" s="859"/>
      <c r="AI53" s="859"/>
      <c r="AJ53" s="860"/>
      <c r="AK53" s="911"/>
      <c r="AL53" s="908"/>
      <c r="AM53" s="908"/>
      <c r="AN53" s="908"/>
      <c r="AO53" s="908"/>
      <c r="AP53" s="908"/>
      <c r="AQ53" s="908"/>
      <c r="AR53" s="908"/>
      <c r="AS53" s="908"/>
      <c r="AT53" s="908"/>
      <c r="AU53" s="908"/>
      <c r="AV53" s="908"/>
      <c r="AW53" s="908"/>
      <c r="AX53" s="908"/>
      <c r="AY53" s="908"/>
      <c r="AZ53" s="910"/>
      <c r="BA53" s="910"/>
      <c r="BB53" s="910"/>
      <c r="BC53" s="910"/>
      <c r="BD53" s="910"/>
      <c r="BE53" s="904"/>
      <c r="BF53" s="904"/>
      <c r="BG53" s="904"/>
      <c r="BH53" s="904"/>
      <c r="BI53" s="905"/>
      <c r="BJ53" s="228"/>
      <c r="BK53" s="228"/>
      <c r="BL53" s="228"/>
      <c r="BM53" s="228"/>
      <c r="BN53" s="228"/>
      <c r="BO53" s="237"/>
      <c r="BP53" s="237"/>
      <c r="BQ53" s="234">
        <v>47</v>
      </c>
      <c r="BR53" s="235"/>
      <c r="BS53" s="845"/>
      <c r="BT53" s="846"/>
      <c r="BU53" s="846"/>
      <c r="BV53" s="846"/>
      <c r="BW53" s="846"/>
      <c r="BX53" s="846"/>
      <c r="BY53" s="846"/>
      <c r="BZ53" s="846"/>
      <c r="CA53" s="846"/>
      <c r="CB53" s="846"/>
      <c r="CC53" s="846"/>
      <c r="CD53" s="846"/>
      <c r="CE53" s="846"/>
      <c r="CF53" s="846"/>
      <c r="CG53" s="847"/>
      <c r="CH53" s="848"/>
      <c r="CI53" s="849"/>
      <c r="CJ53" s="849"/>
      <c r="CK53" s="849"/>
      <c r="CL53" s="850"/>
      <c r="CM53" s="848"/>
      <c r="CN53" s="849"/>
      <c r="CO53" s="849"/>
      <c r="CP53" s="849"/>
      <c r="CQ53" s="850"/>
      <c r="CR53" s="848"/>
      <c r="CS53" s="849"/>
      <c r="CT53" s="849"/>
      <c r="CU53" s="849"/>
      <c r="CV53" s="850"/>
      <c r="CW53" s="848"/>
      <c r="CX53" s="849"/>
      <c r="CY53" s="849"/>
      <c r="CZ53" s="849"/>
      <c r="DA53" s="850"/>
      <c r="DB53" s="848"/>
      <c r="DC53" s="849"/>
      <c r="DD53" s="849"/>
      <c r="DE53" s="849"/>
      <c r="DF53" s="850"/>
      <c r="DG53" s="848"/>
      <c r="DH53" s="849"/>
      <c r="DI53" s="849"/>
      <c r="DJ53" s="849"/>
      <c r="DK53" s="850"/>
      <c r="DL53" s="848"/>
      <c r="DM53" s="849"/>
      <c r="DN53" s="849"/>
      <c r="DO53" s="849"/>
      <c r="DP53" s="850"/>
      <c r="DQ53" s="848"/>
      <c r="DR53" s="849"/>
      <c r="DS53" s="849"/>
      <c r="DT53" s="849"/>
      <c r="DU53" s="850"/>
      <c r="DV53" s="845"/>
      <c r="DW53" s="846"/>
      <c r="DX53" s="846"/>
      <c r="DY53" s="846"/>
      <c r="DZ53" s="851"/>
      <c r="EA53" s="226"/>
    </row>
    <row r="54" spans="1:131" ht="26.25" customHeight="1" x14ac:dyDescent="0.15">
      <c r="A54" s="234">
        <v>27</v>
      </c>
      <c r="B54" s="852"/>
      <c r="C54" s="853"/>
      <c r="D54" s="853"/>
      <c r="E54" s="853"/>
      <c r="F54" s="853"/>
      <c r="G54" s="853"/>
      <c r="H54" s="853"/>
      <c r="I54" s="853"/>
      <c r="J54" s="853"/>
      <c r="K54" s="853"/>
      <c r="L54" s="853"/>
      <c r="M54" s="853"/>
      <c r="N54" s="853"/>
      <c r="O54" s="853"/>
      <c r="P54" s="854"/>
      <c r="Q54" s="907"/>
      <c r="R54" s="908"/>
      <c r="S54" s="908"/>
      <c r="T54" s="908"/>
      <c r="U54" s="908"/>
      <c r="V54" s="908"/>
      <c r="W54" s="908"/>
      <c r="X54" s="908"/>
      <c r="Y54" s="908"/>
      <c r="Z54" s="908"/>
      <c r="AA54" s="908"/>
      <c r="AB54" s="908"/>
      <c r="AC54" s="908"/>
      <c r="AD54" s="908"/>
      <c r="AE54" s="909"/>
      <c r="AF54" s="858"/>
      <c r="AG54" s="859"/>
      <c r="AH54" s="859"/>
      <c r="AI54" s="859"/>
      <c r="AJ54" s="860"/>
      <c r="AK54" s="911"/>
      <c r="AL54" s="908"/>
      <c r="AM54" s="908"/>
      <c r="AN54" s="908"/>
      <c r="AO54" s="908"/>
      <c r="AP54" s="908"/>
      <c r="AQ54" s="908"/>
      <c r="AR54" s="908"/>
      <c r="AS54" s="908"/>
      <c r="AT54" s="908"/>
      <c r="AU54" s="908"/>
      <c r="AV54" s="908"/>
      <c r="AW54" s="908"/>
      <c r="AX54" s="908"/>
      <c r="AY54" s="908"/>
      <c r="AZ54" s="910"/>
      <c r="BA54" s="910"/>
      <c r="BB54" s="910"/>
      <c r="BC54" s="910"/>
      <c r="BD54" s="910"/>
      <c r="BE54" s="904"/>
      <c r="BF54" s="904"/>
      <c r="BG54" s="904"/>
      <c r="BH54" s="904"/>
      <c r="BI54" s="905"/>
      <c r="BJ54" s="228"/>
      <c r="BK54" s="228"/>
      <c r="BL54" s="228"/>
      <c r="BM54" s="228"/>
      <c r="BN54" s="228"/>
      <c r="BO54" s="237"/>
      <c r="BP54" s="237"/>
      <c r="BQ54" s="234">
        <v>48</v>
      </c>
      <c r="BR54" s="235"/>
      <c r="BS54" s="845"/>
      <c r="BT54" s="846"/>
      <c r="BU54" s="846"/>
      <c r="BV54" s="846"/>
      <c r="BW54" s="846"/>
      <c r="BX54" s="846"/>
      <c r="BY54" s="846"/>
      <c r="BZ54" s="846"/>
      <c r="CA54" s="846"/>
      <c r="CB54" s="846"/>
      <c r="CC54" s="846"/>
      <c r="CD54" s="846"/>
      <c r="CE54" s="846"/>
      <c r="CF54" s="846"/>
      <c r="CG54" s="847"/>
      <c r="CH54" s="848"/>
      <c r="CI54" s="849"/>
      <c r="CJ54" s="849"/>
      <c r="CK54" s="849"/>
      <c r="CL54" s="850"/>
      <c r="CM54" s="848"/>
      <c r="CN54" s="849"/>
      <c r="CO54" s="849"/>
      <c r="CP54" s="849"/>
      <c r="CQ54" s="850"/>
      <c r="CR54" s="848"/>
      <c r="CS54" s="849"/>
      <c r="CT54" s="849"/>
      <c r="CU54" s="849"/>
      <c r="CV54" s="850"/>
      <c r="CW54" s="848"/>
      <c r="CX54" s="849"/>
      <c r="CY54" s="849"/>
      <c r="CZ54" s="849"/>
      <c r="DA54" s="850"/>
      <c r="DB54" s="848"/>
      <c r="DC54" s="849"/>
      <c r="DD54" s="849"/>
      <c r="DE54" s="849"/>
      <c r="DF54" s="850"/>
      <c r="DG54" s="848"/>
      <c r="DH54" s="849"/>
      <c r="DI54" s="849"/>
      <c r="DJ54" s="849"/>
      <c r="DK54" s="850"/>
      <c r="DL54" s="848"/>
      <c r="DM54" s="849"/>
      <c r="DN54" s="849"/>
      <c r="DO54" s="849"/>
      <c r="DP54" s="850"/>
      <c r="DQ54" s="848"/>
      <c r="DR54" s="849"/>
      <c r="DS54" s="849"/>
      <c r="DT54" s="849"/>
      <c r="DU54" s="850"/>
      <c r="DV54" s="845"/>
      <c r="DW54" s="846"/>
      <c r="DX54" s="846"/>
      <c r="DY54" s="846"/>
      <c r="DZ54" s="851"/>
      <c r="EA54" s="226"/>
    </row>
    <row r="55" spans="1:131" ht="26.25" customHeight="1" x14ac:dyDescent="0.15">
      <c r="A55" s="234">
        <v>28</v>
      </c>
      <c r="B55" s="852"/>
      <c r="C55" s="853"/>
      <c r="D55" s="853"/>
      <c r="E55" s="853"/>
      <c r="F55" s="853"/>
      <c r="G55" s="853"/>
      <c r="H55" s="853"/>
      <c r="I55" s="853"/>
      <c r="J55" s="853"/>
      <c r="K55" s="853"/>
      <c r="L55" s="853"/>
      <c r="M55" s="853"/>
      <c r="N55" s="853"/>
      <c r="O55" s="853"/>
      <c r="P55" s="854"/>
      <c r="Q55" s="907"/>
      <c r="R55" s="908"/>
      <c r="S55" s="908"/>
      <c r="T55" s="908"/>
      <c r="U55" s="908"/>
      <c r="V55" s="908"/>
      <c r="W55" s="908"/>
      <c r="X55" s="908"/>
      <c r="Y55" s="908"/>
      <c r="Z55" s="908"/>
      <c r="AA55" s="908"/>
      <c r="AB55" s="908"/>
      <c r="AC55" s="908"/>
      <c r="AD55" s="908"/>
      <c r="AE55" s="909"/>
      <c r="AF55" s="858"/>
      <c r="AG55" s="859"/>
      <c r="AH55" s="859"/>
      <c r="AI55" s="859"/>
      <c r="AJ55" s="860"/>
      <c r="AK55" s="911"/>
      <c r="AL55" s="908"/>
      <c r="AM55" s="908"/>
      <c r="AN55" s="908"/>
      <c r="AO55" s="908"/>
      <c r="AP55" s="908"/>
      <c r="AQ55" s="908"/>
      <c r="AR55" s="908"/>
      <c r="AS55" s="908"/>
      <c r="AT55" s="908"/>
      <c r="AU55" s="908"/>
      <c r="AV55" s="908"/>
      <c r="AW55" s="908"/>
      <c r="AX55" s="908"/>
      <c r="AY55" s="908"/>
      <c r="AZ55" s="910"/>
      <c r="BA55" s="910"/>
      <c r="BB55" s="910"/>
      <c r="BC55" s="910"/>
      <c r="BD55" s="910"/>
      <c r="BE55" s="904"/>
      <c r="BF55" s="904"/>
      <c r="BG55" s="904"/>
      <c r="BH55" s="904"/>
      <c r="BI55" s="905"/>
      <c r="BJ55" s="228"/>
      <c r="BK55" s="228"/>
      <c r="BL55" s="228"/>
      <c r="BM55" s="228"/>
      <c r="BN55" s="228"/>
      <c r="BO55" s="237"/>
      <c r="BP55" s="237"/>
      <c r="BQ55" s="234">
        <v>49</v>
      </c>
      <c r="BR55" s="235"/>
      <c r="BS55" s="845"/>
      <c r="BT55" s="846"/>
      <c r="BU55" s="846"/>
      <c r="BV55" s="846"/>
      <c r="BW55" s="846"/>
      <c r="BX55" s="846"/>
      <c r="BY55" s="846"/>
      <c r="BZ55" s="846"/>
      <c r="CA55" s="846"/>
      <c r="CB55" s="846"/>
      <c r="CC55" s="846"/>
      <c r="CD55" s="846"/>
      <c r="CE55" s="846"/>
      <c r="CF55" s="846"/>
      <c r="CG55" s="847"/>
      <c r="CH55" s="848"/>
      <c r="CI55" s="849"/>
      <c r="CJ55" s="849"/>
      <c r="CK55" s="849"/>
      <c r="CL55" s="850"/>
      <c r="CM55" s="848"/>
      <c r="CN55" s="849"/>
      <c r="CO55" s="849"/>
      <c r="CP55" s="849"/>
      <c r="CQ55" s="850"/>
      <c r="CR55" s="848"/>
      <c r="CS55" s="849"/>
      <c r="CT55" s="849"/>
      <c r="CU55" s="849"/>
      <c r="CV55" s="850"/>
      <c r="CW55" s="848"/>
      <c r="CX55" s="849"/>
      <c r="CY55" s="849"/>
      <c r="CZ55" s="849"/>
      <c r="DA55" s="850"/>
      <c r="DB55" s="848"/>
      <c r="DC55" s="849"/>
      <c r="DD55" s="849"/>
      <c r="DE55" s="849"/>
      <c r="DF55" s="850"/>
      <c r="DG55" s="848"/>
      <c r="DH55" s="849"/>
      <c r="DI55" s="849"/>
      <c r="DJ55" s="849"/>
      <c r="DK55" s="850"/>
      <c r="DL55" s="848"/>
      <c r="DM55" s="849"/>
      <c r="DN55" s="849"/>
      <c r="DO55" s="849"/>
      <c r="DP55" s="850"/>
      <c r="DQ55" s="848"/>
      <c r="DR55" s="849"/>
      <c r="DS55" s="849"/>
      <c r="DT55" s="849"/>
      <c r="DU55" s="850"/>
      <c r="DV55" s="845"/>
      <c r="DW55" s="846"/>
      <c r="DX55" s="846"/>
      <c r="DY55" s="846"/>
      <c r="DZ55" s="851"/>
      <c r="EA55" s="226"/>
    </row>
    <row r="56" spans="1:131" ht="26.25" customHeight="1" x14ac:dyDescent="0.15">
      <c r="A56" s="234">
        <v>29</v>
      </c>
      <c r="B56" s="852"/>
      <c r="C56" s="853"/>
      <c r="D56" s="853"/>
      <c r="E56" s="853"/>
      <c r="F56" s="853"/>
      <c r="G56" s="853"/>
      <c r="H56" s="853"/>
      <c r="I56" s="853"/>
      <c r="J56" s="853"/>
      <c r="K56" s="853"/>
      <c r="L56" s="853"/>
      <c r="M56" s="853"/>
      <c r="N56" s="853"/>
      <c r="O56" s="853"/>
      <c r="P56" s="854"/>
      <c r="Q56" s="907"/>
      <c r="R56" s="908"/>
      <c r="S56" s="908"/>
      <c r="T56" s="908"/>
      <c r="U56" s="908"/>
      <c r="V56" s="908"/>
      <c r="W56" s="908"/>
      <c r="X56" s="908"/>
      <c r="Y56" s="908"/>
      <c r="Z56" s="908"/>
      <c r="AA56" s="908"/>
      <c r="AB56" s="908"/>
      <c r="AC56" s="908"/>
      <c r="AD56" s="908"/>
      <c r="AE56" s="909"/>
      <c r="AF56" s="858"/>
      <c r="AG56" s="859"/>
      <c r="AH56" s="859"/>
      <c r="AI56" s="859"/>
      <c r="AJ56" s="860"/>
      <c r="AK56" s="911"/>
      <c r="AL56" s="908"/>
      <c r="AM56" s="908"/>
      <c r="AN56" s="908"/>
      <c r="AO56" s="908"/>
      <c r="AP56" s="908"/>
      <c r="AQ56" s="908"/>
      <c r="AR56" s="908"/>
      <c r="AS56" s="908"/>
      <c r="AT56" s="908"/>
      <c r="AU56" s="908"/>
      <c r="AV56" s="908"/>
      <c r="AW56" s="908"/>
      <c r="AX56" s="908"/>
      <c r="AY56" s="908"/>
      <c r="AZ56" s="910"/>
      <c r="BA56" s="910"/>
      <c r="BB56" s="910"/>
      <c r="BC56" s="910"/>
      <c r="BD56" s="910"/>
      <c r="BE56" s="904"/>
      <c r="BF56" s="904"/>
      <c r="BG56" s="904"/>
      <c r="BH56" s="904"/>
      <c r="BI56" s="905"/>
      <c r="BJ56" s="228"/>
      <c r="BK56" s="228"/>
      <c r="BL56" s="228"/>
      <c r="BM56" s="228"/>
      <c r="BN56" s="228"/>
      <c r="BO56" s="237"/>
      <c r="BP56" s="237"/>
      <c r="BQ56" s="234">
        <v>50</v>
      </c>
      <c r="BR56" s="235"/>
      <c r="BS56" s="845"/>
      <c r="BT56" s="846"/>
      <c r="BU56" s="846"/>
      <c r="BV56" s="846"/>
      <c r="BW56" s="846"/>
      <c r="BX56" s="846"/>
      <c r="BY56" s="846"/>
      <c r="BZ56" s="846"/>
      <c r="CA56" s="846"/>
      <c r="CB56" s="846"/>
      <c r="CC56" s="846"/>
      <c r="CD56" s="846"/>
      <c r="CE56" s="846"/>
      <c r="CF56" s="846"/>
      <c r="CG56" s="847"/>
      <c r="CH56" s="848"/>
      <c r="CI56" s="849"/>
      <c r="CJ56" s="849"/>
      <c r="CK56" s="849"/>
      <c r="CL56" s="850"/>
      <c r="CM56" s="848"/>
      <c r="CN56" s="849"/>
      <c r="CO56" s="849"/>
      <c r="CP56" s="849"/>
      <c r="CQ56" s="850"/>
      <c r="CR56" s="848"/>
      <c r="CS56" s="849"/>
      <c r="CT56" s="849"/>
      <c r="CU56" s="849"/>
      <c r="CV56" s="850"/>
      <c r="CW56" s="848"/>
      <c r="CX56" s="849"/>
      <c r="CY56" s="849"/>
      <c r="CZ56" s="849"/>
      <c r="DA56" s="850"/>
      <c r="DB56" s="848"/>
      <c r="DC56" s="849"/>
      <c r="DD56" s="849"/>
      <c r="DE56" s="849"/>
      <c r="DF56" s="850"/>
      <c r="DG56" s="848"/>
      <c r="DH56" s="849"/>
      <c r="DI56" s="849"/>
      <c r="DJ56" s="849"/>
      <c r="DK56" s="850"/>
      <c r="DL56" s="848"/>
      <c r="DM56" s="849"/>
      <c r="DN56" s="849"/>
      <c r="DO56" s="849"/>
      <c r="DP56" s="850"/>
      <c r="DQ56" s="848"/>
      <c r="DR56" s="849"/>
      <c r="DS56" s="849"/>
      <c r="DT56" s="849"/>
      <c r="DU56" s="850"/>
      <c r="DV56" s="845"/>
      <c r="DW56" s="846"/>
      <c r="DX56" s="846"/>
      <c r="DY56" s="846"/>
      <c r="DZ56" s="851"/>
      <c r="EA56" s="226"/>
    </row>
    <row r="57" spans="1:131" ht="26.25" customHeight="1" x14ac:dyDescent="0.15">
      <c r="A57" s="234">
        <v>30</v>
      </c>
      <c r="B57" s="852"/>
      <c r="C57" s="853"/>
      <c r="D57" s="853"/>
      <c r="E57" s="853"/>
      <c r="F57" s="853"/>
      <c r="G57" s="853"/>
      <c r="H57" s="853"/>
      <c r="I57" s="853"/>
      <c r="J57" s="853"/>
      <c r="K57" s="853"/>
      <c r="L57" s="853"/>
      <c r="M57" s="853"/>
      <c r="N57" s="853"/>
      <c r="O57" s="853"/>
      <c r="P57" s="854"/>
      <c r="Q57" s="907"/>
      <c r="R57" s="908"/>
      <c r="S57" s="908"/>
      <c r="T57" s="908"/>
      <c r="U57" s="908"/>
      <c r="V57" s="908"/>
      <c r="W57" s="908"/>
      <c r="X57" s="908"/>
      <c r="Y57" s="908"/>
      <c r="Z57" s="908"/>
      <c r="AA57" s="908"/>
      <c r="AB57" s="908"/>
      <c r="AC57" s="908"/>
      <c r="AD57" s="908"/>
      <c r="AE57" s="909"/>
      <c r="AF57" s="858"/>
      <c r="AG57" s="859"/>
      <c r="AH57" s="859"/>
      <c r="AI57" s="859"/>
      <c r="AJ57" s="860"/>
      <c r="AK57" s="911"/>
      <c r="AL57" s="908"/>
      <c r="AM57" s="908"/>
      <c r="AN57" s="908"/>
      <c r="AO57" s="908"/>
      <c r="AP57" s="908"/>
      <c r="AQ57" s="908"/>
      <c r="AR57" s="908"/>
      <c r="AS57" s="908"/>
      <c r="AT57" s="908"/>
      <c r="AU57" s="908"/>
      <c r="AV57" s="908"/>
      <c r="AW57" s="908"/>
      <c r="AX57" s="908"/>
      <c r="AY57" s="908"/>
      <c r="AZ57" s="910"/>
      <c r="BA57" s="910"/>
      <c r="BB57" s="910"/>
      <c r="BC57" s="910"/>
      <c r="BD57" s="910"/>
      <c r="BE57" s="904"/>
      <c r="BF57" s="904"/>
      <c r="BG57" s="904"/>
      <c r="BH57" s="904"/>
      <c r="BI57" s="905"/>
      <c r="BJ57" s="228"/>
      <c r="BK57" s="228"/>
      <c r="BL57" s="228"/>
      <c r="BM57" s="228"/>
      <c r="BN57" s="228"/>
      <c r="BO57" s="237"/>
      <c r="BP57" s="237"/>
      <c r="BQ57" s="234">
        <v>51</v>
      </c>
      <c r="BR57" s="235"/>
      <c r="BS57" s="845"/>
      <c r="BT57" s="846"/>
      <c r="BU57" s="846"/>
      <c r="BV57" s="846"/>
      <c r="BW57" s="846"/>
      <c r="BX57" s="846"/>
      <c r="BY57" s="846"/>
      <c r="BZ57" s="846"/>
      <c r="CA57" s="846"/>
      <c r="CB57" s="846"/>
      <c r="CC57" s="846"/>
      <c r="CD57" s="846"/>
      <c r="CE57" s="846"/>
      <c r="CF57" s="846"/>
      <c r="CG57" s="847"/>
      <c r="CH57" s="848"/>
      <c r="CI57" s="849"/>
      <c r="CJ57" s="849"/>
      <c r="CK57" s="849"/>
      <c r="CL57" s="850"/>
      <c r="CM57" s="848"/>
      <c r="CN57" s="849"/>
      <c r="CO57" s="849"/>
      <c r="CP57" s="849"/>
      <c r="CQ57" s="850"/>
      <c r="CR57" s="848"/>
      <c r="CS57" s="849"/>
      <c r="CT57" s="849"/>
      <c r="CU57" s="849"/>
      <c r="CV57" s="850"/>
      <c r="CW57" s="848"/>
      <c r="CX57" s="849"/>
      <c r="CY57" s="849"/>
      <c r="CZ57" s="849"/>
      <c r="DA57" s="850"/>
      <c r="DB57" s="848"/>
      <c r="DC57" s="849"/>
      <c r="DD57" s="849"/>
      <c r="DE57" s="849"/>
      <c r="DF57" s="850"/>
      <c r="DG57" s="848"/>
      <c r="DH57" s="849"/>
      <c r="DI57" s="849"/>
      <c r="DJ57" s="849"/>
      <c r="DK57" s="850"/>
      <c r="DL57" s="848"/>
      <c r="DM57" s="849"/>
      <c r="DN57" s="849"/>
      <c r="DO57" s="849"/>
      <c r="DP57" s="850"/>
      <c r="DQ57" s="848"/>
      <c r="DR57" s="849"/>
      <c r="DS57" s="849"/>
      <c r="DT57" s="849"/>
      <c r="DU57" s="850"/>
      <c r="DV57" s="845"/>
      <c r="DW57" s="846"/>
      <c r="DX57" s="846"/>
      <c r="DY57" s="846"/>
      <c r="DZ57" s="851"/>
      <c r="EA57" s="226"/>
    </row>
    <row r="58" spans="1:131" ht="26.25" customHeight="1" x14ac:dyDescent="0.15">
      <c r="A58" s="234">
        <v>31</v>
      </c>
      <c r="B58" s="852"/>
      <c r="C58" s="853"/>
      <c r="D58" s="853"/>
      <c r="E58" s="853"/>
      <c r="F58" s="853"/>
      <c r="G58" s="853"/>
      <c r="H58" s="853"/>
      <c r="I58" s="853"/>
      <c r="J58" s="853"/>
      <c r="K58" s="853"/>
      <c r="L58" s="853"/>
      <c r="M58" s="853"/>
      <c r="N58" s="853"/>
      <c r="O58" s="853"/>
      <c r="P58" s="854"/>
      <c r="Q58" s="907"/>
      <c r="R58" s="908"/>
      <c r="S58" s="908"/>
      <c r="T58" s="908"/>
      <c r="U58" s="908"/>
      <c r="V58" s="908"/>
      <c r="W58" s="908"/>
      <c r="X58" s="908"/>
      <c r="Y58" s="908"/>
      <c r="Z58" s="908"/>
      <c r="AA58" s="908"/>
      <c r="AB58" s="908"/>
      <c r="AC58" s="908"/>
      <c r="AD58" s="908"/>
      <c r="AE58" s="909"/>
      <c r="AF58" s="858"/>
      <c r="AG58" s="859"/>
      <c r="AH58" s="859"/>
      <c r="AI58" s="859"/>
      <c r="AJ58" s="860"/>
      <c r="AK58" s="911"/>
      <c r="AL58" s="908"/>
      <c r="AM58" s="908"/>
      <c r="AN58" s="908"/>
      <c r="AO58" s="908"/>
      <c r="AP58" s="908"/>
      <c r="AQ58" s="908"/>
      <c r="AR58" s="908"/>
      <c r="AS58" s="908"/>
      <c r="AT58" s="908"/>
      <c r="AU58" s="908"/>
      <c r="AV58" s="908"/>
      <c r="AW58" s="908"/>
      <c r="AX58" s="908"/>
      <c r="AY58" s="908"/>
      <c r="AZ58" s="910"/>
      <c r="BA58" s="910"/>
      <c r="BB58" s="910"/>
      <c r="BC58" s="910"/>
      <c r="BD58" s="910"/>
      <c r="BE58" s="904"/>
      <c r="BF58" s="904"/>
      <c r="BG58" s="904"/>
      <c r="BH58" s="904"/>
      <c r="BI58" s="905"/>
      <c r="BJ58" s="228"/>
      <c r="BK58" s="228"/>
      <c r="BL58" s="228"/>
      <c r="BM58" s="228"/>
      <c r="BN58" s="228"/>
      <c r="BO58" s="237"/>
      <c r="BP58" s="237"/>
      <c r="BQ58" s="234">
        <v>52</v>
      </c>
      <c r="BR58" s="235"/>
      <c r="BS58" s="845"/>
      <c r="BT58" s="846"/>
      <c r="BU58" s="846"/>
      <c r="BV58" s="846"/>
      <c r="BW58" s="846"/>
      <c r="BX58" s="846"/>
      <c r="BY58" s="846"/>
      <c r="BZ58" s="846"/>
      <c r="CA58" s="846"/>
      <c r="CB58" s="846"/>
      <c r="CC58" s="846"/>
      <c r="CD58" s="846"/>
      <c r="CE58" s="846"/>
      <c r="CF58" s="846"/>
      <c r="CG58" s="847"/>
      <c r="CH58" s="848"/>
      <c r="CI58" s="849"/>
      <c r="CJ58" s="849"/>
      <c r="CK58" s="849"/>
      <c r="CL58" s="850"/>
      <c r="CM58" s="848"/>
      <c r="CN58" s="849"/>
      <c r="CO58" s="849"/>
      <c r="CP58" s="849"/>
      <c r="CQ58" s="850"/>
      <c r="CR58" s="848"/>
      <c r="CS58" s="849"/>
      <c r="CT58" s="849"/>
      <c r="CU58" s="849"/>
      <c r="CV58" s="850"/>
      <c r="CW58" s="848"/>
      <c r="CX58" s="849"/>
      <c r="CY58" s="849"/>
      <c r="CZ58" s="849"/>
      <c r="DA58" s="850"/>
      <c r="DB58" s="848"/>
      <c r="DC58" s="849"/>
      <c r="DD58" s="849"/>
      <c r="DE58" s="849"/>
      <c r="DF58" s="850"/>
      <c r="DG58" s="848"/>
      <c r="DH58" s="849"/>
      <c r="DI58" s="849"/>
      <c r="DJ58" s="849"/>
      <c r="DK58" s="850"/>
      <c r="DL58" s="848"/>
      <c r="DM58" s="849"/>
      <c r="DN58" s="849"/>
      <c r="DO58" s="849"/>
      <c r="DP58" s="850"/>
      <c r="DQ58" s="848"/>
      <c r="DR58" s="849"/>
      <c r="DS58" s="849"/>
      <c r="DT58" s="849"/>
      <c r="DU58" s="850"/>
      <c r="DV58" s="845"/>
      <c r="DW58" s="846"/>
      <c r="DX58" s="846"/>
      <c r="DY58" s="846"/>
      <c r="DZ58" s="851"/>
      <c r="EA58" s="226"/>
    </row>
    <row r="59" spans="1:131" ht="26.25" customHeight="1" x14ac:dyDescent="0.15">
      <c r="A59" s="234">
        <v>32</v>
      </c>
      <c r="B59" s="852"/>
      <c r="C59" s="853"/>
      <c r="D59" s="853"/>
      <c r="E59" s="853"/>
      <c r="F59" s="853"/>
      <c r="G59" s="853"/>
      <c r="H59" s="853"/>
      <c r="I59" s="853"/>
      <c r="J59" s="853"/>
      <c r="K59" s="853"/>
      <c r="L59" s="853"/>
      <c r="M59" s="853"/>
      <c r="N59" s="853"/>
      <c r="O59" s="853"/>
      <c r="P59" s="854"/>
      <c r="Q59" s="907"/>
      <c r="R59" s="908"/>
      <c r="S59" s="908"/>
      <c r="T59" s="908"/>
      <c r="U59" s="908"/>
      <c r="V59" s="908"/>
      <c r="W59" s="908"/>
      <c r="X59" s="908"/>
      <c r="Y59" s="908"/>
      <c r="Z59" s="908"/>
      <c r="AA59" s="908"/>
      <c r="AB59" s="908"/>
      <c r="AC59" s="908"/>
      <c r="AD59" s="908"/>
      <c r="AE59" s="909"/>
      <c r="AF59" s="858"/>
      <c r="AG59" s="859"/>
      <c r="AH59" s="859"/>
      <c r="AI59" s="859"/>
      <c r="AJ59" s="860"/>
      <c r="AK59" s="911"/>
      <c r="AL59" s="908"/>
      <c r="AM59" s="908"/>
      <c r="AN59" s="908"/>
      <c r="AO59" s="908"/>
      <c r="AP59" s="908"/>
      <c r="AQ59" s="908"/>
      <c r="AR59" s="908"/>
      <c r="AS59" s="908"/>
      <c r="AT59" s="908"/>
      <c r="AU59" s="908"/>
      <c r="AV59" s="908"/>
      <c r="AW59" s="908"/>
      <c r="AX59" s="908"/>
      <c r="AY59" s="908"/>
      <c r="AZ59" s="910"/>
      <c r="BA59" s="910"/>
      <c r="BB59" s="910"/>
      <c r="BC59" s="910"/>
      <c r="BD59" s="910"/>
      <c r="BE59" s="904"/>
      <c r="BF59" s="904"/>
      <c r="BG59" s="904"/>
      <c r="BH59" s="904"/>
      <c r="BI59" s="905"/>
      <c r="BJ59" s="228"/>
      <c r="BK59" s="228"/>
      <c r="BL59" s="228"/>
      <c r="BM59" s="228"/>
      <c r="BN59" s="228"/>
      <c r="BO59" s="237"/>
      <c r="BP59" s="237"/>
      <c r="BQ59" s="234">
        <v>53</v>
      </c>
      <c r="BR59" s="235"/>
      <c r="BS59" s="845"/>
      <c r="BT59" s="846"/>
      <c r="BU59" s="846"/>
      <c r="BV59" s="846"/>
      <c r="BW59" s="846"/>
      <c r="BX59" s="846"/>
      <c r="BY59" s="846"/>
      <c r="BZ59" s="846"/>
      <c r="CA59" s="846"/>
      <c r="CB59" s="846"/>
      <c r="CC59" s="846"/>
      <c r="CD59" s="846"/>
      <c r="CE59" s="846"/>
      <c r="CF59" s="846"/>
      <c r="CG59" s="847"/>
      <c r="CH59" s="848"/>
      <c r="CI59" s="849"/>
      <c r="CJ59" s="849"/>
      <c r="CK59" s="849"/>
      <c r="CL59" s="850"/>
      <c r="CM59" s="848"/>
      <c r="CN59" s="849"/>
      <c r="CO59" s="849"/>
      <c r="CP59" s="849"/>
      <c r="CQ59" s="850"/>
      <c r="CR59" s="848"/>
      <c r="CS59" s="849"/>
      <c r="CT59" s="849"/>
      <c r="CU59" s="849"/>
      <c r="CV59" s="850"/>
      <c r="CW59" s="848"/>
      <c r="CX59" s="849"/>
      <c r="CY59" s="849"/>
      <c r="CZ59" s="849"/>
      <c r="DA59" s="850"/>
      <c r="DB59" s="848"/>
      <c r="DC59" s="849"/>
      <c r="DD59" s="849"/>
      <c r="DE59" s="849"/>
      <c r="DF59" s="850"/>
      <c r="DG59" s="848"/>
      <c r="DH59" s="849"/>
      <c r="DI59" s="849"/>
      <c r="DJ59" s="849"/>
      <c r="DK59" s="850"/>
      <c r="DL59" s="848"/>
      <c r="DM59" s="849"/>
      <c r="DN59" s="849"/>
      <c r="DO59" s="849"/>
      <c r="DP59" s="850"/>
      <c r="DQ59" s="848"/>
      <c r="DR59" s="849"/>
      <c r="DS59" s="849"/>
      <c r="DT59" s="849"/>
      <c r="DU59" s="850"/>
      <c r="DV59" s="845"/>
      <c r="DW59" s="846"/>
      <c r="DX59" s="846"/>
      <c r="DY59" s="846"/>
      <c r="DZ59" s="851"/>
      <c r="EA59" s="226"/>
    </row>
    <row r="60" spans="1:131" ht="26.25" customHeight="1" x14ac:dyDescent="0.15">
      <c r="A60" s="234">
        <v>33</v>
      </c>
      <c r="B60" s="852"/>
      <c r="C60" s="853"/>
      <c r="D60" s="853"/>
      <c r="E60" s="853"/>
      <c r="F60" s="853"/>
      <c r="G60" s="853"/>
      <c r="H60" s="853"/>
      <c r="I60" s="853"/>
      <c r="J60" s="853"/>
      <c r="K60" s="853"/>
      <c r="L60" s="853"/>
      <c r="M60" s="853"/>
      <c r="N60" s="853"/>
      <c r="O60" s="853"/>
      <c r="P60" s="854"/>
      <c r="Q60" s="907"/>
      <c r="R60" s="908"/>
      <c r="S60" s="908"/>
      <c r="T60" s="908"/>
      <c r="U60" s="908"/>
      <c r="V60" s="908"/>
      <c r="W60" s="908"/>
      <c r="X60" s="908"/>
      <c r="Y60" s="908"/>
      <c r="Z60" s="908"/>
      <c r="AA60" s="908"/>
      <c r="AB60" s="908"/>
      <c r="AC60" s="908"/>
      <c r="AD60" s="908"/>
      <c r="AE60" s="909"/>
      <c r="AF60" s="858"/>
      <c r="AG60" s="859"/>
      <c r="AH60" s="859"/>
      <c r="AI60" s="859"/>
      <c r="AJ60" s="860"/>
      <c r="AK60" s="911"/>
      <c r="AL60" s="908"/>
      <c r="AM60" s="908"/>
      <c r="AN60" s="908"/>
      <c r="AO60" s="908"/>
      <c r="AP60" s="908"/>
      <c r="AQ60" s="908"/>
      <c r="AR60" s="908"/>
      <c r="AS60" s="908"/>
      <c r="AT60" s="908"/>
      <c r="AU60" s="908"/>
      <c r="AV60" s="908"/>
      <c r="AW60" s="908"/>
      <c r="AX60" s="908"/>
      <c r="AY60" s="908"/>
      <c r="AZ60" s="910"/>
      <c r="BA60" s="910"/>
      <c r="BB60" s="910"/>
      <c r="BC60" s="910"/>
      <c r="BD60" s="910"/>
      <c r="BE60" s="904"/>
      <c r="BF60" s="904"/>
      <c r="BG60" s="904"/>
      <c r="BH60" s="904"/>
      <c r="BI60" s="905"/>
      <c r="BJ60" s="228"/>
      <c r="BK60" s="228"/>
      <c r="BL60" s="228"/>
      <c r="BM60" s="228"/>
      <c r="BN60" s="228"/>
      <c r="BO60" s="237"/>
      <c r="BP60" s="237"/>
      <c r="BQ60" s="234">
        <v>54</v>
      </c>
      <c r="BR60" s="235"/>
      <c r="BS60" s="845"/>
      <c r="BT60" s="846"/>
      <c r="BU60" s="846"/>
      <c r="BV60" s="846"/>
      <c r="BW60" s="846"/>
      <c r="BX60" s="846"/>
      <c r="BY60" s="846"/>
      <c r="BZ60" s="846"/>
      <c r="CA60" s="846"/>
      <c r="CB60" s="846"/>
      <c r="CC60" s="846"/>
      <c r="CD60" s="846"/>
      <c r="CE60" s="846"/>
      <c r="CF60" s="846"/>
      <c r="CG60" s="847"/>
      <c r="CH60" s="848"/>
      <c r="CI60" s="849"/>
      <c r="CJ60" s="849"/>
      <c r="CK60" s="849"/>
      <c r="CL60" s="850"/>
      <c r="CM60" s="848"/>
      <c r="CN60" s="849"/>
      <c r="CO60" s="849"/>
      <c r="CP60" s="849"/>
      <c r="CQ60" s="850"/>
      <c r="CR60" s="848"/>
      <c r="CS60" s="849"/>
      <c r="CT60" s="849"/>
      <c r="CU60" s="849"/>
      <c r="CV60" s="850"/>
      <c r="CW60" s="848"/>
      <c r="CX60" s="849"/>
      <c r="CY60" s="849"/>
      <c r="CZ60" s="849"/>
      <c r="DA60" s="850"/>
      <c r="DB60" s="848"/>
      <c r="DC60" s="849"/>
      <c r="DD60" s="849"/>
      <c r="DE60" s="849"/>
      <c r="DF60" s="850"/>
      <c r="DG60" s="848"/>
      <c r="DH60" s="849"/>
      <c r="DI60" s="849"/>
      <c r="DJ60" s="849"/>
      <c r="DK60" s="850"/>
      <c r="DL60" s="848"/>
      <c r="DM60" s="849"/>
      <c r="DN60" s="849"/>
      <c r="DO60" s="849"/>
      <c r="DP60" s="850"/>
      <c r="DQ60" s="848"/>
      <c r="DR60" s="849"/>
      <c r="DS60" s="849"/>
      <c r="DT60" s="849"/>
      <c r="DU60" s="850"/>
      <c r="DV60" s="845"/>
      <c r="DW60" s="846"/>
      <c r="DX60" s="846"/>
      <c r="DY60" s="846"/>
      <c r="DZ60" s="851"/>
      <c r="EA60" s="226"/>
    </row>
    <row r="61" spans="1:131" ht="26.25" customHeight="1" thickBot="1" x14ac:dyDescent="0.2">
      <c r="A61" s="234">
        <v>34</v>
      </c>
      <c r="B61" s="852"/>
      <c r="C61" s="853"/>
      <c r="D61" s="853"/>
      <c r="E61" s="853"/>
      <c r="F61" s="853"/>
      <c r="G61" s="853"/>
      <c r="H61" s="853"/>
      <c r="I61" s="853"/>
      <c r="J61" s="853"/>
      <c r="K61" s="853"/>
      <c r="L61" s="853"/>
      <c r="M61" s="853"/>
      <c r="N61" s="853"/>
      <c r="O61" s="853"/>
      <c r="P61" s="854"/>
      <c r="Q61" s="907"/>
      <c r="R61" s="908"/>
      <c r="S61" s="908"/>
      <c r="T61" s="908"/>
      <c r="U61" s="908"/>
      <c r="V61" s="908"/>
      <c r="W61" s="908"/>
      <c r="X61" s="908"/>
      <c r="Y61" s="908"/>
      <c r="Z61" s="908"/>
      <c r="AA61" s="908"/>
      <c r="AB61" s="908"/>
      <c r="AC61" s="908"/>
      <c r="AD61" s="908"/>
      <c r="AE61" s="909"/>
      <c r="AF61" s="858"/>
      <c r="AG61" s="859"/>
      <c r="AH61" s="859"/>
      <c r="AI61" s="859"/>
      <c r="AJ61" s="860"/>
      <c r="AK61" s="911"/>
      <c r="AL61" s="908"/>
      <c r="AM61" s="908"/>
      <c r="AN61" s="908"/>
      <c r="AO61" s="908"/>
      <c r="AP61" s="908"/>
      <c r="AQ61" s="908"/>
      <c r="AR61" s="908"/>
      <c r="AS61" s="908"/>
      <c r="AT61" s="908"/>
      <c r="AU61" s="908"/>
      <c r="AV61" s="908"/>
      <c r="AW61" s="908"/>
      <c r="AX61" s="908"/>
      <c r="AY61" s="908"/>
      <c r="AZ61" s="910"/>
      <c r="BA61" s="910"/>
      <c r="BB61" s="910"/>
      <c r="BC61" s="910"/>
      <c r="BD61" s="910"/>
      <c r="BE61" s="904"/>
      <c r="BF61" s="904"/>
      <c r="BG61" s="904"/>
      <c r="BH61" s="904"/>
      <c r="BI61" s="905"/>
      <c r="BJ61" s="228"/>
      <c r="BK61" s="228"/>
      <c r="BL61" s="228"/>
      <c r="BM61" s="228"/>
      <c r="BN61" s="228"/>
      <c r="BO61" s="237"/>
      <c r="BP61" s="237"/>
      <c r="BQ61" s="234">
        <v>55</v>
      </c>
      <c r="BR61" s="235"/>
      <c r="BS61" s="845"/>
      <c r="BT61" s="846"/>
      <c r="BU61" s="846"/>
      <c r="BV61" s="846"/>
      <c r="BW61" s="846"/>
      <c r="BX61" s="846"/>
      <c r="BY61" s="846"/>
      <c r="BZ61" s="846"/>
      <c r="CA61" s="846"/>
      <c r="CB61" s="846"/>
      <c r="CC61" s="846"/>
      <c r="CD61" s="846"/>
      <c r="CE61" s="846"/>
      <c r="CF61" s="846"/>
      <c r="CG61" s="847"/>
      <c r="CH61" s="848"/>
      <c r="CI61" s="849"/>
      <c r="CJ61" s="849"/>
      <c r="CK61" s="849"/>
      <c r="CL61" s="850"/>
      <c r="CM61" s="848"/>
      <c r="CN61" s="849"/>
      <c r="CO61" s="849"/>
      <c r="CP61" s="849"/>
      <c r="CQ61" s="850"/>
      <c r="CR61" s="848"/>
      <c r="CS61" s="849"/>
      <c r="CT61" s="849"/>
      <c r="CU61" s="849"/>
      <c r="CV61" s="850"/>
      <c r="CW61" s="848"/>
      <c r="CX61" s="849"/>
      <c r="CY61" s="849"/>
      <c r="CZ61" s="849"/>
      <c r="DA61" s="850"/>
      <c r="DB61" s="848"/>
      <c r="DC61" s="849"/>
      <c r="DD61" s="849"/>
      <c r="DE61" s="849"/>
      <c r="DF61" s="850"/>
      <c r="DG61" s="848"/>
      <c r="DH61" s="849"/>
      <c r="DI61" s="849"/>
      <c r="DJ61" s="849"/>
      <c r="DK61" s="850"/>
      <c r="DL61" s="848"/>
      <c r="DM61" s="849"/>
      <c r="DN61" s="849"/>
      <c r="DO61" s="849"/>
      <c r="DP61" s="850"/>
      <c r="DQ61" s="848"/>
      <c r="DR61" s="849"/>
      <c r="DS61" s="849"/>
      <c r="DT61" s="849"/>
      <c r="DU61" s="850"/>
      <c r="DV61" s="845"/>
      <c r="DW61" s="846"/>
      <c r="DX61" s="846"/>
      <c r="DY61" s="846"/>
      <c r="DZ61" s="851"/>
      <c r="EA61" s="226"/>
    </row>
    <row r="62" spans="1:131" ht="26.25" customHeight="1" x14ac:dyDescent="0.15">
      <c r="A62" s="234">
        <v>35</v>
      </c>
      <c r="B62" s="852"/>
      <c r="C62" s="853"/>
      <c r="D62" s="853"/>
      <c r="E62" s="853"/>
      <c r="F62" s="853"/>
      <c r="G62" s="853"/>
      <c r="H62" s="853"/>
      <c r="I62" s="853"/>
      <c r="J62" s="853"/>
      <c r="K62" s="853"/>
      <c r="L62" s="853"/>
      <c r="M62" s="853"/>
      <c r="N62" s="853"/>
      <c r="O62" s="853"/>
      <c r="P62" s="854"/>
      <c r="Q62" s="907"/>
      <c r="R62" s="908"/>
      <c r="S62" s="908"/>
      <c r="T62" s="908"/>
      <c r="U62" s="908"/>
      <c r="V62" s="908"/>
      <c r="W62" s="908"/>
      <c r="X62" s="908"/>
      <c r="Y62" s="908"/>
      <c r="Z62" s="908"/>
      <c r="AA62" s="908"/>
      <c r="AB62" s="908"/>
      <c r="AC62" s="908"/>
      <c r="AD62" s="908"/>
      <c r="AE62" s="909"/>
      <c r="AF62" s="858"/>
      <c r="AG62" s="859"/>
      <c r="AH62" s="859"/>
      <c r="AI62" s="859"/>
      <c r="AJ62" s="860"/>
      <c r="AK62" s="911"/>
      <c r="AL62" s="908"/>
      <c r="AM62" s="908"/>
      <c r="AN62" s="908"/>
      <c r="AO62" s="908"/>
      <c r="AP62" s="908"/>
      <c r="AQ62" s="908"/>
      <c r="AR62" s="908"/>
      <c r="AS62" s="908"/>
      <c r="AT62" s="908"/>
      <c r="AU62" s="908"/>
      <c r="AV62" s="908"/>
      <c r="AW62" s="908"/>
      <c r="AX62" s="908"/>
      <c r="AY62" s="908"/>
      <c r="AZ62" s="910"/>
      <c r="BA62" s="910"/>
      <c r="BB62" s="910"/>
      <c r="BC62" s="910"/>
      <c r="BD62" s="910"/>
      <c r="BE62" s="904"/>
      <c r="BF62" s="904"/>
      <c r="BG62" s="904"/>
      <c r="BH62" s="904"/>
      <c r="BI62" s="905"/>
      <c r="BJ62" s="919" t="s">
        <v>413</v>
      </c>
      <c r="BK62" s="878"/>
      <c r="BL62" s="878"/>
      <c r="BM62" s="878"/>
      <c r="BN62" s="879"/>
      <c r="BO62" s="237"/>
      <c r="BP62" s="237"/>
      <c r="BQ62" s="234">
        <v>56</v>
      </c>
      <c r="BR62" s="235"/>
      <c r="BS62" s="845"/>
      <c r="BT62" s="846"/>
      <c r="BU62" s="846"/>
      <c r="BV62" s="846"/>
      <c r="BW62" s="846"/>
      <c r="BX62" s="846"/>
      <c r="BY62" s="846"/>
      <c r="BZ62" s="846"/>
      <c r="CA62" s="846"/>
      <c r="CB62" s="846"/>
      <c r="CC62" s="846"/>
      <c r="CD62" s="846"/>
      <c r="CE62" s="846"/>
      <c r="CF62" s="846"/>
      <c r="CG62" s="847"/>
      <c r="CH62" s="848"/>
      <c r="CI62" s="849"/>
      <c r="CJ62" s="849"/>
      <c r="CK62" s="849"/>
      <c r="CL62" s="850"/>
      <c r="CM62" s="848"/>
      <c r="CN62" s="849"/>
      <c r="CO62" s="849"/>
      <c r="CP62" s="849"/>
      <c r="CQ62" s="850"/>
      <c r="CR62" s="848"/>
      <c r="CS62" s="849"/>
      <c r="CT62" s="849"/>
      <c r="CU62" s="849"/>
      <c r="CV62" s="850"/>
      <c r="CW62" s="848"/>
      <c r="CX62" s="849"/>
      <c r="CY62" s="849"/>
      <c r="CZ62" s="849"/>
      <c r="DA62" s="850"/>
      <c r="DB62" s="848"/>
      <c r="DC62" s="849"/>
      <c r="DD62" s="849"/>
      <c r="DE62" s="849"/>
      <c r="DF62" s="850"/>
      <c r="DG62" s="848"/>
      <c r="DH62" s="849"/>
      <c r="DI62" s="849"/>
      <c r="DJ62" s="849"/>
      <c r="DK62" s="850"/>
      <c r="DL62" s="848"/>
      <c r="DM62" s="849"/>
      <c r="DN62" s="849"/>
      <c r="DO62" s="849"/>
      <c r="DP62" s="850"/>
      <c r="DQ62" s="848"/>
      <c r="DR62" s="849"/>
      <c r="DS62" s="849"/>
      <c r="DT62" s="849"/>
      <c r="DU62" s="850"/>
      <c r="DV62" s="845"/>
      <c r="DW62" s="846"/>
      <c r="DX62" s="846"/>
      <c r="DY62" s="846"/>
      <c r="DZ62" s="851"/>
      <c r="EA62" s="226"/>
    </row>
    <row r="63" spans="1:131" ht="26.25" customHeight="1" thickBot="1" x14ac:dyDescent="0.2">
      <c r="A63" s="236" t="s">
        <v>394</v>
      </c>
      <c r="B63" s="861" t="s">
        <v>414</v>
      </c>
      <c r="C63" s="862"/>
      <c r="D63" s="862"/>
      <c r="E63" s="862"/>
      <c r="F63" s="862"/>
      <c r="G63" s="862"/>
      <c r="H63" s="862"/>
      <c r="I63" s="862"/>
      <c r="J63" s="862"/>
      <c r="K63" s="862"/>
      <c r="L63" s="862"/>
      <c r="M63" s="862"/>
      <c r="N63" s="862"/>
      <c r="O63" s="862"/>
      <c r="P63" s="863"/>
      <c r="Q63" s="912"/>
      <c r="R63" s="913"/>
      <c r="S63" s="913"/>
      <c r="T63" s="913"/>
      <c r="U63" s="913"/>
      <c r="V63" s="913"/>
      <c r="W63" s="913"/>
      <c r="X63" s="913"/>
      <c r="Y63" s="913"/>
      <c r="Z63" s="913"/>
      <c r="AA63" s="913"/>
      <c r="AB63" s="913"/>
      <c r="AC63" s="913"/>
      <c r="AD63" s="913"/>
      <c r="AE63" s="914"/>
      <c r="AF63" s="915">
        <v>245</v>
      </c>
      <c r="AG63" s="916"/>
      <c r="AH63" s="916"/>
      <c r="AI63" s="916"/>
      <c r="AJ63" s="917"/>
      <c r="AK63" s="918"/>
      <c r="AL63" s="913"/>
      <c r="AM63" s="913"/>
      <c r="AN63" s="913"/>
      <c r="AO63" s="913"/>
      <c r="AP63" s="916">
        <v>2926</v>
      </c>
      <c r="AQ63" s="916"/>
      <c r="AR63" s="916"/>
      <c r="AS63" s="916"/>
      <c r="AT63" s="916"/>
      <c r="AU63" s="916">
        <v>2540</v>
      </c>
      <c r="AV63" s="916"/>
      <c r="AW63" s="916"/>
      <c r="AX63" s="916"/>
      <c r="AY63" s="916"/>
      <c r="AZ63" s="920"/>
      <c r="BA63" s="920"/>
      <c r="BB63" s="920"/>
      <c r="BC63" s="920"/>
      <c r="BD63" s="920"/>
      <c r="BE63" s="921"/>
      <c r="BF63" s="921"/>
      <c r="BG63" s="921"/>
      <c r="BH63" s="921"/>
      <c r="BI63" s="922"/>
      <c r="BJ63" s="923" t="s">
        <v>415</v>
      </c>
      <c r="BK63" s="924"/>
      <c r="BL63" s="924"/>
      <c r="BM63" s="924"/>
      <c r="BN63" s="925"/>
      <c r="BO63" s="237"/>
      <c r="BP63" s="237"/>
      <c r="BQ63" s="234">
        <v>57</v>
      </c>
      <c r="BR63" s="235"/>
      <c r="BS63" s="845"/>
      <c r="BT63" s="846"/>
      <c r="BU63" s="846"/>
      <c r="BV63" s="846"/>
      <c r="BW63" s="846"/>
      <c r="BX63" s="846"/>
      <c r="BY63" s="846"/>
      <c r="BZ63" s="846"/>
      <c r="CA63" s="846"/>
      <c r="CB63" s="846"/>
      <c r="CC63" s="846"/>
      <c r="CD63" s="846"/>
      <c r="CE63" s="846"/>
      <c r="CF63" s="846"/>
      <c r="CG63" s="847"/>
      <c r="CH63" s="848"/>
      <c r="CI63" s="849"/>
      <c r="CJ63" s="849"/>
      <c r="CK63" s="849"/>
      <c r="CL63" s="850"/>
      <c r="CM63" s="848"/>
      <c r="CN63" s="849"/>
      <c r="CO63" s="849"/>
      <c r="CP63" s="849"/>
      <c r="CQ63" s="850"/>
      <c r="CR63" s="848"/>
      <c r="CS63" s="849"/>
      <c r="CT63" s="849"/>
      <c r="CU63" s="849"/>
      <c r="CV63" s="850"/>
      <c r="CW63" s="848"/>
      <c r="CX63" s="849"/>
      <c r="CY63" s="849"/>
      <c r="CZ63" s="849"/>
      <c r="DA63" s="850"/>
      <c r="DB63" s="848"/>
      <c r="DC63" s="849"/>
      <c r="DD63" s="849"/>
      <c r="DE63" s="849"/>
      <c r="DF63" s="850"/>
      <c r="DG63" s="848"/>
      <c r="DH63" s="849"/>
      <c r="DI63" s="849"/>
      <c r="DJ63" s="849"/>
      <c r="DK63" s="850"/>
      <c r="DL63" s="848"/>
      <c r="DM63" s="849"/>
      <c r="DN63" s="849"/>
      <c r="DO63" s="849"/>
      <c r="DP63" s="850"/>
      <c r="DQ63" s="848"/>
      <c r="DR63" s="849"/>
      <c r="DS63" s="849"/>
      <c r="DT63" s="849"/>
      <c r="DU63" s="850"/>
      <c r="DV63" s="845"/>
      <c r="DW63" s="846"/>
      <c r="DX63" s="846"/>
      <c r="DY63" s="846"/>
      <c r="DZ63" s="851"/>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45"/>
      <c r="BT64" s="846"/>
      <c r="BU64" s="846"/>
      <c r="BV64" s="846"/>
      <c r="BW64" s="846"/>
      <c r="BX64" s="846"/>
      <c r="BY64" s="846"/>
      <c r="BZ64" s="846"/>
      <c r="CA64" s="846"/>
      <c r="CB64" s="846"/>
      <c r="CC64" s="846"/>
      <c r="CD64" s="846"/>
      <c r="CE64" s="846"/>
      <c r="CF64" s="846"/>
      <c r="CG64" s="847"/>
      <c r="CH64" s="848"/>
      <c r="CI64" s="849"/>
      <c r="CJ64" s="849"/>
      <c r="CK64" s="849"/>
      <c r="CL64" s="850"/>
      <c r="CM64" s="848"/>
      <c r="CN64" s="849"/>
      <c r="CO64" s="849"/>
      <c r="CP64" s="849"/>
      <c r="CQ64" s="850"/>
      <c r="CR64" s="848"/>
      <c r="CS64" s="849"/>
      <c r="CT64" s="849"/>
      <c r="CU64" s="849"/>
      <c r="CV64" s="850"/>
      <c r="CW64" s="848"/>
      <c r="CX64" s="849"/>
      <c r="CY64" s="849"/>
      <c r="CZ64" s="849"/>
      <c r="DA64" s="850"/>
      <c r="DB64" s="848"/>
      <c r="DC64" s="849"/>
      <c r="DD64" s="849"/>
      <c r="DE64" s="849"/>
      <c r="DF64" s="850"/>
      <c r="DG64" s="848"/>
      <c r="DH64" s="849"/>
      <c r="DI64" s="849"/>
      <c r="DJ64" s="849"/>
      <c r="DK64" s="850"/>
      <c r="DL64" s="848"/>
      <c r="DM64" s="849"/>
      <c r="DN64" s="849"/>
      <c r="DO64" s="849"/>
      <c r="DP64" s="850"/>
      <c r="DQ64" s="848"/>
      <c r="DR64" s="849"/>
      <c r="DS64" s="849"/>
      <c r="DT64" s="849"/>
      <c r="DU64" s="850"/>
      <c r="DV64" s="845"/>
      <c r="DW64" s="846"/>
      <c r="DX64" s="846"/>
      <c r="DY64" s="846"/>
      <c r="DZ64" s="851"/>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45"/>
      <c r="BT65" s="846"/>
      <c r="BU65" s="846"/>
      <c r="BV65" s="846"/>
      <c r="BW65" s="846"/>
      <c r="BX65" s="846"/>
      <c r="BY65" s="846"/>
      <c r="BZ65" s="846"/>
      <c r="CA65" s="846"/>
      <c r="CB65" s="846"/>
      <c r="CC65" s="846"/>
      <c r="CD65" s="846"/>
      <c r="CE65" s="846"/>
      <c r="CF65" s="846"/>
      <c r="CG65" s="847"/>
      <c r="CH65" s="848"/>
      <c r="CI65" s="849"/>
      <c r="CJ65" s="849"/>
      <c r="CK65" s="849"/>
      <c r="CL65" s="850"/>
      <c r="CM65" s="848"/>
      <c r="CN65" s="849"/>
      <c r="CO65" s="849"/>
      <c r="CP65" s="849"/>
      <c r="CQ65" s="850"/>
      <c r="CR65" s="848"/>
      <c r="CS65" s="849"/>
      <c r="CT65" s="849"/>
      <c r="CU65" s="849"/>
      <c r="CV65" s="850"/>
      <c r="CW65" s="848"/>
      <c r="CX65" s="849"/>
      <c r="CY65" s="849"/>
      <c r="CZ65" s="849"/>
      <c r="DA65" s="850"/>
      <c r="DB65" s="848"/>
      <c r="DC65" s="849"/>
      <c r="DD65" s="849"/>
      <c r="DE65" s="849"/>
      <c r="DF65" s="850"/>
      <c r="DG65" s="848"/>
      <c r="DH65" s="849"/>
      <c r="DI65" s="849"/>
      <c r="DJ65" s="849"/>
      <c r="DK65" s="850"/>
      <c r="DL65" s="848"/>
      <c r="DM65" s="849"/>
      <c r="DN65" s="849"/>
      <c r="DO65" s="849"/>
      <c r="DP65" s="850"/>
      <c r="DQ65" s="848"/>
      <c r="DR65" s="849"/>
      <c r="DS65" s="849"/>
      <c r="DT65" s="849"/>
      <c r="DU65" s="850"/>
      <c r="DV65" s="845"/>
      <c r="DW65" s="846"/>
      <c r="DX65" s="846"/>
      <c r="DY65" s="846"/>
      <c r="DZ65" s="851"/>
      <c r="EA65" s="226"/>
    </row>
    <row r="66" spans="1:131" ht="26.25" customHeight="1" x14ac:dyDescent="0.15">
      <c r="A66" s="797" t="s">
        <v>417</v>
      </c>
      <c r="B66" s="798"/>
      <c r="C66" s="798"/>
      <c r="D66" s="798"/>
      <c r="E66" s="798"/>
      <c r="F66" s="798"/>
      <c r="G66" s="798"/>
      <c r="H66" s="798"/>
      <c r="I66" s="798"/>
      <c r="J66" s="798"/>
      <c r="K66" s="798"/>
      <c r="L66" s="798"/>
      <c r="M66" s="798"/>
      <c r="N66" s="798"/>
      <c r="O66" s="798"/>
      <c r="P66" s="799"/>
      <c r="Q66" s="803" t="s">
        <v>418</v>
      </c>
      <c r="R66" s="804"/>
      <c r="S66" s="804"/>
      <c r="T66" s="804"/>
      <c r="U66" s="805"/>
      <c r="V66" s="803" t="s">
        <v>419</v>
      </c>
      <c r="W66" s="804"/>
      <c r="X66" s="804"/>
      <c r="Y66" s="804"/>
      <c r="Z66" s="805"/>
      <c r="AA66" s="803" t="s">
        <v>400</v>
      </c>
      <c r="AB66" s="804"/>
      <c r="AC66" s="804"/>
      <c r="AD66" s="804"/>
      <c r="AE66" s="805"/>
      <c r="AF66" s="926" t="s">
        <v>420</v>
      </c>
      <c r="AG66" s="887"/>
      <c r="AH66" s="887"/>
      <c r="AI66" s="887"/>
      <c r="AJ66" s="927"/>
      <c r="AK66" s="803" t="s">
        <v>421</v>
      </c>
      <c r="AL66" s="798"/>
      <c r="AM66" s="798"/>
      <c r="AN66" s="798"/>
      <c r="AO66" s="799"/>
      <c r="AP66" s="803" t="s">
        <v>403</v>
      </c>
      <c r="AQ66" s="804"/>
      <c r="AR66" s="804"/>
      <c r="AS66" s="804"/>
      <c r="AT66" s="805"/>
      <c r="AU66" s="803" t="s">
        <v>422</v>
      </c>
      <c r="AV66" s="804"/>
      <c r="AW66" s="804"/>
      <c r="AX66" s="804"/>
      <c r="AY66" s="805"/>
      <c r="AZ66" s="803" t="s">
        <v>382</v>
      </c>
      <c r="BA66" s="804"/>
      <c r="BB66" s="804"/>
      <c r="BC66" s="804"/>
      <c r="BD66" s="810"/>
      <c r="BE66" s="237"/>
      <c r="BF66" s="237"/>
      <c r="BG66" s="237"/>
      <c r="BH66" s="237"/>
      <c r="BI66" s="237"/>
      <c r="BJ66" s="237"/>
      <c r="BK66" s="237"/>
      <c r="BL66" s="237"/>
      <c r="BM66" s="237"/>
      <c r="BN66" s="237"/>
      <c r="BO66" s="237"/>
      <c r="BP66" s="237"/>
      <c r="BQ66" s="234">
        <v>60</v>
      </c>
      <c r="BR66" s="239"/>
      <c r="BS66" s="931"/>
      <c r="BT66" s="932"/>
      <c r="BU66" s="932"/>
      <c r="BV66" s="932"/>
      <c r="BW66" s="932"/>
      <c r="BX66" s="932"/>
      <c r="BY66" s="932"/>
      <c r="BZ66" s="932"/>
      <c r="CA66" s="932"/>
      <c r="CB66" s="932"/>
      <c r="CC66" s="932"/>
      <c r="CD66" s="932"/>
      <c r="CE66" s="932"/>
      <c r="CF66" s="932"/>
      <c r="CG66" s="937"/>
      <c r="CH66" s="934"/>
      <c r="CI66" s="935"/>
      <c r="CJ66" s="935"/>
      <c r="CK66" s="935"/>
      <c r="CL66" s="936"/>
      <c r="CM66" s="934"/>
      <c r="CN66" s="935"/>
      <c r="CO66" s="935"/>
      <c r="CP66" s="935"/>
      <c r="CQ66" s="936"/>
      <c r="CR66" s="934"/>
      <c r="CS66" s="935"/>
      <c r="CT66" s="935"/>
      <c r="CU66" s="935"/>
      <c r="CV66" s="936"/>
      <c r="CW66" s="934"/>
      <c r="CX66" s="935"/>
      <c r="CY66" s="935"/>
      <c r="CZ66" s="935"/>
      <c r="DA66" s="936"/>
      <c r="DB66" s="934"/>
      <c r="DC66" s="935"/>
      <c r="DD66" s="935"/>
      <c r="DE66" s="935"/>
      <c r="DF66" s="936"/>
      <c r="DG66" s="934"/>
      <c r="DH66" s="935"/>
      <c r="DI66" s="935"/>
      <c r="DJ66" s="935"/>
      <c r="DK66" s="936"/>
      <c r="DL66" s="934"/>
      <c r="DM66" s="935"/>
      <c r="DN66" s="935"/>
      <c r="DO66" s="935"/>
      <c r="DP66" s="936"/>
      <c r="DQ66" s="934"/>
      <c r="DR66" s="935"/>
      <c r="DS66" s="935"/>
      <c r="DT66" s="935"/>
      <c r="DU66" s="936"/>
      <c r="DV66" s="931"/>
      <c r="DW66" s="932"/>
      <c r="DX66" s="932"/>
      <c r="DY66" s="932"/>
      <c r="DZ66" s="933"/>
      <c r="EA66" s="226"/>
    </row>
    <row r="67" spans="1:131" ht="26.25" customHeight="1" thickBot="1" x14ac:dyDescent="0.2">
      <c r="A67" s="800"/>
      <c r="B67" s="801"/>
      <c r="C67" s="801"/>
      <c r="D67" s="801"/>
      <c r="E67" s="801"/>
      <c r="F67" s="801"/>
      <c r="G67" s="801"/>
      <c r="H67" s="801"/>
      <c r="I67" s="801"/>
      <c r="J67" s="801"/>
      <c r="K67" s="801"/>
      <c r="L67" s="801"/>
      <c r="M67" s="801"/>
      <c r="N67" s="801"/>
      <c r="O67" s="801"/>
      <c r="P67" s="802"/>
      <c r="Q67" s="806"/>
      <c r="R67" s="807"/>
      <c r="S67" s="807"/>
      <c r="T67" s="807"/>
      <c r="U67" s="808"/>
      <c r="V67" s="806"/>
      <c r="W67" s="807"/>
      <c r="X67" s="807"/>
      <c r="Y67" s="807"/>
      <c r="Z67" s="808"/>
      <c r="AA67" s="806"/>
      <c r="AB67" s="807"/>
      <c r="AC67" s="807"/>
      <c r="AD67" s="807"/>
      <c r="AE67" s="808"/>
      <c r="AF67" s="928"/>
      <c r="AG67" s="890"/>
      <c r="AH67" s="890"/>
      <c r="AI67" s="890"/>
      <c r="AJ67" s="929"/>
      <c r="AK67" s="930"/>
      <c r="AL67" s="801"/>
      <c r="AM67" s="801"/>
      <c r="AN67" s="801"/>
      <c r="AO67" s="802"/>
      <c r="AP67" s="806"/>
      <c r="AQ67" s="807"/>
      <c r="AR67" s="807"/>
      <c r="AS67" s="807"/>
      <c r="AT67" s="808"/>
      <c r="AU67" s="806"/>
      <c r="AV67" s="807"/>
      <c r="AW67" s="807"/>
      <c r="AX67" s="807"/>
      <c r="AY67" s="808"/>
      <c r="AZ67" s="806"/>
      <c r="BA67" s="807"/>
      <c r="BB67" s="807"/>
      <c r="BC67" s="807"/>
      <c r="BD67" s="812"/>
      <c r="BE67" s="237"/>
      <c r="BF67" s="237"/>
      <c r="BG67" s="237"/>
      <c r="BH67" s="237"/>
      <c r="BI67" s="237"/>
      <c r="BJ67" s="237"/>
      <c r="BK67" s="237"/>
      <c r="BL67" s="237"/>
      <c r="BM67" s="237"/>
      <c r="BN67" s="237"/>
      <c r="BO67" s="237"/>
      <c r="BP67" s="237"/>
      <c r="BQ67" s="234">
        <v>61</v>
      </c>
      <c r="BR67" s="239"/>
      <c r="BS67" s="931"/>
      <c r="BT67" s="932"/>
      <c r="BU67" s="932"/>
      <c r="BV67" s="932"/>
      <c r="BW67" s="932"/>
      <c r="BX67" s="932"/>
      <c r="BY67" s="932"/>
      <c r="BZ67" s="932"/>
      <c r="CA67" s="932"/>
      <c r="CB67" s="932"/>
      <c r="CC67" s="932"/>
      <c r="CD67" s="932"/>
      <c r="CE67" s="932"/>
      <c r="CF67" s="932"/>
      <c r="CG67" s="937"/>
      <c r="CH67" s="934"/>
      <c r="CI67" s="935"/>
      <c r="CJ67" s="935"/>
      <c r="CK67" s="935"/>
      <c r="CL67" s="936"/>
      <c r="CM67" s="934"/>
      <c r="CN67" s="935"/>
      <c r="CO67" s="935"/>
      <c r="CP67" s="935"/>
      <c r="CQ67" s="936"/>
      <c r="CR67" s="934"/>
      <c r="CS67" s="935"/>
      <c r="CT67" s="935"/>
      <c r="CU67" s="935"/>
      <c r="CV67" s="936"/>
      <c r="CW67" s="934"/>
      <c r="CX67" s="935"/>
      <c r="CY67" s="935"/>
      <c r="CZ67" s="935"/>
      <c r="DA67" s="936"/>
      <c r="DB67" s="934"/>
      <c r="DC67" s="935"/>
      <c r="DD67" s="935"/>
      <c r="DE67" s="935"/>
      <c r="DF67" s="936"/>
      <c r="DG67" s="934"/>
      <c r="DH67" s="935"/>
      <c r="DI67" s="935"/>
      <c r="DJ67" s="935"/>
      <c r="DK67" s="936"/>
      <c r="DL67" s="934"/>
      <c r="DM67" s="935"/>
      <c r="DN67" s="935"/>
      <c r="DO67" s="935"/>
      <c r="DP67" s="936"/>
      <c r="DQ67" s="934"/>
      <c r="DR67" s="935"/>
      <c r="DS67" s="935"/>
      <c r="DT67" s="935"/>
      <c r="DU67" s="936"/>
      <c r="DV67" s="931"/>
      <c r="DW67" s="932"/>
      <c r="DX67" s="932"/>
      <c r="DY67" s="932"/>
      <c r="DZ67" s="933"/>
      <c r="EA67" s="226"/>
    </row>
    <row r="68" spans="1:131" ht="26.25" customHeight="1" thickTop="1" x14ac:dyDescent="0.15">
      <c r="A68" s="232">
        <v>1</v>
      </c>
      <c r="B68" s="832" t="s">
        <v>584</v>
      </c>
      <c r="C68" s="833"/>
      <c r="D68" s="833"/>
      <c r="E68" s="833"/>
      <c r="F68" s="833"/>
      <c r="G68" s="833"/>
      <c r="H68" s="833"/>
      <c r="I68" s="833"/>
      <c r="J68" s="833"/>
      <c r="K68" s="833"/>
      <c r="L68" s="833"/>
      <c r="M68" s="833"/>
      <c r="N68" s="833"/>
      <c r="O68" s="833"/>
      <c r="P68" s="834"/>
      <c r="Q68" s="941">
        <v>12986</v>
      </c>
      <c r="R68" s="938"/>
      <c r="S68" s="938"/>
      <c r="T68" s="938"/>
      <c r="U68" s="938"/>
      <c r="V68" s="938">
        <v>12545</v>
      </c>
      <c r="W68" s="938"/>
      <c r="X68" s="938"/>
      <c r="Y68" s="938"/>
      <c r="Z68" s="938"/>
      <c r="AA68" s="938">
        <v>441</v>
      </c>
      <c r="AB68" s="938"/>
      <c r="AC68" s="938"/>
      <c r="AD68" s="938"/>
      <c r="AE68" s="938"/>
      <c r="AF68" s="938">
        <v>791</v>
      </c>
      <c r="AG68" s="938"/>
      <c r="AH68" s="938"/>
      <c r="AI68" s="938"/>
      <c r="AJ68" s="938"/>
      <c r="AK68" s="938">
        <v>2384</v>
      </c>
      <c r="AL68" s="938"/>
      <c r="AM68" s="938"/>
      <c r="AN68" s="938"/>
      <c r="AO68" s="938"/>
      <c r="AP68" s="938">
        <v>3870</v>
      </c>
      <c r="AQ68" s="938"/>
      <c r="AR68" s="938"/>
      <c r="AS68" s="938"/>
      <c r="AT68" s="938"/>
      <c r="AU68" s="938">
        <v>14</v>
      </c>
      <c r="AV68" s="938"/>
      <c r="AW68" s="938"/>
      <c r="AX68" s="938"/>
      <c r="AY68" s="938"/>
      <c r="AZ68" s="939"/>
      <c r="BA68" s="939"/>
      <c r="BB68" s="939"/>
      <c r="BC68" s="939"/>
      <c r="BD68" s="940"/>
      <c r="BE68" s="237"/>
      <c r="BF68" s="237"/>
      <c r="BG68" s="237"/>
      <c r="BH68" s="237"/>
      <c r="BI68" s="237"/>
      <c r="BJ68" s="237"/>
      <c r="BK68" s="237"/>
      <c r="BL68" s="237"/>
      <c r="BM68" s="237"/>
      <c r="BN68" s="237"/>
      <c r="BO68" s="237"/>
      <c r="BP68" s="237"/>
      <c r="BQ68" s="234">
        <v>62</v>
      </c>
      <c r="BR68" s="239"/>
      <c r="BS68" s="931"/>
      <c r="BT68" s="932"/>
      <c r="BU68" s="932"/>
      <c r="BV68" s="932"/>
      <c r="BW68" s="932"/>
      <c r="BX68" s="932"/>
      <c r="BY68" s="932"/>
      <c r="BZ68" s="932"/>
      <c r="CA68" s="932"/>
      <c r="CB68" s="932"/>
      <c r="CC68" s="932"/>
      <c r="CD68" s="932"/>
      <c r="CE68" s="932"/>
      <c r="CF68" s="932"/>
      <c r="CG68" s="937"/>
      <c r="CH68" s="934"/>
      <c r="CI68" s="935"/>
      <c r="CJ68" s="935"/>
      <c r="CK68" s="935"/>
      <c r="CL68" s="936"/>
      <c r="CM68" s="934"/>
      <c r="CN68" s="935"/>
      <c r="CO68" s="935"/>
      <c r="CP68" s="935"/>
      <c r="CQ68" s="936"/>
      <c r="CR68" s="934"/>
      <c r="CS68" s="935"/>
      <c r="CT68" s="935"/>
      <c r="CU68" s="935"/>
      <c r="CV68" s="936"/>
      <c r="CW68" s="934"/>
      <c r="CX68" s="935"/>
      <c r="CY68" s="935"/>
      <c r="CZ68" s="935"/>
      <c r="DA68" s="936"/>
      <c r="DB68" s="934"/>
      <c r="DC68" s="935"/>
      <c r="DD68" s="935"/>
      <c r="DE68" s="935"/>
      <c r="DF68" s="936"/>
      <c r="DG68" s="934"/>
      <c r="DH68" s="935"/>
      <c r="DI68" s="935"/>
      <c r="DJ68" s="935"/>
      <c r="DK68" s="936"/>
      <c r="DL68" s="934"/>
      <c r="DM68" s="935"/>
      <c r="DN68" s="935"/>
      <c r="DO68" s="935"/>
      <c r="DP68" s="936"/>
      <c r="DQ68" s="934"/>
      <c r="DR68" s="935"/>
      <c r="DS68" s="935"/>
      <c r="DT68" s="935"/>
      <c r="DU68" s="936"/>
      <c r="DV68" s="931"/>
      <c r="DW68" s="932"/>
      <c r="DX68" s="932"/>
      <c r="DY68" s="932"/>
      <c r="DZ68" s="933"/>
      <c r="EA68" s="226"/>
    </row>
    <row r="69" spans="1:131" ht="26.25" customHeight="1" x14ac:dyDescent="0.15">
      <c r="A69" s="234">
        <v>2</v>
      </c>
      <c r="B69" s="942" t="s">
        <v>585</v>
      </c>
      <c r="C69" s="943"/>
      <c r="D69" s="943"/>
      <c r="E69" s="943"/>
      <c r="F69" s="943"/>
      <c r="G69" s="943"/>
      <c r="H69" s="943"/>
      <c r="I69" s="943"/>
      <c r="J69" s="943"/>
      <c r="K69" s="943"/>
      <c r="L69" s="943"/>
      <c r="M69" s="943"/>
      <c r="N69" s="943"/>
      <c r="O69" s="943"/>
      <c r="P69" s="944"/>
      <c r="Q69" s="945">
        <v>5636</v>
      </c>
      <c r="R69" s="902"/>
      <c r="S69" s="902"/>
      <c r="T69" s="902"/>
      <c r="U69" s="902"/>
      <c r="V69" s="902">
        <v>5510</v>
      </c>
      <c r="W69" s="902"/>
      <c r="X69" s="902"/>
      <c r="Y69" s="902"/>
      <c r="Z69" s="902"/>
      <c r="AA69" s="902">
        <v>126</v>
      </c>
      <c r="AB69" s="902"/>
      <c r="AC69" s="902"/>
      <c r="AD69" s="902"/>
      <c r="AE69" s="902"/>
      <c r="AF69" s="902">
        <v>54</v>
      </c>
      <c r="AG69" s="902"/>
      <c r="AH69" s="902"/>
      <c r="AI69" s="902"/>
      <c r="AJ69" s="902"/>
      <c r="AK69" s="902">
        <v>31</v>
      </c>
      <c r="AL69" s="902"/>
      <c r="AM69" s="902"/>
      <c r="AN69" s="902"/>
      <c r="AO69" s="902"/>
      <c r="AP69" s="902">
        <v>1307</v>
      </c>
      <c r="AQ69" s="902"/>
      <c r="AR69" s="902"/>
      <c r="AS69" s="902"/>
      <c r="AT69" s="902"/>
      <c r="AU69" s="902">
        <v>143</v>
      </c>
      <c r="AV69" s="902"/>
      <c r="AW69" s="902"/>
      <c r="AX69" s="902"/>
      <c r="AY69" s="902"/>
      <c r="AZ69" s="904"/>
      <c r="BA69" s="904"/>
      <c r="BB69" s="904"/>
      <c r="BC69" s="904"/>
      <c r="BD69" s="905"/>
      <c r="BE69" s="237"/>
      <c r="BF69" s="237"/>
      <c r="BG69" s="237"/>
      <c r="BH69" s="237"/>
      <c r="BI69" s="237"/>
      <c r="BJ69" s="237"/>
      <c r="BK69" s="237"/>
      <c r="BL69" s="237"/>
      <c r="BM69" s="237"/>
      <c r="BN69" s="237"/>
      <c r="BO69" s="237"/>
      <c r="BP69" s="237"/>
      <c r="BQ69" s="234">
        <v>63</v>
      </c>
      <c r="BR69" s="239"/>
      <c r="BS69" s="931"/>
      <c r="BT69" s="932"/>
      <c r="BU69" s="932"/>
      <c r="BV69" s="932"/>
      <c r="BW69" s="932"/>
      <c r="BX69" s="932"/>
      <c r="BY69" s="932"/>
      <c r="BZ69" s="932"/>
      <c r="CA69" s="932"/>
      <c r="CB69" s="932"/>
      <c r="CC69" s="932"/>
      <c r="CD69" s="932"/>
      <c r="CE69" s="932"/>
      <c r="CF69" s="932"/>
      <c r="CG69" s="937"/>
      <c r="CH69" s="934"/>
      <c r="CI69" s="935"/>
      <c r="CJ69" s="935"/>
      <c r="CK69" s="935"/>
      <c r="CL69" s="936"/>
      <c r="CM69" s="934"/>
      <c r="CN69" s="935"/>
      <c r="CO69" s="935"/>
      <c r="CP69" s="935"/>
      <c r="CQ69" s="936"/>
      <c r="CR69" s="934"/>
      <c r="CS69" s="935"/>
      <c r="CT69" s="935"/>
      <c r="CU69" s="935"/>
      <c r="CV69" s="936"/>
      <c r="CW69" s="934"/>
      <c r="CX69" s="935"/>
      <c r="CY69" s="935"/>
      <c r="CZ69" s="935"/>
      <c r="DA69" s="936"/>
      <c r="DB69" s="934"/>
      <c r="DC69" s="935"/>
      <c r="DD69" s="935"/>
      <c r="DE69" s="935"/>
      <c r="DF69" s="936"/>
      <c r="DG69" s="934"/>
      <c r="DH69" s="935"/>
      <c r="DI69" s="935"/>
      <c r="DJ69" s="935"/>
      <c r="DK69" s="936"/>
      <c r="DL69" s="934"/>
      <c r="DM69" s="935"/>
      <c r="DN69" s="935"/>
      <c r="DO69" s="935"/>
      <c r="DP69" s="936"/>
      <c r="DQ69" s="934"/>
      <c r="DR69" s="935"/>
      <c r="DS69" s="935"/>
      <c r="DT69" s="935"/>
      <c r="DU69" s="936"/>
      <c r="DV69" s="931"/>
      <c r="DW69" s="932"/>
      <c r="DX69" s="932"/>
      <c r="DY69" s="932"/>
      <c r="DZ69" s="933"/>
      <c r="EA69" s="226"/>
    </row>
    <row r="70" spans="1:131" ht="26.25" customHeight="1" x14ac:dyDescent="0.15">
      <c r="A70" s="234">
        <v>3</v>
      </c>
      <c r="B70" s="942" t="s">
        <v>586</v>
      </c>
      <c r="C70" s="943"/>
      <c r="D70" s="943"/>
      <c r="E70" s="943"/>
      <c r="F70" s="943"/>
      <c r="G70" s="943"/>
      <c r="H70" s="943"/>
      <c r="I70" s="943"/>
      <c r="J70" s="943"/>
      <c r="K70" s="943"/>
      <c r="L70" s="943"/>
      <c r="M70" s="943"/>
      <c r="N70" s="943"/>
      <c r="O70" s="943"/>
      <c r="P70" s="944"/>
      <c r="Q70" s="945">
        <v>553</v>
      </c>
      <c r="R70" s="902"/>
      <c r="S70" s="902"/>
      <c r="T70" s="902"/>
      <c r="U70" s="902"/>
      <c r="V70" s="902">
        <v>522</v>
      </c>
      <c r="W70" s="902"/>
      <c r="X70" s="902"/>
      <c r="Y70" s="902"/>
      <c r="Z70" s="902"/>
      <c r="AA70" s="902">
        <v>31</v>
      </c>
      <c r="AB70" s="902"/>
      <c r="AC70" s="902"/>
      <c r="AD70" s="902"/>
      <c r="AE70" s="902"/>
      <c r="AF70" s="902">
        <v>31</v>
      </c>
      <c r="AG70" s="902"/>
      <c r="AH70" s="902"/>
      <c r="AI70" s="902"/>
      <c r="AJ70" s="902"/>
      <c r="AK70" s="902">
        <v>24</v>
      </c>
      <c r="AL70" s="902"/>
      <c r="AM70" s="902"/>
      <c r="AN70" s="902"/>
      <c r="AO70" s="902"/>
      <c r="AP70" s="902" t="s">
        <v>591</v>
      </c>
      <c r="AQ70" s="902"/>
      <c r="AR70" s="902"/>
      <c r="AS70" s="902"/>
      <c r="AT70" s="902"/>
      <c r="AU70" s="902" t="s">
        <v>591</v>
      </c>
      <c r="AV70" s="902"/>
      <c r="AW70" s="902"/>
      <c r="AX70" s="902"/>
      <c r="AY70" s="902"/>
      <c r="AZ70" s="904"/>
      <c r="BA70" s="904"/>
      <c r="BB70" s="904"/>
      <c r="BC70" s="904"/>
      <c r="BD70" s="905"/>
      <c r="BE70" s="237"/>
      <c r="BF70" s="237"/>
      <c r="BG70" s="237"/>
      <c r="BH70" s="237"/>
      <c r="BI70" s="237"/>
      <c r="BJ70" s="237"/>
      <c r="BK70" s="237"/>
      <c r="BL70" s="237"/>
      <c r="BM70" s="237"/>
      <c r="BN70" s="237"/>
      <c r="BO70" s="237"/>
      <c r="BP70" s="237"/>
      <c r="BQ70" s="234">
        <v>64</v>
      </c>
      <c r="BR70" s="239"/>
      <c r="BS70" s="931"/>
      <c r="BT70" s="932"/>
      <c r="BU70" s="932"/>
      <c r="BV70" s="932"/>
      <c r="BW70" s="932"/>
      <c r="BX70" s="932"/>
      <c r="BY70" s="932"/>
      <c r="BZ70" s="932"/>
      <c r="CA70" s="932"/>
      <c r="CB70" s="932"/>
      <c r="CC70" s="932"/>
      <c r="CD70" s="932"/>
      <c r="CE70" s="932"/>
      <c r="CF70" s="932"/>
      <c r="CG70" s="937"/>
      <c r="CH70" s="934"/>
      <c r="CI70" s="935"/>
      <c r="CJ70" s="935"/>
      <c r="CK70" s="935"/>
      <c r="CL70" s="936"/>
      <c r="CM70" s="934"/>
      <c r="CN70" s="935"/>
      <c r="CO70" s="935"/>
      <c r="CP70" s="935"/>
      <c r="CQ70" s="936"/>
      <c r="CR70" s="934"/>
      <c r="CS70" s="935"/>
      <c r="CT70" s="935"/>
      <c r="CU70" s="935"/>
      <c r="CV70" s="936"/>
      <c r="CW70" s="934"/>
      <c r="CX70" s="935"/>
      <c r="CY70" s="935"/>
      <c r="CZ70" s="935"/>
      <c r="DA70" s="936"/>
      <c r="DB70" s="934"/>
      <c r="DC70" s="935"/>
      <c r="DD70" s="935"/>
      <c r="DE70" s="935"/>
      <c r="DF70" s="936"/>
      <c r="DG70" s="934"/>
      <c r="DH70" s="935"/>
      <c r="DI70" s="935"/>
      <c r="DJ70" s="935"/>
      <c r="DK70" s="936"/>
      <c r="DL70" s="934"/>
      <c r="DM70" s="935"/>
      <c r="DN70" s="935"/>
      <c r="DO70" s="935"/>
      <c r="DP70" s="936"/>
      <c r="DQ70" s="934"/>
      <c r="DR70" s="935"/>
      <c r="DS70" s="935"/>
      <c r="DT70" s="935"/>
      <c r="DU70" s="936"/>
      <c r="DV70" s="931"/>
      <c r="DW70" s="932"/>
      <c r="DX70" s="932"/>
      <c r="DY70" s="932"/>
      <c r="DZ70" s="933"/>
      <c r="EA70" s="226"/>
    </row>
    <row r="71" spans="1:131" ht="26.25" customHeight="1" x14ac:dyDescent="0.15">
      <c r="A71" s="234">
        <v>4</v>
      </c>
      <c r="B71" s="942" t="s">
        <v>587</v>
      </c>
      <c r="C71" s="943"/>
      <c r="D71" s="943"/>
      <c r="E71" s="943"/>
      <c r="F71" s="943"/>
      <c r="G71" s="943"/>
      <c r="H71" s="943"/>
      <c r="I71" s="943"/>
      <c r="J71" s="943"/>
      <c r="K71" s="943"/>
      <c r="L71" s="943"/>
      <c r="M71" s="943"/>
      <c r="N71" s="943"/>
      <c r="O71" s="943"/>
      <c r="P71" s="944"/>
      <c r="Q71" s="945">
        <v>172370</v>
      </c>
      <c r="R71" s="902"/>
      <c r="S71" s="902"/>
      <c r="T71" s="902"/>
      <c r="U71" s="902"/>
      <c r="V71" s="902">
        <v>165579</v>
      </c>
      <c r="W71" s="902"/>
      <c r="X71" s="902"/>
      <c r="Y71" s="902"/>
      <c r="Z71" s="902"/>
      <c r="AA71" s="902">
        <v>6792</v>
      </c>
      <c r="AB71" s="902"/>
      <c r="AC71" s="902"/>
      <c r="AD71" s="902"/>
      <c r="AE71" s="902"/>
      <c r="AF71" s="902">
        <v>6788</v>
      </c>
      <c r="AG71" s="902"/>
      <c r="AH71" s="902"/>
      <c r="AI71" s="902"/>
      <c r="AJ71" s="902"/>
      <c r="AK71" s="902">
        <v>7704</v>
      </c>
      <c r="AL71" s="902"/>
      <c r="AM71" s="902"/>
      <c r="AN71" s="902"/>
      <c r="AO71" s="902"/>
      <c r="AP71" s="902" t="s">
        <v>591</v>
      </c>
      <c r="AQ71" s="902"/>
      <c r="AR71" s="902"/>
      <c r="AS71" s="902"/>
      <c r="AT71" s="902"/>
      <c r="AU71" s="902" t="s">
        <v>591</v>
      </c>
      <c r="AV71" s="902"/>
      <c r="AW71" s="902"/>
      <c r="AX71" s="902"/>
      <c r="AY71" s="902"/>
      <c r="AZ71" s="904"/>
      <c r="BA71" s="904"/>
      <c r="BB71" s="904"/>
      <c r="BC71" s="904"/>
      <c r="BD71" s="905"/>
      <c r="BE71" s="237"/>
      <c r="BF71" s="237"/>
      <c r="BG71" s="237"/>
      <c r="BH71" s="237"/>
      <c r="BI71" s="237"/>
      <c r="BJ71" s="237"/>
      <c r="BK71" s="237"/>
      <c r="BL71" s="237"/>
      <c r="BM71" s="237"/>
      <c r="BN71" s="237"/>
      <c r="BO71" s="237"/>
      <c r="BP71" s="237"/>
      <c r="BQ71" s="234">
        <v>65</v>
      </c>
      <c r="BR71" s="239"/>
      <c r="BS71" s="931"/>
      <c r="BT71" s="932"/>
      <c r="BU71" s="932"/>
      <c r="BV71" s="932"/>
      <c r="BW71" s="932"/>
      <c r="BX71" s="932"/>
      <c r="BY71" s="932"/>
      <c r="BZ71" s="932"/>
      <c r="CA71" s="932"/>
      <c r="CB71" s="932"/>
      <c r="CC71" s="932"/>
      <c r="CD71" s="932"/>
      <c r="CE71" s="932"/>
      <c r="CF71" s="932"/>
      <c r="CG71" s="937"/>
      <c r="CH71" s="934"/>
      <c r="CI71" s="935"/>
      <c r="CJ71" s="935"/>
      <c r="CK71" s="935"/>
      <c r="CL71" s="936"/>
      <c r="CM71" s="934"/>
      <c r="CN71" s="935"/>
      <c r="CO71" s="935"/>
      <c r="CP71" s="935"/>
      <c r="CQ71" s="936"/>
      <c r="CR71" s="934"/>
      <c r="CS71" s="935"/>
      <c r="CT71" s="935"/>
      <c r="CU71" s="935"/>
      <c r="CV71" s="936"/>
      <c r="CW71" s="934"/>
      <c r="CX71" s="935"/>
      <c r="CY71" s="935"/>
      <c r="CZ71" s="935"/>
      <c r="DA71" s="936"/>
      <c r="DB71" s="934"/>
      <c r="DC71" s="935"/>
      <c r="DD71" s="935"/>
      <c r="DE71" s="935"/>
      <c r="DF71" s="936"/>
      <c r="DG71" s="934"/>
      <c r="DH71" s="935"/>
      <c r="DI71" s="935"/>
      <c r="DJ71" s="935"/>
      <c r="DK71" s="936"/>
      <c r="DL71" s="934"/>
      <c r="DM71" s="935"/>
      <c r="DN71" s="935"/>
      <c r="DO71" s="935"/>
      <c r="DP71" s="936"/>
      <c r="DQ71" s="934"/>
      <c r="DR71" s="935"/>
      <c r="DS71" s="935"/>
      <c r="DT71" s="935"/>
      <c r="DU71" s="936"/>
      <c r="DV71" s="931"/>
      <c r="DW71" s="932"/>
      <c r="DX71" s="932"/>
      <c r="DY71" s="932"/>
      <c r="DZ71" s="933"/>
      <c r="EA71" s="226"/>
    </row>
    <row r="72" spans="1:131" ht="26.25" customHeight="1" x14ac:dyDescent="0.15">
      <c r="A72" s="234">
        <v>5</v>
      </c>
      <c r="B72" s="942" t="s">
        <v>588</v>
      </c>
      <c r="C72" s="943"/>
      <c r="D72" s="943"/>
      <c r="E72" s="943"/>
      <c r="F72" s="943"/>
      <c r="G72" s="943"/>
      <c r="H72" s="943"/>
      <c r="I72" s="943"/>
      <c r="J72" s="943"/>
      <c r="K72" s="943"/>
      <c r="L72" s="943"/>
      <c r="M72" s="943"/>
      <c r="N72" s="943"/>
      <c r="O72" s="943"/>
      <c r="P72" s="944"/>
      <c r="Q72" s="945">
        <v>6909</v>
      </c>
      <c r="R72" s="902"/>
      <c r="S72" s="902"/>
      <c r="T72" s="902"/>
      <c r="U72" s="902"/>
      <c r="V72" s="902">
        <v>6702</v>
      </c>
      <c r="W72" s="902"/>
      <c r="X72" s="902"/>
      <c r="Y72" s="902"/>
      <c r="Z72" s="902"/>
      <c r="AA72" s="902">
        <v>208</v>
      </c>
      <c r="AB72" s="902"/>
      <c r="AC72" s="902"/>
      <c r="AD72" s="902"/>
      <c r="AE72" s="902"/>
      <c r="AF72" s="902">
        <v>208</v>
      </c>
      <c r="AG72" s="902"/>
      <c r="AH72" s="902"/>
      <c r="AI72" s="902"/>
      <c r="AJ72" s="902"/>
      <c r="AK72" s="902" t="s">
        <v>591</v>
      </c>
      <c r="AL72" s="902"/>
      <c r="AM72" s="902"/>
      <c r="AN72" s="902"/>
      <c r="AO72" s="902"/>
      <c r="AP72" s="902" t="s">
        <v>591</v>
      </c>
      <c r="AQ72" s="902"/>
      <c r="AR72" s="902"/>
      <c r="AS72" s="902"/>
      <c r="AT72" s="902"/>
      <c r="AU72" s="902" t="s">
        <v>591</v>
      </c>
      <c r="AV72" s="902"/>
      <c r="AW72" s="902"/>
      <c r="AX72" s="902"/>
      <c r="AY72" s="902"/>
      <c r="AZ72" s="904"/>
      <c r="BA72" s="904"/>
      <c r="BB72" s="904"/>
      <c r="BC72" s="904"/>
      <c r="BD72" s="905"/>
      <c r="BE72" s="237"/>
      <c r="BF72" s="237"/>
      <c r="BG72" s="237"/>
      <c r="BH72" s="237"/>
      <c r="BI72" s="237"/>
      <c r="BJ72" s="237"/>
      <c r="BK72" s="237"/>
      <c r="BL72" s="237"/>
      <c r="BM72" s="237"/>
      <c r="BN72" s="237"/>
      <c r="BO72" s="237"/>
      <c r="BP72" s="237"/>
      <c r="BQ72" s="234">
        <v>66</v>
      </c>
      <c r="BR72" s="239"/>
      <c r="BS72" s="931"/>
      <c r="BT72" s="932"/>
      <c r="BU72" s="932"/>
      <c r="BV72" s="932"/>
      <c r="BW72" s="932"/>
      <c r="BX72" s="932"/>
      <c r="BY72" s="932"/>
      <c r="BZ72" s="932"/>
      <c r="CA72" s="932"/>
      <c r="CB72" s="932"/>
      <c r="CC72" s="932"/>
      <c r="CD72" s="932"/>
      <c r="CE72" s="932"/>
      <c r="CF72" s="932"/>
      <c r="CG72" s="937"/>
      <c r="CH72" s="934"/>
      <c r="CI72" s="935"/>
      <c r="CJ72" s="935"/>
      <c r="CK72" s="935"/>
      <c r="CL72" s="936"/>
      <c r="CM72" s="934"/>
      <c r="CN72" s="935"/>
      <c r="CO72" s="935"/>
      <c r="CP72" s="935"/>
      <c r="CQ72" s="936"/>
      <c r="CR72" s="934"/>
      <c r="CS72" s="935"/>
      <c r="CT72" s="935"/>
      <c r="CU72" s="935"/>
      <c r="CV72" s="936"/>
      <c r="CW72" s="934"/>
      <c r="CX72" s="935"/>
      <c r="CY72" s="935"/>
      <c r="CZ72" s="935"/>
      <c r="DA72" s="936"/>
      <c r="DB72" s="934"/>
      <c r="DC72" s="935"/>
      <c r="DD72" s="935"/>
      <c r="DE72" s="935"/>
      <c r="DF72" s="936"/>
      <c r="DG72" s="934"/>
      <c r="DH72" s="935"/>
      <c r="DI72" s="935"/>
      <c r="DJ72" s="935"/>
      <c r="DK72" s="936"/>
      <c r="DL72" s="934"/>
      <c r="DM72" s="935"/>
      <c r="DN72" s="935"/>
      <c r="DO72" s="935"/>
      <c r="DP72" s="936"/>
      <c r="DQ72" s="934"/>
      <c r="DR72" s="935"/>
      <c r="DS72" s="935"/>
      <c r="DT72" s="935"/>
      <c r="DU72" s="936"/>
      <c r="DV72" s="931"/>
      <c r="DW72" s="932"/>
      <c r="DX72" s="932"/>
      <c r="DY72" s="932"/>
      <c r="DZ72" s="933"/>
      <c r="EA72" s="226"/>
    </row>
    <row r="73" spans="1:131" ht="26.25" customHeight="1" x14ac:dyDescent="0.15">
      <c r="A73" s="234">
        <v>6</v>
      </c>
      <c r="B73" s="942" t="s">
        <v>589</v>
      </c>
      <c r="C73" s="943"/>
      <c r="D73" s="943"/>
      <c r="E73" s="943"/>
      <c r="F73" s="943"/>
      <c r="G73" s="943"/>
      <c r="H73" s="943"/>
      <c r="I73" s="943"/>
      <c r="J73" s="943"/>
      <c r="K73" s="943"/>
      <c r="L73" s="943"/>
      <c r="M73" s="943"/>
      <c r="N73" s="943"/>
      <c r="O73" s="943"/>
      <c r="P73" s="944"/>
      <c r="Q73" s="945">
        <v>807</v>
      </c>
      <c r="R73" s="902"/>
      <c r="S73" s="902"/>
      <c r="T73" s="902"/>
      <c r="U73" s="902"/>
      <c r="V73" s="902">
        <v>787</v>
      </c>
      <c r="W73" s="902"/>
      <c r="X73" s="902"/>
      <c r="Y73" s="902"/>
      <c r="Z73" s="902"/>
      <c r="AA73" s="902">
        <v>20</v>
      </c>
      <c r="AB73" s="902"/>
      <c r="AC73" s="902"/>
      <c r="AD73" s="902"/>
      <c r="AE73" s="902"/>
      <c r="AF73" s="902">
        <v>20</v>
      </c>
      <c r="AG73" s="902"/>
      <c r="AH73" s="902"/>
      <c r="AI73" s="902"/>
      <c r="AJ73" s="902"/>
      <c r="AK73" s="902">
        <v>20</v>
      </c>
      <c r="AL73" s="902"/>
      <c r="AM73" s="902"/>
      <c r="AN73" s="902"/>
      <c r="AO73" s="902"/>
      <c r="AP73" s="902" t="s">
        <v>591</v>
      </c>
      <c r="AQ73" s="902"/>
      <c r="AR73" s="902"/>
      <c r="AS73" s="902"/>
      <c r="AT73" s="902"/>
      <c r="AU73" s="902" t="s">
        <v>591</v>
      </c>
      <c r="AV73" s="902"/>
      <c r="AW73" s="902"/>
      <c r="AX73" s="902"/>
      <c r="AY73" s="902"/>
      <c r="AZ73" s="904"/>
      <c r="BA73" s="904"/>
      <c r="BB73" s="904"/>
      <c r="BC73" s="904"/>
      <c r="BD73" s="905"/>
      <c r="BE73" s="237"/>
      <c r="BF73" s="237"/>
      <c r="BG73" s="237"/>
      <c r="BH73" s="237"/>
      <c r="BI73" s="237"/>
      <c r="BJ73" s="237"/>
      <c r="BK73" s="237"/>
      <c r="BL73" s="237"/>
      <c r="BM73" s="237"/>
      <c r="BN73" s="237"/>
      <c r="BO73" s="237"/>
      <c r="BP73" s="237"/>
      <c r="BQ73" s="234">
        <v>67</v>
      </c>
      <c r="BR73" s="239"/>
      <c r="BS73" s="931"/>
      <c r="BT73" s="932"/>
      <c r="BU73" s="932"/>
      <c r="BV73" s="932"/>
      <c r="BW73" s="932"/>
      <c r="BX73" s="932"/>
      <c r="BY73" s="932"/>
      <c r="BZ73" s="932"/>
      <c r="CA73" s="932"/>
      <c r="CB73" s="932"/>
      <c r="CC73" s="932"/>
      <c r="CD73" s="932"/>
      <c r="CE73" s="932"/>
      <c r="CF73" s="932"/>
      <c r="CG73" s="937"/>
      <c r="CH73" s="934"/>
      <c r="CI73" s="935"/>
      <c r="CJ73" s="935"/>
      <c r="CK73" s="935"/>
      <c r="CL73" s="936"/>
      <c r="CM73" s="934"/>
      <c r="CN73" s="935"/>
      <c r="CO73" s="935"/>
      <c r="CP73" s="935"/>
      <c r="CQ73" s="936"/>
      <c r="CR73" s="934"/>
      <c r="CS73" s="935"/>
      <c r="CT73" s="935"/>
      <c r="CU73" s="935"/>
      <c r="CV73" s="936"/>
      <c r="CW73" s="934"/>
      <c r="CX73" s="935"/>
      <c r="CY73" s="935"/>
      <c r="CZ73" s="935"/>
      <c r="DA73" s="936"/>
      <c r="DB73" s="934"/>
      <c r="DC73" s="935"/>
      <c r="DD73" s="935"/>
      <c r="DE73" s="935"/>
      <c r="DF73" s="936"/>
      <c r="DG73" s="934"/>
      <c r="DH73" s="935"/>
      <c r="DI73" s="935"/>
      <c r="DJ73" s="935"/>
      <c r="DK73" s="936"/>
      <c r="DL73" s="934"/>
      <c r="DM73" s="935"/>
      <c r="DN73" s="935"/>
      <c r="DO73" s="935"/>
      <c r="DP73" s="936"/>
      <c r="DQ73" s="934"/>
      <c r="DR73" s="935"/>
      <c r="DS73" s="935"/>
      <c r="DT73" s="935"/>
      <c r="DU73" s="936"/>
      <c r="DV73" s="931"/>
      <c r="DW73" s="932"/>
      <c r="DX73" s="932"/>
      <c r="DY73" s="932"/>
      <c r="DZ73" s="933"/>
      <c r="EA73" s="226"/>
    </row>
    <row r="74" spans="1:131" ht="26.25" customHeight="1" x14ac:dyDescent="0.15">
      <c r="A74" s="234">
        <v>7</v>
      </c>
      <c r="B74" s="942" t="s">
        <v>590</v>
      </c>
      <c r="C74" s="943"/>
      <c r="D74" s="943"/>
      <c r="E74" s="943"/>
      <c r="F74" s="943"/>
      <c r="G74" s="943"/>
      <c r="H74" s="943"/>
      <c r="I74" s="943"/>
      <c r="J74" s="943"/>
      <c r="K74" s="943"/>
      <c r="L74" s="943"/>
      <c r="M74" s="943"/>
      <c r="N74" s="943"/>
      <c r="O74" s="943"/>
      <c r="P74" s="944"/>
      <c r="Q74" s="945">
        <v>149</v>
      </c>
      <c r="R74" s="902"/>
      <c r="S74" s="902"/>
      <c r="T74" s="902"/>
      <c r="U74" s="902"/>
      <c r="V74" s="902">
        <v>129</v>
      </c>
      <c r="W74" s="902"/>
      <c r="X74" s="902"/>
      <c r="Y74" s="902"/>
      <c r="Z74" s="902"/>
      <c r="AA74" s="902">
        <v>20</v>
      </c>
      <c r="AB74" s="902"/>
      <c r="AC74" s="902"/>
      <c r="AD74" s="902"/>
      <c r="AE74" s="902"/>
      <c r="AF74" s="902">
        <v>20</v>
      </c>
      <c r="AG74" s="902"/>
      <c r="AH74" s="902"/>
      <c r="AI74" s="902"/>
      <c r="AJ74" s="902"/>
      <c r="AK74" s="902" t="s">
        <v>591</v>
      </c>
      <c r="AL74" s="902"/>
      <c r="AM74" s="902"/>
      <c r="AN74" s="902"/>
      <c r="AO74" s="902"/>
      <c r="AP74" s="902" t="s">
        <v>591</v>
      </c>
      <c r="AQ74" s="902"/>
      <c r="AR74" s="902"/>
      <c r="AS74" s="902"/>
      <c r="AT74" s="902"/>
      <c r="AU74" s="902" t="s">
        <v>591</v>
      </c>
      <c r="AV74" s="902"/>
      <c r="AW74" s="902"/>
      <c r="AX74" s="902"/>
      <c r="AY74" s="902"/>
      <c r="AZ74" s="904"/>
      <c r="BA74" s="904"/>
      <c r="BB74" s="904"/>
      <c r="BC74" s="904"/>
      <c r="BD74" s="905"/>
      <c r="BE74" s="237"/>
      <c r="BF74" s="237"/>
      <c r="BG74" s="237"/>
      <c r="BH74" s="237"/>
      <c r="BI74" s="237"/>
      <c r="BJ74" s="237"/>
      <c r="BK74" s="237"/>
      <c r="BL74" s="237"/>
      <c r="BM74" s="237"/>
      <c r="BN74" s="237"/>
      <c r="BO74" s="237"/>
      <c r="BP74" s="237"/>
      <c r="BQ74" s="234">
        <v>68</v>
      </c>
      <c r="BR74" s="239"/>
      <c r="BS74" s="931"/>
      <c r="BT74" s="932"/>
      <c r="BU74" s="932"/>
      <c r="BV74" s="932"/>
      <c r="BW74" s="932"/>
      <c r="BX74" s="932"/>
      <c r="BY74" s="932"/>
      <c r="BZ74" s="932"/>
      <c r="CA74" s="932"/>
      <c r="CB74" s="932"/>
      <c r="CC74" s="932"/>
      <c r="CD74" s="932"/>
      <c r="CE74" s="932"/>
      <c r="CF74" s="932"/>
      <c r="CG74" s="937"/>
      <c r="CH74" s="934"/>
      <c r="CI74" s="935"/>
      <c r="CJ74" s="935"/>
      <c r="CK74" s="935"/>
      <c r="CL74" s="936"/>
      <c r="CM74" s="934"/>
      <c r="CN74" s="935"/>
      <c r="CO74" s="935"/>
      <c r="CP74" s="935"/>
      <c r="CQ74" s="936"/>
      <c r="CR74" s="934"/>
      <c r="CS74" s="935"/>
      <c r="CT74" s="935"/>
      <c r="CU74" s="935"/>
      <c r="CV74" s="936"/>
      <c r="CW74" s="934"/>
      <c r="CX74" s="935"/>
      <c r="CY74" s="935"/>
      <c r="CZ74" s="935"/>
      <c r="DA74" s="936"/>
      <c r="DB74" s="934"/>
      <c r="DC74" s="935"/>
      <c r="DD74" s="935"/>
      <c r="DE74" s="935"/>
      <c r="DF74" s="936"/>
      <c r="DG74" s="934"/>
      <c r="DH74" s="935"/>
      <c r="DI74" s="935"/>
      <c r="DJ74" s="935"/>
      <c r="DK74" s="936"/>
      <c r="DL74" s="934"/>
      <c r="DM74" s="935"/>
      <c r="DN74" s="935"/>
      <c r="DO74" s="935"/>
      <c r="DP74" s="936"/>
      <c r="DQ74" s="934"/>
      <c r="DR74" s="935"/>
      <c r="DS74" s="935"/>
      <c r="DT74" s="935"/>
      <c r="DU74" s="936"/>
      <c r="DV74" s="931"/>
      <c r="DW74" s="932"/>
      <c r="DX74" s="932"/>
      <c r="DY74" s="932"/>
      <c r="DZ74" s="933"/>
      <c r="EA74" s="226"/>
    </row>
    <row r="75" spans="1:131" ht="26.25" customHeight="1" x14ac:dyDescent="0.15">
      <c r="A75" s="234">
        <v>8</v>
      </c>
      <c r="B75" s="946"/>
      <c r="C75" s="947"/>
      <c r="D75" s="947"/>
      <c r="E75" s="947"/>
      <c r="F75" s="947"/>
      <c r="G75" s="947"/>
      <c r="H75" s="947"/>
      <c r="I75" s="947"/>
      <c r="J75" s="947"/>
      <c r="K75" s="947"/>
      <c r="L75" s="947"/>
      <c r="M75" s="947"/>
      <c r="N75" s="947"/>
      <c r="O75" s="947"/>
      <c r="P75" s="948"/>
      <c r="Q75" s="949"/>
      <c r="R75" s="950"/>
      <c r="S75" s="950"/>
      <c r="T75" s="950"/>
      <c r="U75" s="906"/>
      <c r="V75" s="951"/>
      <c r="W75" s="950"/>
      <c r="X75" s="950"/>
      <c r="Y75" s="950"/>
      <c r="Z75" s="906"/>
      <c r="AA75" s="951"/>
      <c r="AB75" s="950"/>
      <c r="AC75" s="950"/>
      <c r="AD75" s="950"/>
      <c r="AE75" s="906"/>
      <c r="AF75" s="951"/>
      <c r="AG75" s="950"/>
      <c r="AH75" s="950"/>
      <c r="AI75" s="950"/>
      <c r="AJ75" s="906"/>
      <c r="AK75" s="951"/>
      <c r="AL75" s="950"/>
      <c r="AM75" s="950"/>
      <c r="AN75" s="950"/>
      <c r="AO75" s="906"/>
      <c r="AP75" s="951"/>
      <c r="AQ75" s="950"/>
      <c r="AR75" s="950"/>
      <c r="AS75" s="950"/>
      <c r="AT75" s="906"/>
      <c r="AU75" s="951"/>
      <c r="AV75" s="950"/>
      <c r="AW75" s="950"/>
      <c r="AX75" s="950"/>
      <c r="AY75" s="906"/>
      <c r="AZ75" s="904"/>
      <c r="BA75" s="904"/>
      <c r="BB75" s="904"/>
      <c r="BC75" s="904"/>
      <c r="BD75" s="905"/>
      <c r="BE75" s="237"/>
      <c r="BF75" s="237"/>
      <c r="BG75" s="237"/>
      <c r="BH75" s="237"/>
      <c r="BI75" s="237"/>
      <c r="BJ75" s="237"/>
      <c r="BK75" s="237"/>
      <c r="BL75" s="237"/>
      <c r="BM75" s="237"/>
      <c r="BN75" s="237"/>
      <c r="BO75" s="237"/>
      <c r="BP75" s="237"/>
      <c r="BQ75" s="234">
        <v>69</v>
      </c>
      <c r="BR75" s="239"/>
      <c r="BS75" s="931"/>
      <c r="BT75" s="932"/>
      <c r="BU75" s="932"/>
      <c r="BV75" s="932"/>
      <c r="BW75" s="932"/>
      <c r="BX75" s="932"/>
      <c r="BY75" s="932"/>
      <c r="BZ75" s="932"/>
      <c r="CA75" s="932"/>
      <c r="CB75" s="932"/>
      <c r="CC75" s="932"/>
      <c r="CD75" s="932"/>
      <c r="CE75" s="932"/>
      <c r="CF75" s="932"/>
      <c r="CG75" s="937"/>
      <c r="CH75" s="934"/>
      <c r="CI75" s="935"/>
      <c r="CJ75" s="935"/>
      <c r="CK75" s="935"/>
      <c r="CL75" s="936"/>
      <c r="CM75" s="934"/>
      <c r="CN75" s="935"/>
      <c r="CO75" s="935"/>
      <c r="CP75" s="935"/>
      <c r="CQ75" s="936"/>
      <c r="CR75" s="934"/>
      <c r="CS75" s="935"/>
      <c r="CT75" s="935"/>
      <c r="CU75" s="935"/>
      <c r="CV75" s="936"/>
      <c r="CW75" s="934"/>
      <c r="CX75" s="935"/>
      <c r="CY75" s="935"/>
      <c r="CZ75" s="935"/>
      <c r="DA75" s="936"/>
      <c r="DB75" s="934"/>
      <c r="DC75" s="935"/>
      <c r="DD75" s="935"/>
      <c r="DE75" s="935"/>
      <c r="DF75" s="936"/>
      <c r="DG75" s="934"/>
      <c r="DH75" s="935"/>
      <c r="DI75" s="935"/>
      <c r="DJ75" s="935"/>
      <c r="DK75" s="936"/>
      <c r="DL75" s="934"/>
      <c r="DM75" s="935"/>
      <c r="DN75" s="935"/>
      <c r="DO75" s="935"/>
      <c r="DP75" s="936"/>
      <c r="DQ75" s="934"/>
      <c r="DR75" s="935"/>
      <c r="DS75" s="935"/>
      <c r="DT75" s="935"/>
      <c r="DU75" s="936"/>
      <c r="DV75" s="931"/>
      <c r="DW75" s="932"/>
      <c r="DX75" s="932"/>
      <c r="DY75" s="932"/>
      <c r="DZ75" s="933"/>
      <c r="EA75" s="226"/>
    </row>
    <row r="76" spans="1:131" ht="26.25" customHeight="1" x14ac:dyDescent="0.15">
      <c r="A76" s="234">
        <v>9</v>
      </c>
      <c r="B76" s="946"/>
      <c r="C76" s="947"/>
      <c r="D76" s="947"/>
      <c r="E76" s="947"/>
      <c r="F76" s="947"/>
      <c r="G76" s="947"/>
      <c r="H76" s="947"/>
      <c r="I76" s="947"/>
      <c r="J76" s="947"/>
      <c r="K76" s="947"/>
      <c r="L76" s="947"/>
      <c r="M76" s="947"/>
      <c r="N76" s="947"/>
      <c r="O76" s="947"/>
      <c r="P76" s="948"/>
      <c r="Q76" s="949"/>
      <c r="R76" s="950"/>
      <c r="S76" s="950"/>
      <c r="T76" s="950"/>
      <c r="U76" s="906"/>
      <c r="V76" s="951"/>
      <c r="W76" s="950"/>
      <c r="X76" s="950"/>
      <c r="Y76" s="950"/>
      <c r="Z76" s="906"/>
      <c r="AA76" s="951"/>
      <c r="AB76" s="950"/>
      <c r="AC76" s="950"/>
      <c r="AD76" s="950"/>
      <c r="AE76" s="906"/>
      <c r="AF76" s="951"/>
      <c r="AG76" s="950"/>
      <c r="AH76" s="950"/>
      <c r="AI76" s="950"/>
      <c r="AJ76" s="906"/>
      <c r="AK76" s="951"/>
      <c r="AL76" s="950"/>
      <c r="AM76" s="950"/>
      <c r="AN76" s="950"/>
      <c r="AO76" s="906"/>
      <c r="AP76" s="951"/>
      <c r="AQ76" s="950"/>
      <c r="AR76" s="950"/>
      <c r="AS76" s="950"/>
      <c r="AT76" s="906"/>
      <c r="AU76" s="951"/>
      <c r="AV76" s="950"/>
      <c r="AW76" s="950"/>
      <c r="AX76" s="950"/>
      <c r="AY76" s="906"/>
      <c r="AZ76" s="904"/>
      <c r="BA76" s="904"/>
      <c r="BB76" s="904"/>
      <c r="BC76" s="904"/>
      <c r="BD76" s="905"/>
      <c r="BE76" s="237"/>
      <c r="BF76" s="237"/>
      <c r="BG76" s="237"/>
      <c r="BH76" s="237"/>
      <c r="BI76" s="237"/>
      <c r="BJ76" s="237"/>
      <c r="BK76" s="237"/>
      <c r="BL76" s="237"/>
      <c r="BM76" s="237"/>
      <c r="BN76" s="237"/>
      <c r="BO76" s="237"/>
      <c r="BP76" s="237"/>
      <c r="BQ76" s="234">
        <v>70</v>
      </c>
      <c r="BR76" s="239"/>
      <c r="BS76" s="931"/>
      <c r="BT76" s="932"/>
      <c r="BU76" s="932"/>
      <c r="BV76" s="932"/>
      <c r="BW76" s="932"/>
      <c r="BX76" s="932"/>
      <c r="BY76" s="932"/>
      <c r="BZ76" s="932"/>
      <c r="CA76" s="932"/>
      <c r="CB76" s="932"/>
      <c r="CC76" s="932"/>
      <c r="CD76" s="932"/>
      <c r="CE76" s="932"/>
      <c r="CF76" s="932"/>
      <c r="CG76" s="937"/>
      <c r="CH76" s="934"/>
      <c r="CI76" s="935"/>
      <c r="CJ76" s="935"/>
      <c r="CK76" s="935"/>
      <c r="CL76" s="936"/>
      <c r="CM76" s="934"/>
      <c r="CN76" s="935"/>
      <c r="CO76" s="935"/>
      <c r="CP76" s="935"/>
      <c r="CQ76" s="936"/>
      <c r="CR76" s="934"/>
      <c r="CS76" s="935"/>
      <c r="CT76" s="935"/>
      <c r="CU76" s="935"/>
      <c r="CV76" s="936"/>
      <c r="CW76" s="934"/>
      <c r="CX76" s="935"/>
      <c r="CY76" s="935"/>
      <c r="CZ76" s="935"/>
      <c r="DA76" s="936"/>
      <c r="DB76" s="934"/>
      <c r="DC76" s="935"/>
      <c r="DD76" s="935"/>
      <c r="DE76" s="935"/>
      <c r="DF76" s="936"/>
      <c r="DG76" s="934"/>
      <c r="DH76" s="935"/>
      <c r="DI76" s="935"/>
      <c r="DJ76" s="935"/>
      <c r="DK76" s="936"/>
      <c r="DL76" s="934"/>
      <c r="DM76" s="935"/>
      <c r="DN76" s="935"/>
      <c r="DO76" s="935"/>
      <c r="DP76" s="936"/>
      <c r="DQ76" s="934"/>
      <c r="DR76" s="935"/>
      <c r="DS76" s="935"/>
      <c r="DT76" s="935"/>
      <c r="DU76" s="936"/>
      <c r="DV76" s="931"/>
      <c r="DW76" s="932"/>
      <c r="DX76" s="932"/>
      <c r="DY76" s="932"/>
      <c r="DZ76" s="933"/>
      <c r="EA76" s="226"/>
    </row>
    <row r="77" spans="1:131" ht="26.25" customHeight="1" x14ac:dyDescent="0.15">
      <c r="A77" s="234">
        <v>10</v>
      </c>
      <c r="B77" s="946"/>
      <c r="C77" s="947"/>
      <c r="D77" s="947"/>
      <c r="E77" s="947"/>
      <c r="F77" s="947"/>
      <c r="G77" s="947"/>
      <c r="H77" s="947"/>
      <c r="I77" s="947"/>
      <c r="J77" s="947"/>
      <c r="K77" s="947"/>
      <c r="L77" s="947"/>
      <c r="M77" s="947"/>
      <c r="N77" s="947"/>
      <c r="O77" s="947"/>
      <c r="P77" s="948"/>
      <c r="Q77" s="949"/>
      <c r="R77" s="950"/>
      <c r="S77" s="950"/>
      <c r="T77" s="950"/>
      <c r="U77" s="906"/>
      <c r="V77" s="951"/>
      <c r="W77" s="950"/>
      <c r="X77" s="950"/>
      <c r="Y77" s="950"/>
      <c r="Z77" s="906"/>
      <c r="AA77" s="951"/>
      <c r="AB77" s="950"/>
      <c r="AC77" s="950"/>
      <c r="AD77" s="950"/>
      <c r="AE77" s="906"/>
      <c r="AF77" s="951"/>
      <c r="AG77" s="950"/>
      <c r="AH77" s="950"/>
      <c r="AI77" s="950"/>
      <c r="AJ77" s="906"/>
      <c r="AK77" s="951"/>
      <c r="AL77" s="950"/>
      <c r="AM77" s="950"/>
      <c r="AN77" s="950"/>
      <c r="AO77" s="906"/>
      <c r="AP77" s="951"/>
      <c r="AQ77" s="950"/>
      <c r="AR77" s="950"/>
      <c r="AS77" s="950"/>
      <c r="AT77" s="906"/>
      <c r="AU77" s="951"/>
      <c r="AV77" s="950"/>
      <c r="AW77" s="950"/>
      <c r="AX77" s="950"/>
      <c r="AY77" s="906"/>
      <c r="AZ77" s="904"/>
      <c r="BA77" s="904"/>
      <c r="BB77" s="904"/>
      <c r="BC77" s="904"/>
      <c r="BD77" s="905"/>
      <c r="BE77" s="237"/>
      <c r="BF77" s="237"/>
      <c r="BG77" s="237"/>
      <c r="BH77" s="237"/>
      <c r="BI77" s="237"/>
      <c r="BJ77" s="237"/>
      <c r="BK77" s="237"/>
      <c r="BL77" s="237"/>
      <c r="BM77" s="237"/>
      <c r="BN77" s="237"/>
      <c r="BO77" s="237"/>
      <c r="BP77" s="237"/>
      <c r="BQ77" s="234">
        <v>71</v>
      </c>
      <c r="BR77" s="239"/>
      <c r="BS77" s="931"/>
      <c r="BT77" s="932"/>
      <c r="BU77" s="932"/>
      <c r="BV77" s="932"/>
      <c r="BW77" s="932"/>
      <c r="BX77" s="932"/>
      <c r="BY77" s="932"/>
      <c r="BZ77" s="932"/>
      <c r="CA77" s="932"/>
      <c r="CB77" s="932"/>
      <c r="CC77" s="932"/>
      <c r="CD77" s="932"/>
      <c r="CE77" s="932"/>
      <c r="CF77" s="932"/>
      <c r="CG77" s="937"/>
      <c r="CH77" s="934"/>
      <c r="CI77" s="935"/>
      <c r="CJ77" s="935"/>
      <c r="CK77" s="935"/>
      <c r="CL77" s="936"/>
      <c r="CM77" s="934"/>
      <c r="CN77" s="935"/>
      <c r="CO77" s="935"/>
      <c r="CP77" s="935"/>
      <c r="CQ77" s="936"/>
      <c r="CR77" s="934"/>
      <c r="CS77" s="935"/>
      <c r="CT77" s="935"/>
      <c r="CU77" s="935"/>
      <c r="CV77" s="936"/>
      <c r="CW77" s="934"/>
      <c r="CX77" s="935"/>
      <c r="CY77" s="935"/>
      <c r="CZ77" s="935"/>
      <c r="DA77" s="936"/>
      <c r="DB77" s="934"/>
      <c r="DC77" s="935"/>
      <c r="DD77" s="935"/>
      <c r="DE77" s="935"/>
      <c r="DF77" s="936"/>
      <c r="DG77" s="934"/>
      <c r="DH77" s="935"/>
      <c r="DI77" s="935"/>
      <c r="DJ77" s="935"/>
      <c r="DK77" s="936"/>
      <c r="DL77" s="934"/>
      <c r="DM77" s="935"/>
      <c r="DN77" s="935"/>
      <c r="DO77" s="935"/>
      <c r="DP77" s="936"/>
      <c r="DQ77" s="934"/>
      <c r="DR77" s="935"/>
      <c r="DS77" s="935"/>
      <c r="DT77" s="935"/>
      <c r="DU77" s="936"/>
      <c r="DV77" s="931"/>
      <c r="DW77" s="932"/>
      <c r="DX77" s="932"/>
      <c r="DY77" s="932"/>
      <c r="DZ77" s="933"/>
      <c r="EA77" s="226"/>
    </row>
    <row r="78" spans="1:131" ht="26.25" customHeight="1" x14ac:dyDescent="0.15">
      <c r="A78" s="234">
        <v>11</v>
      </c>
      <c r="B78" s="946"/>
      <c r="C78" s="947"/>
      <c r="D78" s="947"/>
      <c r="E78" s="947"/>
      <c r="F78" s="947"/>
      <c r="G78" s="947"/>
      <c r="H78" s="947"/>
      <c r="I78" s="947"/>
      <c r="J78" s="947"/>
      <c r="K78" s="947"/>
      <c r="L78" s="947"/>
      <c r="M78" s="947"/>
      <c r="N78" s="947"/>
      <c r="O78" s="947"/>
      <c r="P78" s="948"/>
      <c r="Q78" s="945"/>
      <c r="R78" s="902"/>
      <c r="S78" s="902"/>
      <c r="T78" s="902"/>
      <c r="U78" s="902"/>
      <c r="V78" s="902"/>
      <c r="W78" s="902"/>
      <c r="X78" s="902"/>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2"/>
      <c r="AY78" s="902"/>
      <c r="AZ78" s="904"/>
      <c r="BA78" s="904"/>
      <c r="BB78" s="904"/>
      <c r="BC78" s="904"/>
      <c r="BD78" s="905"/>
      <c r="BE78" s="237"/>
      <c r="BF78" s="237"/>
      <c r="BG78" s="237"/>
      <c r="BH78" s="237"/>
      <c r="BI78" s="237"/>
      <c r="BJ78" s="226"/>
      <c r="BK78" s="226"/>
      <c r="BL78" s="226"/>
      <c r="BM78" s="226"/>
      <c r="BN78" s="226"/>
      <c r="BO78" s="237"/>
      <c r="BP78" s="237"/>
      <c r="BQ78" s="234">
        <v>72</v>
      </c>
      <c r="BR78" s="239"/>
      <c r="BS78" s="931"/>
      <c r="BT78" s="932"/>
      <c r="BU78" s="932"/>
      <c r="BV78" s="932"/>
      <c r="BW78" s="932"/>
      <c r="BX78" s="932"/>
      <c r="BY78" s="932"/>
      <c r="BZ78" s="932"/>
      <c r="CA78" s="932"/>
      <c r="CB78" s="932"/>
      <c r="CC78" s="932"/>
      <c r="CD78" s="932"/>
      <c r="CE78" s="932"/>
      <c r="CF78" s="932"/>
      <c r="CG78" s="937"/>
      <c r="CH78" s="934"/>
      <c r="CI78" s="935"/>
      <c r="CJ78" s="935"/>
      <c r="CK78" s="935"/>
      <c r="CL78" s="936"/>
      <c r="CM78" s="934"/>
      <c r="CN78" s="935"/>
      <c r="CO78" s="935"/>
      <c r="CP78" s="935"/>
      <c r="CQ78" s="936"/>
      <c r="CR78" s="934"/>
      <c r="CS78" s="935"/>
      <c r="CT78" s="935"/>
      <c r="CU78" s="935"/>
      <c r="CV78" s="936"/>
      <c r="CW78" s="934"/>
      <c r="CX78" s="935"/>
      <c r="CY78" s="935"/>
      <c r="CZ78" s="935"/>
      <c r="DA78" s="936"/>
      <c r="DB78" s="934"/>
      <c r="DC78" s="935"/>
      <c r="DD78" s="935"/>
      <c r="DE78" s="935"/>
      <c r="DF78" s="936"/>
      <c r="DG78" s="934"/>
      <c r="DH78" s="935"/>
      <c r="DI78" s="935"/>
      <c r="DJ78" s="935"/>
      <c r="DK78" s="936"/>
      <c r="DL78" s="934"/>
      <c r="DM78" s="935"/>
      <c r="DN78" s="935"/>
      <c r="DO78" s="935"/>
      <c r="DP78" s="936"/>
      <c r="DQ78" s="934"/>
      <c r="DR78" s="935"/>
      <c r="DS78" s="935"/>
      <c r="DT78" s="935"/>
      <c r="DU78" s="936"/>
      <c r="DV78" s="931"/>
      <c r="DW78" s="932"/>
      <c r="DX78" s="932"/>
      <c r="DY78" s="932"/>
      <c r="DZ78" s="933"/>
      <c r="EA78" s="226"/>
    </row>
    <row r="79" spans="1:131" ht="26.25" customHeight="1" x14ac:dyDescent="0.15">
      <c r="A79" s="234">
        <v>12</v>
      </c>
      <c r="B79" s="946"/>
      <c r="C79" s="947"/>
      <c r="D79" s="947"/>
      <c r="E79" s="947"/>
      <c r="F79" s="947"/>
      <c r="G79" s="947"/>
      <c r="H79" s="947"/>
      <c r="I79" s="947"/>
      <c r="J79" s="947"/>
      <c r="K79" s="947"/>
      <c r="L79" s="947"/>
      <c r="M79" s="947"/>
      <c r="N79" s="947"/>
      <c r="O79" s="947"/>
      <c r="P79" s="948"/>
      <c r="Q79" s="945"/>
      <c r="R79" s="902"/>
      <c r="S79" s="902"/>
      <c r="T79" s="902"/>
      <c r="U79" s="902"/>
      <c r="V79" s="902"/>
      <c r="W79" s="902"/>
      <c r="X79" s="902"/>
      <c r="Y79" s="902"/>
      <c r="Z79" s="902"/>
      <c r="AA79" s="902"/>
      <c r="AB79" s="902"/>
      <c r="AC79" s="902"/>
      <c r="AD79" s="902"/>
      <c r="AE79" s="902"/>
      <c r="AF79" s="902"/>
      <c r="AG79" s="902"/>
      <c r="AH79" s="902"/>
      <c r="AI79" s="902"/>
      <c r="AJ79" s="902"/>
      <c r="AK79" s="902"/>
      <c r="AL79" s="902"/>
      <c r="AM79" s="902"/>
      <c r="AN79" s="902"/>
      <c r="AO79" s="902"/>
      <c r="AP79" s="902"/>
      <c r="AQ79" s="902"/>
      <c r="AR79" s="902"/>
      <c r="AS79" s="902"/>
      <c r="AT79" s="902"/>
      <c r="AU79" s="902"/>
      <c r="AV79" s="902"/>
      <c r="AW79" s="902"/>
      <c r="AX79" s="902"/>
      <c r="AY79" s="902"/>
      <c r="AZ79" s="904"/>
      <c r="BA79" s="904"/>
      <c r="BB79" s="904"/>
      <c r="BC79" s="904"/>
      <c r="BD79" s="905"/>
      <c r="BE79" s="237"/>
      <c r="BF79" s="237"/>
      <c r="BG79" s="237"/>
      <c r="BH79" s="237"/>
      <c r="BI79" s="237"/>
      <c r="BJ79" s="226"/>
      <c r="BK79" s="226"/>
      <c r="BL79" s="226"/>
      <c r="BM79" s="226"/>
      <c r="BN79" s="226"/>
      <c r="BO79" s="237"/>
      <c r="BP79" s="237"/>
      <c r="BQ79" s="234">
        <v>73</v>
      </c>
      <c r="BR79" s="239"/>
      <c r="BS79" s="931"/>
      <c r="BT79" s="932"/>
      <c r="BU79" s="932"/>
      <c r="BV79" s="932"/>
      <c r="BW79" s="932"/>
      <c r="BX79" s="932"/>
      <c r="BY79" s="932"/>
      <c r="BZ79" s="932"/>
      <c r="CA79" s="932"/>
      <c r="CB79" s="932"/>
      <c r="CC79" s="932"/>
      <c r="CD79" s="932"/>
      <c r="CE79" s="932"/>
      <c r="CF79" s="932"/>
      <c r="CG79" s="937"/>
      <c r="CH79" s="934"/>
      <c r="CI79" s="935"/>
      <c r="CJ79" s="935"/>
      <c r="CK79" s="935"/>
      <c r="CL79" s="936"/>
      <c r="CM79" s="934"/>
      <c r="CN79" s="935"/>
      <c r="CO79" s="935"/>
      <c r="CP79" s="935"/>
      <c r="CQ79" s="936"/>
      <c r="CR79" s="934"/>
      <c r="CS79" s="935"/>
      <c r="CT79" s="935"/>
      <c r="CU79" s="935"/>
      <c r="CV79" s="936"/>
      <c r="CW79" s="934"/>
      <c r="CX79" s="935"/>
      <c r="CY79" s="935"/>
      <c r="CZ79" s="935"/>
      <c r="DA79" s="936"/>
      <c r="DB79" s="934"/>
      <c r="DC79" s="935"/>
      <c r="DD79" s="935"/>
      <c r="DE79" s="935"/>
      <c r="DF79" s="936"/>
      <c r="DG79" s="934"/>
      <c r="DH79" s="935"/>
      <c r="DI79" s="935"/>
      <c r="DJ79" s="935"/>
      <c r="DK79" s="936"/>
      <c r="DL79" s="934"/>
      <c r="DM79" s="935"/>
      <c r="DN79" s="935"/>
      <c r="DO79" s="935"/>
      <c r="DP79" s="936"/>
      <c r="DQ79" s="934"/>
      <c r="DR79" s="935"/>
      <c r="DS79" s="935"/>
      <c r="DT79" s="935"/>
      <c r="DU79" s="936"/>
      <c r="DV79" s="931"/>
      <c r="DW79" s="932"/>
      <c r="DX79" s="932"/>
      <c r="DY79" s="932"/>
      <c r="DZ79" s="933"/>
      <c r="EA79" s="226"/>
    </row>
    <row r="80" spans="1:131" ht="26.25" customHeight="1" x14ac:dyDescent="0.15">
      <c r="A80" s="234">
        <v>13</v>
      </c>
      <c r="B80" s="946"/>
      <c r="C80" s="947"/>
      <c r="D80" s="947"/>
      <c r="E80" s="947"/>
      <c r="F80" s="947"/>
      <c r="G80" s="947"/>
      <c r="H80" s="947"/>
      <c r="I80" s="947"/>
      <c r="J80" s="947"/>
      <c r="K80" s="947"/>
      <c r="L80" s="947"/>
      <c r="M80" s="947"/>
      <c r="N80" s="947"/>
      <c r="O80" s="947"/>
      <c r="P80" s="948"/>
      <c r="Q80" s="945"/>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2"/>
      <c r="AR80" s="902"/>
      <c r="AS80" s="902"/>
      <c r="AT80" s="902"/>
      <c r="AU80" s="902"/>
      <c r="AV80" s="902"/>
      <c r="AW80" s="902"/>
      <c r="AX80" s="902"/>
      <c r="AY80" s="902"/>
      <c r="AZ80" s="904"/>
      <c r="BA80" s="904"/>
      <c r="BB80" s="904"/>
      <c r="BC80" s="904"/>
      <c r="BD80" s="905"/>
      <c r="BE80" s="237"/>
      <c r="BF80" s="237"/>
      <c r="BG80" s="237"/>
      <c r="BH80" s="237"/>
      <c r="BI80" s="237"/>
      <c r="BJ80" s="237"/>
      <c r="BK80" s="237"/>
      <c r="BL80" s="237"/>
      <c r="BM80" s="237"/>
      <c r="BN80" s="237"/>
      <c r="BO80" s="237"/>
      <c r="BP80" s="237"/>
      <c r="BQ80" s="234">
        <v>74</v>
      </c>
      <c r="BR80" s="239"/>
      <c r="BS80" s="931"/>
      <c r="BT80" s="932"/>
      <c r="BU80" s="932"/>
      <c r="BV80" s="932"/>
      <c r="BW80" s="932"/>
      <c r="BX80" s="932"/>
      <c r="BY80" s="932"/>
      <c r="BZ80" s="932"/>
      <c r="CA80" s="932"/>
      <c r="CB80" s="932"/>
      <c r="CC80" s="932"/>
      <c r="CD80" s="932"/>
      <c r="CE80" s="932"/>
      <c r="CF80" s="932"/>
      <c r="CG80" s="937"/>
      <c r="CH80" s="934"/>
      <c r="CI80" s="935"/>
      <c r="CJ80" s="935"/>
      <c r="CK80" s="935"/>
      <c r="CL80" s="936"/>
      <c r="CM80" s="934"/>
      <c r="CN80" s="935"/>
      <c r="CO80" s="935"/>
      <c r="CP80" s="935"/>
      <c r="CQ80" s="936"/>
      <c r="CR80" s="934"/>
      <c r="CS80" s="935"/>
      <c r="CT80" s="935"/>
      <c r="CU80" s="935"/>
      <c r="CV80" s="936"/>
      <c r="CW80" s="934"/>
      <c r="CX80" s="935"/>
      <c r="CY80" s="935"/>
      <c r="CZ80" s="935"/>
      <c r="DA80" s="936"/>
      <c r="DB80" s="934"/>
      <c r="DC80" s="935"/>
      <c r="DD80" s="935"/>
      <c r="DE80" s="935"/>
      <c r="DF80" s="936"/>
      <c r="DG80" s="934"/>
      <c r="DH80" s="935"/>
      <c r="DI80" s="935"/>
      <c r="DJ80" s="935"/>
      <c r="DK80" s="936"/>
      <c r="DL80" s="934"/>
      <c r="DM80" s="935"/>
      <c r="DN80" s="935"/>
      <c r="DO80" s="935"/>
      <c r="DP80" s="936"/>
      <c r="DQ80" s="934"/>
      <c r="DR80" s="935"/>
      <c r="DS80" s="935"/>
      <c r="DT80" s="935"/>
      <c r="DU80" s="936"/>
      <c r="DV80" s="931"/>
      <c r="DW80" s="932"/>
      <c r="DX80" s="932"/>
      <c r="DY80" s="932"/>
      <c r="DZ80" s="933"/>
      <c r="EA80" s="226"/>
    </row>
    <row r="81" spans="1:131" ht="26.25" customHeight="1" x14ac:dyDescent="0.15">
      <c r="A81" s="234">
        <v>14</v>
      </c>
      <c r="B81" s="946"/>
      <c r="C81" s="947"/>
      <c r="D81" s="947"/>
      <c r="E81" s="947"/>
      <c r="F81" s="947"/>
      <c r="G81" s="947"/>
      <c r="H81" s="947"/>
      <c r="I81" s="947"/>
      <c r="J81" s="947"/>
      <c r="K81" s="947"/>
      <c r="L81" s="947"/>
      <c r="M81" s="947"/>
      <c r="N81" s="947"/>
      <c r="O81" s="947"/>
      <c r="P81" s="948"/>
      <c r="Q81" s="945"/>
      <c r="R81" s="902"/>
      <c r="S81" s="902"/>
      <c r="T81" s="902"/>
      <c r="U81" s="902"/>
      <c r="V81" s="902"/>
      <c r="W81" s="902"/>
      <c r="X81" s="902"/>
      <c r="Y81" s="902"/>
      <c r="Z81" s="902"/>
      <c r="AA81" s="902"/>
      <c r="AB81" s="902"/>
      <c r="AC81" s="902"/>
      <c r="AD81" s="902"/>
      <c r="AE81" s="902"/>
      <c r="AF81" s="902"/>
      <c r="AG81" s="902"/>
      <c r="AH81" s="902"/>
      <c r="AI81" s="902"/>
      <c r="AJ81" s="902"/>
      <c r="AK81" s="902"/>
      <c r="AL81" s="902"/>
      <c r="AM81" s="902"/>
      <c r="AN81" s="902"/>
      <c r="AO81" s="902"/>
      <c r="AP81" s="902"/>
      <c r="AQ81" s="902"/>
      <c r="AR81" s="902"/>
      <c r="AS81" s="902"/>
      <c r="AT81" s="902"/>
      <c r="AU81" s="902"/>
      <c r="AV81" s="902"/>
      <c r="AW81" s="902"/>
      <c r="AX81" s="902"/>
      <c r="AY81" s="902"/>
      <c r="AZ81" s="904"/>
      <c r="BA81" s="904"/>
      <c r="BB81" s="904"/>
      <c r="BC81" s="904"/>
      <c r="BD81" s="905"/>
      <c r="BE81" s="237"/>
      <c r="BF81" s="237"/>
      <c r="BG81" s="237"/>
      <c r="BH81" s="237"/>
      <c r="BI81" s="237"/>
      <c r="BJ81" s="237"/>
      <c r="BK81" s="237"/>
      <c r="BL81" s="237"/>
      <c r="BM81" s="237"/>
      <c r="BN81" s="237"/>
      <c r="BO81" s="237"/>
      <c r="BP81" s="237"/>
      <c r="BQ81" s="234">
        <v>75</v>
      </c>
      <c r="BR81" s="239"/>
      <c r="BS81" s="931"/>
      <c r="BT81" s="932"/>
      <c r="BU81" s="932"/>
      <c r="BV81" s="932"/>
      <c r="BW81" s="932"/>
      <c r="BX81" s="932"/>
      <c r="BY81" s="932"/>
      <c r="BZ81" s="932"/>
      <c r="CA81" s="932"/>
      <c r="CB81" s="932"/>
      <c r="CC81" s="932"/>
      <c r="CD81" s="932"/>
      <c r="CE81" s="932"/>
      <c r="CF81" s="932"/>
      <c r="CG81" s="937"/>
      <c r="CH81" s="934"/>
      <c r="CI81" s="935"/>
      <c r="CJ81" s="935"/>
      <c r="CK81" s="935"/>
      <c r="CL81" s="936"/>
      <c r="CM81" s="934"/>
      <c r="CN81" s="935"/>
      <c r="CO81" s="935"/>
      <c r="CP81" s="935"/>
      <c r="CQ81" s="936"/>
      <c r="CR81" s="934"/>
      <c r="CS81" s="935"/>
      <c r="CT81" s="935"/>
      <c r="CU81" s="935"/>
      <c r="CV81" s="936"/>
      <c r="CW81" s="934"/>
      <c r="CX81" s="935"/>
      <c r="CY81" s="935"/>
      <c r="CZ81" s="935"/>
      <c r="DA81" s="936"/>
      <c r="DB81" s="934"/>
      <c r="DC81" s="935"/>
      <c r="DD81" s="935"/>
      <c r="DE81" s="935"/>
      <c r="DF81" s="936"/>
      <c r="DG81" s="934"/>
      <c r="DH81" s="935"/>
      <c r="DI81" s="935"/>
      <c r="DJ81" s="935"/>
      <c r="DK81" s="936"/>
      <c r="DL81" s="934"/>
      <c r="DM81" s="935"/>
      <c r="DN81" s="935"/>
      <c r="DO81" s="935"/>
      <c r="DP81" s="936"/>
      <c r="DQ81" s="934"/>
      <c r="DR81" s="935"/>
      <c r="DS81" s="935"/>
      <c r="DT81" s="935"/>
      <c r="DU81" s="936"/>
      <c r="DV81" s="931"/>
      <c r="DW81" s="932"/>
      <c r="DX81" s="932"/>
      <c r="DY81" s="932"/>
      <c r="DZ81" s="933"/>
      <c r="EA81" s="226"/>
    </row>
    <row r="82" spans="1:131" ht="26.25" customHeight="1" x14ac:dyDescent="0.15">
      <c r="A82" s="234">
        <v>15</v>
      </c>
      <c r="B82" s="946"/>
      <c r="C82" s="947"/>
      <c r="D82" s="947"/>
      <c r="E82" s="947"/>
      <c r="F82" s="947"/>
      <c r="G82" s="947"/>
      <c r="H82" s="947"/>
      <c r="I82" s="947"/>
      <c r="J82" s="947"/>
      <c r="K82" s="947"/>
      <c r="L82" s="947"/>
      <c r="M82" s="947"/>
      <c r="N82" s="947"/>
      <c r="O82" s="947"/>
      <c r="P82" s="948"/>
      <c r="Q82" s="945"/>
      <c r="R82" s="902"/>
      <c r="S82" s="902"/>
      <c r="T82" s="902"/>
      <c r="U82" s="902"/>
      <c r="V82" s="902"/>
      <c r="W82" s="902"/>
      <c r="X82" s="902"/>
      <c r="Y82" s="902"/>
      <c r="Z82" s="902"/>
      <c r="AA82" s="902"/>
      <c r="AB82" s="902"/>
      <c r="AC82" s="902"/>
      <c r="AD82" s="902"/>
      <c r="AE82" s="902"/>
      <c r="AF82" s="902"/>
      <c r="AG82" s="902"/>
      <c r="AH82" s="902"/>
      <c r="AI82" s="902"/>
      <c r="AJ82" s="902"/>
      <c r="AK82" s="902"/>
      <c r="AL82" s="902"/>
      <c r="AM82" s="902"/>
      <c r="AN82" s="902"/>
      <c r="AO82" s="902"/>
      <c r="AP82" s="902"/>
      <c r="AQ82" s="902"/>
      <c r="AR82" s="902"/>
      <c r="AS82" s="902"/>
      <c r="AT82" s="902"/>
      <c r="AU82" s="902"/>
      <c r="AV82" s="902"/>
      <c r="AW82" s="902"/>
      <c r="AX82" s="902"/>
      <c r="AY82" s="902"/>
      <c r="AZ82" s="904"/>
      <c r="BA82" s="904"/>
      <c r="BB82" s="904"/>
      <c r="BC82" s="904"/>
      <c r="BD82" s="905"/>
      <c r="BE82" s="237"/>
      <c r="BF82" s="237"/>
      <c r="BG82" s="237"/>
      <c r="BH82" s="237"/>
      <c r="BI82" s="237"/>
      <c r="BJ82" s="237"/>
      <c r="BK82" s="237"/>
      <c r="BL82" s="237"/>
      <c r="BM82" s="237"/>
      <c r="BN82" s="237"/>
      <c r="BO82" s="237"/>
      <c r="BP82" s="237"/>
      <c r="BQ82" s="234">
        <v>76</v>
      </c>
      <c r="BR82" s="239"/>
      <c r="BS82" s="931"/>
      <c r="BT82" s="932"/>
      <c r="BU82" s="932"/>
      <c r="BV82" s="932"/>
      <c r="BW82" s="932"/>
      <c r="BX82" s="932"/>
      <c r="BY82" s="932"/>
      <c r="BZ82" s="932"/>
      <c r="CA82" s="932"/>
      <c r="CB82" s="932"/>
      <c r="CC82" s="932"/>
      <c r="CD82" s="932"/>
      <c r="CE82" s="932"/>
      <c r="CF82" s="932"/>
      <c r="CG82" s="937"/>
      <c r="CH82" s="934"/>
      <c r="CI82" s="935"/>
      <c r="CJ82" s="935"/>
      <c r="CK82" s="935"/>
      <c r="CL82" s="936"/>
      <c r="CM82" s="934"/>
      <c r="CN82" s="935"/>
      <c r="CO82" s="935"/>
      <c r="CP82" s="935"/>
      <c r="CQ82" s="936"/>
      <c r="CR82" s="934"/>
      <c r="CS82" s="935"/>
      <c r="CT82" s="935"/>
      <c r="CU82" s="935"/>
      <c r="CV82" s="936"/>
      <c r="CW82" s="934"/>
      <c r="CX82" s="935"/>
      <c r="CY82" s="935"/>
      <c r="CZ82" s="935"/>
      <c r="DA82" s="936"/>
      <c r="DB82" s="934"/>
      <c r="DC82" s="935"/>
      <c r="DD82" s="935"/>
      <c r="DE82" s="935"/>
      <c r="DF82" s="936"/>
      <c r="DG82" s="934"/>
      <c r="DH82" s="935"/>
      <c r="DI82" s="935"/>
      <c r="DJ82" s="935"/>
      <c r="DK82" s="936"/>
      <c r="DL82" s="934"/>
      <c r="DM82" s="935"/>
      <c r="DN82" s="935"/>
      <c r="DO82" s="935"/>
      <c r="DP82" s="936"/>
      <c r="DQ82" s="934"/>
      <c r="DR82" s="935"/>
      <c r="DS82" s="935"/>
      <c r="DT82" s="935"/>
      <c r="DU82" s="936"/>
      <c r="DV82" s="931"/>
      <c r="DW82" s="932"/>
      <c r="DX82" s="932"/>
      <c r="DY82" s="932"/>
      <c r="DZ82" s="933"/>
      <c r="EA82" s="226"/>
    </row>
    <row r="83" spans="1:131" ht="26.25" customHeight="1" x14ac:dyDescent="0.15">
      <c r="A83" s="234">
        <v>16</v>
      </c>
      <c r="B83" s="946"/>
      <c r="C83" s="947"/>
      <c r="D83" s="947"/>
      <c r="E83" s="947"/>
      <c r="F83" s="947"/>
      <c r="G83" s="947"/>
      <c r="H83" s="947"/>
      <c r="I83" s="947"/>
      <c r="J83" s="947"/>
      <c r="K83" s="947"/>
      <c r="L83" s="947"/>
      <c r="M83" s="947"/>
      <c r="N83" s="947"/>
      <c r="O83" s="947"/>
      <c r="P83" s="948"/>
      <c r="Q83" s="945"/>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4"/>
      <c r="BA83" s="904"/>
      <c r="BB83" s="904"/>
      <c r="BC83" s="904"/>
      <c r="BD83" s="905"/>
      <c r="BE83" s="237"/>
      <c r="BF83" s="237"/>
      <c r="BG83" s="237"/>
      <c r="BH83" s="237"/>
      <c r="BI83" s="237"/>
      <c r="BJ83" s="237"/>
      <c r="BK83" s="237"/>
      <c r="BL83" s="237"/>
      <c r="BM83" s="237"/>
      <c r="BN83" s="237"/>
      <c r="BO83" s="237"/>
      <c r="BP83" s="237"/>
      <c r="BQ83" s="234">
        <v>77</v>
      </c>
      <c r="BR83" s="239"/>
      <c r="BS83" s="931"/>
      <c r="BT83" s="932"/>
      <c r="BU83" s="932"/>
      <c r="BV83" s="932"/>
      <c r="BW83" s="932"/>
      <c r="BX83" s="932"/>
      <c r="BY83" s="932"/>
      <c r="BZ83" s="932"/>
      <c r="CA83" s="932"/>
      <c r="CB83" s="932"/>
      <c r="CC83" s="932"/>
      <c r="CD83" s="932"/>
      <c r="CE83" s="932"/>
      <c r="CF83" s="932"/>
      <c r="CG83" s="937"/>
      <c r="CH83" s="934"/>
      <c r="CI83" s="935"/>
      <c r="CJ83" s="935"/>
      <c r="CK83" s="935"/>
      <c r="CL83" s="936"/>
      <c r="CM83" s="934"/>
      <c r="CN83" s="935"/>
      <c r="CO83" s="935"/>
      <c r="CP83" s="935"/>
      <c r="CQ83" s="936"/>
      <c r="CR83" s="934"/>
      <c r="CS83" s="935"/>
      <c r="CT83" s="935"/>
      <c r="CU83" s="935"/>
      <c r="CV83" s="936"/>
      <c r="CW83" s="934"/>
      <c r="CX83" s="935"/>
      <c r="CY83" s="935"/>
      <c r="CZ83" s="935"/>
      <c r="DA83" s="936"/>
      <c r="DB83" s="934"/>
      <c r="DC83" s="935"/>
      <c r="DD83" s="935"/>
      <c r="DE83" s="935"/>
      <c r="DF83" s="936"/>
      <c r="DG83" s="934"/>
      <c r="DH83" s="935"/>
      <c r="DI83" s="935"/>
      <c r="DJ83" s="935"/>
      <c r="DK83" s="936"/>
      <c r="DL83" s="934"/>
      <c r="DM83" s="935"/>
      <c r="DN83" s="935"/>
      <c r="DO83" s="935"/>
      <c r="DP83" s="936"/>
      <c r="DQ83" s="934"/>
      <c r="DR83" s="935"/>
      <c r="DS83" s="935"/>
      <c r="DT83" s="935"/>
      <c r="DU83" s="936"/>
      <c r="DV83" s="931"/>
      <c r="DW83" s="932"/>
      <c r="DX83" s="932"/>
      <c r="DY83" s="932"/>
      <c r="DZ83" s="933"/>
      <c r="EA83" s="226"/>
    </row>
    <row r="84" spans="1:131" ht="26.25" customHeight="1" x14ac:dyDescent="0.15">
      <c r="A84" s="234">
        <v>17</v>
      </c>
      <c r="B84" s="946"/>
      <c r="C84" s="947"/>
      <c r="D84" s="947"/>
      <c r="E84" s="947"/>
      <c r="F84" s="947"/>
      <c r="G84" s="947"/>
      <c r="H84" s="947"/>
      <c r="I84" s="947"/>
      <c r="J84" s="947"/>
      <c r="K84" s="947"/>
      <c r="L84" s="947"/>
      <c r="M84" s="947"/>
      <c r="N84" s="947"/>
      <c r="O84" s="947"/>
      <c r="P84" s="948"/>
      <c r="Q84" s="945"/>
      <c r="R84" s="902"/>
      <c r="S84" s="902"/>
      <c r="T84" s="902"/>
      <c r="U84" s="902"/>
      <c r="V84" s="902"/>
      <c r="W84" s="902"/>
      <c r="X84" s="902"/>
      <c r="Y84" s="902"/>
      <c r="Z84" s="902"/>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2"/>
      <c r="AZ84" s="904"/>
      <c r="BA84" s="904"/>
      <c r="BB84" s="904"/>
      <c r="BC84" s="904"/>
      <c r="BD84" s="905"/>
      <c r="BE84" s="237"/>
      <c r="BF84" s="237"/>
      <c r="BG84" s="237"/>
      <c r="BH84" s="237"/>
      <c r="BI84" s="237"/>
      <c r="BJ84" s="237"/>
      <c r="BK84" s="237"/>
      <c r="BL84" s="237"/>
      <c r="BM84" s="237"/>
      <c r="BN84" s="237"/>
      <c r="BO84" s="237"/>
      <c r="BP84" s="237"/>
      <c r="BQ84" s="234">
        <v>78</v>
      </c>
      <c r="BR84" s="239"/>
      <c r="BS84" s="931"/>
      <c r="BT84" s="932"/>
      <c r="BU84" s="932"/>
      <c r="BV84" s="932"/>
      <c r="BW84" s="932"/>
      <c r="BX84" s="932"/>
      <c r="BY84" s="932"/>
      <c r="BZ84" s="932"/>
      <c r="CA84" s="932"/>
      <c r="CB84" s="932"/>
      <c r="CC84" s="932"/>
      <c r="CD84" s="932"/>
      <c r="CE84" s="932"/>
      <c r="CF84" s="932"/>
      <c r="CG84" s="937"/>
      <c r="CH84" s="934"/>
      <c r="CI84" s="935"/>
      <c r="CJ84" s="935"/>
      <c r="CK84" s="935"/>
      <c r="CL84" s="936"/>
      <c r="CM84" s="934"/>
      <c r="CN84" s="935"/>
      <c r="CO84" s="935"/>
      <c r="CP84" s="935"/>
      <c r="CQ84" s="936"/>
      <c r="CR84" s="934"/>
      <c r="CS84" s="935"/>
      <c r="CT84" s="935"/>
      <c r="CU84" s="935"/>
      <c r="CV84" s="936"/>
      <c r="CW84" s="934"/>
      <c r="CX84" s="935"/>
      <c r="CY84" s="935"/>
      <c r="CZ84" s="935"/>
      <c r="DA84" s="936"/>
      <c r="DB84" s="934"/>
      <c r="DC84" s="935"/>
      <c r="DD84" s="935"/>
      <c r="DE84" s="935"/>
      <c r="DF84" s="936"/>
      <c r="DG84" s="934"/>
      <c r="DH84" s="935"/>
      <c r="DI84" s="935"/>
      <c r="DJ84" s="935"/>
      <c r="DK84" s="936"/>
      <c r="DL84" s="934"/>
      <c r="DM84" s="935"/>
      <c r="DN84" s="935"/>
      <c r="DO84" s="935"/>
      <c r="DP84" s="936"/>
      <c r="DQ84" s="934"/>
      <c r="DR84" s="935"/>
      <c r="DS84" s="935"/>
      <c r="DT84" s="935"/>
      <c r="DU84" s="936"/>
      <c r="DV84" s="931"/>
      <c r="DW84" s="932"/>
      <c r="DX84" s="932"/>
      <c r="DY84" s="932"/>
      <c r="DZ84" s="933"/>
      <c r="EA84" s="226"/>
    </row>
    <row r="85" spans="1:131" ht="26.25" customHeight="1" x14ac:dyDescent="0.15">
      <c r="A85" s="234">
        <v>18</v>
      </c>
      <c r="B85" s="946"/>
      <c r="C85" s="947"/>
      <c r="D85" s="947"/>
      <c r="E85" s="947"/>
      <c r="F85" s="947"/>
      <c r="G85" s="947"/>
      <c r="H85" s="947"/>
      <c r="I85" s="947"/>
      <c r="J85" s="947"/>
      <c r="K85" s="947"/>
      <c r="L85" s="947"/>
      <c r="M85" s="947"/>
      <c r="N85" s="947"/>
      <c r="O85" s="947"/>
      <c r="P85" s="948"/>
      <c r="Q85" s="945"/>
      <c r="R85" s="902"/>
      <c r="S85" s="902"/>
      <c r="T85" s="902"/>
      <c r="U85" s="902"/>
      <c r="V85" s="902"/>
      <c r="W85" s="902"/>
      <c r="X85" s="902"/>
      <c r="Y85" s="902"/>
      <c r="Z85" s="902"/>
      <c r="AA85" s="902"/>
      <c r="AB85" s="902"/>
      <c r="AC85" s="902"/>
      <c r="AD85" s="902"/>
      <c r="AE85" s="902"/>
      <c r="AF85" s="902"/>
      <c r="AG85" s="902"/>
      <c r="AH85" s="902"/>
      <c r="AI85" s="902"/>
      <c r="AJ85" s="902"/>
      <c r="AK85" s="902"/>
      <c r="AL85" s="902"/>
      <c r="AM85" s="902"/>
      <c r="AN85" s="902"/>
      <c r="AO85" s="902"/>
      <c r="AP85" s="902"/>
      <c r="AQ85" s="902"/>
      <c r="AR85" s="902"/>
      <c r="AS85" s="902"/>
      <c r="AT85" s="902"/>
      <c r="AU85" s="902"/>
      <c r="AV85" s="902"/>
      <c r="AW85" s="902"/>
      <c r="AX85" s="902"/>
      <c r="AY85" s="902"/>
      <c r="AZ85" s="904"/>
      <c r="BA85" s="904"/>
      <c r="BB85" s="904"/>
      <c r="BC85" s="904"/>
      <c r="BD85" s="905"/>
      <c r="BE85" s="237"/>
      <c r="BF85" s="237"/>
      <c r="BG85" s="237"/>
      <c r="BH85" s="237"/>
      <c r="BI85" s="237"/>
      <c r="BJ85" s="237"/>
      <c r="BK85" s="237"/>
      <c r="BL85" s="237"/>
      <c r="BM85" s="237"/>
      <c r="BN85" s="237"/>
      <c r="BO85" s="237"/>
      <c r="BP85" s="237"/>
      <c r="BQ85" s="234">
        <v>79</v>
      </c>
      <c r="BR85" s="239"/>
      <c r="BS85" s="931"/>
      <c r="BT85" s="932"/>
      <c r="BU85" s="932"/>
      <c r="BV85" s="932"/>
      <c r="BW85" s="932"/>
      <c r="BX85" s="932"/>
      <c r="BY85" s="932"/>
      <c r="BZ85" s="932"/>
      <c r="CA85" s="932"/>
      <c r="CB85" s="932"/>
      <c r="CC85" s="932"/>
      <c r="CD85" s="932"/>
      <c r="CE85" s="932"/>
      <c r="CF85" s="932"/>
      <c r="CG85" s="937"/>
      <c r="CH85" s="934"/>
      <c r="CI85" s="935"/>
      <c r="CJ85" s="935"/>
      <c r="CK85" s="935"/>
      <c r="CL85" s="936"/>
      <c r="CM85" s="934"/>
      <c r="CN85" s="935"/>
      <c r="CO85" s="935"/>
      <c r="CP85" s="935"/>
      <c r="CQ85" s="936"/>
      <c r="CR85" s="934"/>
      <c r="CS85" s="935"/>
      <c r="CT85" s="935"/>
      <c r="CU85" s="935"/>
      <c r="CV85" s="936"/>
      <c r="CW85" s="934"/>
      <c r="CX85" s="935"/>
      <c r="CY85" s="935"/>
      <c r="CZ85" s="935"/>
      <c r="DA85" s="936"/>
      <c r="DB85" s="934"/>
      <c r="DC85" s="935"/>
      <c r="DD85" s="935"/>
      <c r="DE85" s="935"/>
      <c r="DF85" s="936"/>
      <c r="DG85" s="934"/>
      <c r="DH85" s="935"/>
      <c r="DI85" s="935"/>
      <c r="DJ85" s="935"/>
      <c r="DK85" s="936"/>
      <c r="DL85" s="934"/>
      <c r="DM85" s="935"/>
      <c r="DN85" s="935"/>
      <c r="DO85" s="935"/>
      <c r="DP85" s="936"/>
      <c r="DQ85" s="934"/>
      <c r="DR85" s="935"/>
      <c r="DS85" s="935"/>
      <c r="DT85" s="935"/>
      <c r="DU85" s="936"/>
      <c r="DV85" s="931"/>
      <c r="DW85" s="932"/>
      <c r="DX85" s="932"/>
      <c r="DY85" s="932"/>
      <c r="DZ85" s="933"/>
      <c r="EA85" s="226"/>
    </row>
    <row r="86" spans="1:131" ht="26.25" customHeight="1" x14ac:dyDescent="0.15">
      <c r="A86" s="234">
        <v>19</v>
      </c>
      <c r="B86" s="946"/>
      <c r="C86" s="947"/>
      <c r="D86" s="947"/>
      <c r="E86" s="947"/>
      <c r="F86" s="947"/>
      <c r="G86" s="947"/>
      <c r="H86" s="947"/>
      <c r="I86" s="947"/>
      <c r="J86" s="947"/>
      <c r="K86" s="947"/>
      <c r="L86" s="947"/>
      <c r="M86" s="947"/>
      <c r="N86" s="947"/>
      <c r="O86" s="947"/>
      <c r="P86" s="948"/>
      <c r="Q86" s="945"/>
      <c r="R86" s="902"/>
      <c r="S86" s="902"/>
      <c r="T86" s="902"/>
      <c r="U86" s="902"/>
      <c r="V86" s="902"/>
      <c r="W86" s="902"/>
      <c r="X86" s="902"/>
      <c r="Y86" s="902"/>
      <c r="Z86" s="902"/>
      <c r="AA86" s="902"/>
      <c r="AB86" s="902"/>
      <c r="AC86" s="902"/>
      <c r="AD86" s="902"/>
      <c r="AE86" s="902"/>
      <c r="AF86" s="902"/>
      <c r="AG86" s="902"/>
      <c r="AH86" s="902"/>
      <c r="AI86" s="902"/>
      <c r="AJ86" s="902"/>
      <c r="AK86" s="902"/>
      <c r="AL86" s="902"/>
      <c r="AM86" s="902"/>
      <c r="AN86" s="902"/>
      <c r="AO86" s="902"/>
      <c r="AP86" s="902"/>
      <c r="AQ86" s="902"/>
      <c r="AR86" s="902"/>
      <c r="AS86" s="902"/>
      <c r="AT86" s="902"/>
      <c r="AU86" s="902"/>
      <c r="AV86" s="902"/>
      <c r="AW86" s="902"/>
      <c r="AX86" s="902"/>
      <c r="AY86" s="902"/>
      <c r="AZ86" s="904"/>
      <c r="BA86" s="904"/>
      <c r="BB86" s="904"/>
      <c r="BC86" s="904"/>
      <c r="BD86" s="905"/>
      <c r="BE86" s="237"/>
      <c r="BF86" s="237"/>
      <c r="BG86" s="237"/>
      <c r="BH86" s="237"/>
      <c r="BI86" s="237"/>
      <c r="BJ86" s="237"/>
      <c r="BK86" s="237"/>
      <c r="BL86" s="237"/>
      <c r="BM86" s="237"/>
      <c r="BN86" s="237"/>
      <c r="BO86" s="237"/>
      <c r="BP86" s="237"/>
      <c r="BQ86" s="234">
        <v>80</v>
      </c>
      <c r="BR86" s="239"/>
      <c r="BS86" s="931"/>
      <c r="BT86" s="932"/>
      <c r="BU86" s="932"/>
      <c r="BV86" s="932"/>
      <c r="BW86" s="932"/>
      <c r="BX86" s="932"/>
      <c r="BY86" s="932"/>
      <c r="BZ86" s="932"/>
      <c r="CA86" s="932"/>
      <c r="CB86" s="932"/>
      <c r="CC86" s="932"/>
      <c r="CD86" s="932"/>
      <c r="CE86" s="932"/>
      <c r="CF86" s="932"/>
      <c r="CG86" s="937"/>
      <c r="CH86" s="934"/>
      <c r="CI86" s="935"/>
      <c r="CJ86" s="935"/>
      <c r="CK86" s="935"/>
      <c r="CL86" s="936"/>
      <c r="CM86" s="934"/>
      <c r="CN86" s="935"/>
      <c r="CO86" s="935"/>
      <c r="CP86" s="935"/>
      <c r="CQ86" s="936"/>
      <c r="CR86" s="934"/>
      <c r="CS86" s="935"/>
      <c r="CT86" s="935"/>
      <c r="CU86" s="935"/>
      <c r="CV86" s="936"/>
      <c r="CW86" s="934"/>
      <c r="CX86" s="935"/>
      <c r="CY86" s="935"/>
      <c r="CZ86" s="935"/>
      <c r="DA86" s="936"/>
      <c r="DB86" s="934"/>
      <c r="DC86" s="935"/>
      <c r="DD86" s="935"/>
      <c r="DE86" s="935"/>
      <c r="DF86" s="936"/>
      <c r="DG86" s="934"/>
      <c r="DH86" s="935"/>
      <c r="DI86" s="935"/>
      <c r="DJ86" s="935"/>
      <c r="DK86" s="936"/>
      <c r="DL86" s="934"/>
      <c r="DM86" s="935"/>
      <c r="DN86" s="935"/>
      <c r="DO86" s="935"/>
      <c r="DP86" s="936"/>
      <c r="DQ86" s="934"/>
      <c r="DR86" s="935"/>
      <c r="DS86" s="935"/>
      <c r="DT86" s="935"/>
      <c r="DU86" s="936"/>
      <c r="DV86" s="931"/>
      <c r="DW86" s="932"/>
      <c r="DX86" s="932"/>
      <c r="DY86" s="932"/>
      <c r="DZ86" s="933"/>
      <c r="EA86" s="226"/>
    </row>
    <row r="87" spans="1:131" ht="26.25" customHeight="1" x14ac:dyDescent="0.15">
      <c r="A87" s="240">
        <v>20</v>
      </c>
      <c r="B87" s="952"/>
      <c r="C87" s="953"/>
      <c r="D87" s="953"/>
      <c r="E87" s="953"/>
      <c r="F87" s="953"/>
      <c r="G87" s="953"/>
      <c r="H87" s="953"/>
      <c r="I87" s="953"/>
      <c r="J87" s="953"/>
      <c r="K87" s="953"/>
      <c r="L87" s="953"/>
      <c r="M87" s="953"/>
      <c r="N87" s="953"/>
      <c r="O87" s="953"/>
      <c r="P87" s="954"/>
      <c r="Q87" s="955"/>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7"/>
      <c r="BA87" s="957"/>
      <c r="BB87" s="957"/>
      <c r="BC87" s="957"/>
      <c r="BD87" s="958"/>
      <c r="BE87" s="237"/>
      <c r="BF87" s="237"/>
      <c r="BG87" s="237"/>
      <c r="BH87" s="237"/>
      <c r="BI87" s="237"/>
      <c r="BJ87" s="237"/>
      <c r="BK87" s="237"/>
      <c r="BL87" s="237"/>
      <c r="BM87" s="237"/>
      <c r="BN87" s="237"/>
      <c r="BO87" s="237"/>
      <c r="BP87" s="237"/>
      <c r="BQ87" s="234">
        <v>81</v>
      </c>
      <c r="BR87" s="239"/>
      <c r="BS87" s="931"/>
      <c r="BT87" s="932"/>
      <c r="BU87" s="932"/>
      <c r="BV87" s="932"/>
      <c r="BW87" s="932"/>
      <c r="BX87" s="932"/>
      <c r="BY87" s="932"/>
      <c r="BZ87" s="932"/>
      <c r="CA87" s="932"/>
      <c r="CB87" s="932"/>
      <c r="CC87" s="932"/>
      <c r="CD87" s="932"/>
      <c r="CE87" s="932"/>
      <c r="CF87" s="932"/>
      <c r="CG87" s="937"/>
      <c r="CH87" s="934"/>
      <c r="CI87" s="935"/>
      <c r="CJ87" s="935"/>
      <c r="CK87" s="935"/>
      <c r="CL87" s="936"/>
      <c r="CM87" s="934"/>
      <c r="CN87" s="935"/>
      <c r="CO87" s="935"/>
      <c r="CP87" s="935"/>
      <c r="CQ87" s="936"/>
      <c r="CR87" s="934"/>
      <c r="CS87" s="935"/>
      <c r="CT87" s="935"/>
      <c r="CU87" s="935"/>
      <c r="CV87" s="936"/>
      <c r="CW87" s="934"/>
      <c r="CX87" s="935"/>
      <c r="CY87" s="935"/>
      <c r="CZ87" s="935"/>
      <c r="DA87" s="936"/>
      <c r="DB87" s="934"/>
      <c r="DC87" s="935"/>
      <c r="DD87" s="935"/>
      <c r="DE87" s="935"/>
      <c r="DF87" s="936"/>
      <c r="DG87" s="934"/>
      <c r="DH87" s="935"/>
      <c r="DI87" s="935"/>
      <c r="DJ87" s="935"/>
      <c r="DK87" s="936"/>
      <c r="DL87" s="934"/>
      <c r="DM87" s="935"/>
      <c r="DN87" s="935"/>
      <c r="DO87" s="935"/>
      <c r="DP87" s="936"/>
      <c r="DQ87" s="934"/>
      <c r="DR87" s="935"/>
      <c r="DS87" s="935"/>
      <c r="DT87" s="935"/>
      <c r="DU87" s="936"/>
      <c r="DV87" s="931"/>
      <c r="DW87" s="932"/>
      <c r="DX87" s="932"/>
      <c r="DY87" s="932"/>
      <c r="DZ87" s="933"/>
      <c r="EA87" s="226"/>
    </row>
    <row r="88" spans="1:131" ht="26.25" customHeight="1" thickBot="1" x14ac:dyDescent="0.2">
      <c r="A88" s="236" t="s">
        <v>394</v>
      </c>
      <c r="B88" s="861" t="s">
        <v>423</v>
      </c>
      <c r="C88" s="862"/>
      <c r="D88" s="862"/>
      <c r="E88" s="862"/>
      <c r="F88" s="862"/>
      <c r="G88" s="862"/>
      <c r="H88" s="862"/>
      <c r="I88" s="862"/>
      <c r="J88" s="862"/>
      <c r="K88" s="862"/>
      <c r="L88" s="862"/>
      <c r="M88" s="862"/>
      <c r="N88" s="862"/>
      <c r="O88" s="862"/>
      <c r="P88" s="863"/>
      <c r="Q88" s="912"/>
      <c r="R88" s="913"/>
      <c r="S88" s="913"/>
      <c r="T88" s="913"/>
      <c r="U88" s="913"/>
      <c r="V88" s="913"/>
      <c r="W88" s="913"/>
      <c r="X88" s="913"/>
      <c r="Y88" s="913"/>
      <c r="Z88" s="913"/>
      <c r="AA88" s="913"/>
      <c r="AB88" s="913"/>
      <c r="AC88" s="913"/>
      <c r="AD88" s="913"/>
      <c r="AE88" s="913"/>
      <c r="AF88" s="916">
        <v>7912</v>
      </c>
      <c r="AG88" s="916"/>
      <c r="AH88" s="916"/>
      <c r="AI88" s="916"/>
      <c r="AJ88" s="916"/>
      <c r="AK88" s="913"/>
      <c r="AL88" s="913"/>
      <c r="AM88" s="913"/>
      <c r="AN88" s="913"/>
      <c r="AO88" s="913"/>
      <c r="AP88" s="916">
        <v>5177</v>
      </c>
      <c r="AQ88" s="916"/>
      <c r="AR88" s="916"/>
      <c r="AS88" s="916"/>
      <c r="AT88" s="916"/>
      <c r="AU88" s="916">
        <v>157</v>
      </c>
      <c r="AV88" s="916"/>
      <c r="AW88" s="916"/>
      <c r="AX88" s="916"/>
      <c r="AY88" s="916"/>
      <c r="AZ88" s="921"/>
      <c r="BA88" s="921"/>
      <c r="BB88" s="921"/>
      <c r="BC88" s="921"/>
      <c r="BD88" s="922"/>
      <c r="BE88" s="237"/>
      <c r="BF88" s="237"/>
      <c r="BG88" s="237"/>
      <c r="BH88" s="237"/>
      <c r="BI88" s="237"/>
      <c r="BJ88" s="237"/>
      <c r="BK88" s="237"/>
      <c r="BL88" s="237"/>
      <c r="BM88" s="237"/>
      <c r="BN88" s="237"/>
      <c r="BO88" s="237"/>
      <c r="BP88" s="237"/>
      <c r="BQ88" s="234">
        <v>82</v>
      </c>
      <c r="BR88" s="239"/>
      <c r="BS88" s="931"/>
      <c r="BT88" s="932"/>
      <c r="BU88" s="932"/>
      <c r="BV88" s="932"/>
      <c r="BW88" s="932"/>
      <c r="BX88" s="932"/>
      <c r="BY88" s="932"/>
      <c r="BZ88" s="932"/>
      <c r="CA88" s="932"/>
      <c r="CB88" s="932"/>
      <c r="CC88" s="932"/>
      <c r="CD88" s="932"/>
      <c r="CE88" s="932"/>
      <c r="CF88" s="932"/>
      <c r="CG88" s="937"/>
      <c r="CH88" s="934"/>
      <c r="CI88" s="935"/>
      <c r="CJ88" s="935"/>
      <c r="CK88" s="935"/>
      <c r="CL88" s="936"/>
      <c r="CM88" s="934"/>
      <c r="CN88" s="935"/>
      <c r="CO88" s="935"/>
      <c r="CP88" s="935"/>
      <c r="CQ88" s="936"/>
      <c r="CR88" s="934"/>
      <c r="CS88" s="935"/>
      <c r="CT88" s="935"/>
      <c r="CU88" s="935"/>
      <c r="CV88" s="936"/>
      <c r="CW88" s="934"/>
      <c r="CX88" s="935"/>
      <c r="CY88" s="935"/>
      <c r="CZ88" s="935"/>
      <c r="DA88" s="936"/>
      <c r="DB88" s="934"/>
      <c r="DC88" s="935"/>
      <c r="DD88" s="935"/>
      <c r="DE88" s="935"/>
      <c r="DF88" s="936"/>
      <c r="DG88" s="934"/>
      <c r="DH88" s="935"/>
      <c r="DI88" s="935"/>
      <c r="DJ88" s="935"/>
      <c r="DK88" s="936"/>
      <c r="DL88" s="934"/>
      <c r="DM88" s="935"/>
      <c r="DN88" s="935"/>
      <c r="DO88" s="935"/>
      <c r="DP88" s="936"/>
      <c r="DQ88" s="934"/>
      <c r="DR88" s="935"/>
      <c r="DS88" s="935"/>
      <c r="DT88" s="935"/>
      <c r="DU88" s="936"/>
      <c r="DV88" s="931"/>
      <c r="DW88" s="932"/>
      <c r="DX88" s="932"/>
      <c r="DY88" s="932"/>
      <c r="DZ88" s="93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31"/>
      <c r="BT89" s="932"/>
      <c r="BU89" s="932"/>
      <c r="BV89" s="932"/>
      <c r="BW89" s="932"/>
      <c r="BX89" s="932"/>
      <c r="BY89" s="932"/>
      <c r="BZ89" s="932"/>
      <c r="CA89" s="932"/>
      <c r="CB89" s="932"/>
      <c r="CC89" s="932"/>
      <c r="CD89" s="932"/>
      <c r="CE89" s="932"/>
      <c r="CF89" s="932"/>
      <c r="CG89" s="937"/>
      <c r="CH89" s="934"/>
      <c r="CI89" s="935"/>
      <c r="CJ89" s="935"/>
      <c r="CK89" s="935"/>
      <c r="CL89" s="936"/>
      <c r="CM89" s="934"/>
      <c r="CN89" s="935"/>
      <c r="CO89" s="935"/>
      <c r="CP89" s="935"/>
      <c r="CQ89" s="936"/>
      <c r="CR89" s="934"/>
      <c r="CS89" s="935"/>
      <c r="CT89" s="935"/>
      <c r="CU89" s="935"/>
      <c r="CV89" s="936"/>
      <c r="CW89" s="934"/>
      <c r="CX89" s="935"/>
      <c r="CY89" s="935"/>
      <c r="CZ89" s="935"/>
      <c r="DA89" s="936"/>
      <c r="DB89" s="934"/>
      <c r="DC89" s="935"/>
      <c r="DD89" s="935"/>
      <c r="DE89" s="935"/>
      <c r="DF89" s="936"/>
      <c r="DG89" s="934"/>
      <c r="DH89" s="935"/>
      <c r="DI89" s="935"/>
      <c r="DJ89" s="935"/>
      <c r="DK89" s="936"/>
      <c r="DL89" s="934"/>
      <c r="DM89" s="935"/>
      <c r="DN89" s="935"/>
      <c r="DO89" s="935"/>
      <c r="DP89" s="936"/>
      <c r="DQ89" s="934"/>
      <c r="DR89" s="935"/>
      <c r="DS89" s="935"/>
      <c r="DT89" s="935"/>
      <c r="DU89" s="936"/>
      <c r="DV89" s="931"/>
      <c r="DW89" s="932"/>
      <c r="DX89" s="932"/>
      <c r="DY89" s="932"/>
      <c r="DZ89" s="93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31"/>
      <c r="BT90" s="932"/>
      <c r="BU90" s="932"/>
      <c r="BV90" s="932"/>
      <c r="BW90" s="932"/>
      <c r="BX90" s="932"/>
      <c r="BY90" s="932"/>
      <c r="BZ90" s="932"/>
      <c r="CA90" s="932"/>
      <c r="CB90" s="932"/>
      <c r="CC90" s="932"/>
      <c r="CD90" s="932"/>
      <c r="CE90" s="932"/>
      <c r="CF90" s="932"/>
      <c r="CG90" s="937"/>
      <c r="CH90" s="934"/>
      <c r="CI90" s="935"/>
      <c r="CJ90" s="935"/>
      <c r="CK90" s="935"/>
      <c r="CL90" s="936"/>
      <c r="CM90" s="934"/>
      <c r="CN90" s="935"/>
      <c r="CO90" s="935"/>
      <c r="CP90" s="935"/>
      <c r="CQ90" s="936"/>
      <c r="CR90" s="934"/>
      <c r="CS90" s="935"/>
      <c r="CT90" s="935"/>
      <c r="CU90" s="935"/>
      <c r="CV90" s="936"/>
      <c r="CW90" s="934"/>
      <c r="CX90" s="935"/>
      <c r="CY90" s="935"/>
      <c r="CZ90" s="935"/>
      <c r="DA90" s="936"/>
      <c r="DB90" s="934"/>
      <c r="DC90" s="935"/>
      <c r="DD90" s="935"/>
      <c r="DE90" s="935"/>
      <c r="DF90" s="936"/>
      <c r="DG90" s="934"/>
      <c r="DH90" s="935"/>
      <c r="DI90" s="935"/>
      <c r="DJ90" s="935"/>
      <c r="DK90" s="936"/>
      <c r="DL90" s="934"/>
      <c r="DM90" s="935"/>
      <c r="DN90" s="935"/>
      <c r="DO90" s="935"/>
      <c r="DP90" s="936"/>
      <c r="DQ90" s="934"/>
      <c r="DR90" s="935"/>
      <c r="DS90" s="935"/>
      <c r="DT90" s="935"/>
      <c r="DU90" s="936"/>
      <c r="DV90" s="931"/>
      <c r="DW90" s="932"/>
      <c r="DX90" s="932"/>
      <c r="DY90" s="932"/>
      <c r="DZ90" s="93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31"/>
      <c r="BT91" s="932"/>
      <c r="BU91" s="932"/>
      <c r="BV91" s="932"/>
      <c r="BW91" s="932"/>
      <c r="BX91" s="932"/>
      <c r="BY91" s="932"/>
      <c r="BZ91" s="932"/>
      <c r="CA91" s="932"/>
      <c r="CB91" s="932"/>
      <c r="CC91" s="932"/>
      <c r="CD91" s="932"/>
      <c r="CE91" s="932"/>
      <c r="CF91" s="932"/>
      <c r="CG91" s="937"/>
      <c r="CH91" s="934"/>
      <c r="CI91" s="935"/>
      <c r="CJ91" s="935"/>
      <c r="CK91" s="935"/>
      <c r="CL91" s="936"/>
      <c r="CM91" s="934"/>
      <c r="CN91" s="935"/>
      <c r="CO91" s="935"/>
      <c r="CP91" s="935"/>
      <c r="CQ91" s="936"/>
      <c r="CR91" s="934"/>
      <c r="CS91" s="935"/>
      <c r="CT91" s="935"/>
      <c r="CU91" s="935"/>
      <c r="CV91" s="936"/>
      <c r="CW91" s="934"/>
      <c r="CX91" s="935"/>
      <c r="CY91" s="935"/>
      <c r="CZ91" s="935"/>
      <c r="DA91" s="936"/>
      <c r="DB91" s="934"/>
      <c r="DC91" s="935"/>
      <c r="DD91" s="935"/>
      <c r="DE91" s="935"/>
      <c r="DF91" s="936"/>
      <c r="DG91" s="934"/>
      <c r="DH91" s="935"/>
      <c r="DI91" s="935"/>
      <c r="DJ91" s="935"/>
      <c r="DK91" s="936"/>
      <c r="DL91" s="934"/>
      <c r="DM91" s="935"/>
      <c r="DN91" s="935"/>
      <c r="DO91" s="935"/>
      <c r="DP91" s="936"/>
      <c r="DQ91" s="934"/>
      <c r="DR91" s="935"/>
      <c r="DS91" s="935"/>
      <c r="DT91" s="935"/>
      <c r="DU91" s="936"/>
      <c r="DV91" s="931"/>
      <c r="DW91" s="932"/>
      <c r="DX91" s="932"/>
      <c r="DY91" s="932"/>
      <c r="DZ91" s="93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31"/>
      <c r="BT92" s="932"/>
      <c r="BU92" s="932"/>
      <c r="BV92" s="932"/>
      <c r="BW92" s="932"/>
      <c r="BX92" s="932"/>
      <c r="BY92" s="932"/>
      <c r="BZ92" s="932"/>
      <c r="CA92" s="932"/>
      <c r="CB92" s="932"/>
      <c r="CC92" s="932"/>
      <c r="CD92" s="932"/>
      <c r="CE92" s="932"/>
      <c r="CF92" s="932"/>
      <c r="CG92" s="937"/>
      <c r="CH92" s="934"/>
      <c r="CI92" s="935"/>
      <c r="CJ92" s="935"/>
      <c r="CK92" s="935"/>
      <c r="CL92" s="936"/>
      <c r="CM92" s="934"/>
      <c r="CN92" s="935"/>
      <c r="CO92" s="935"/>
      <c r="CP92" s="935"/>
      <c r="CQ92" s="936"/>
      <c r="CR92" s="934"/>
      <c r="CS92" s="935"/>
      <c r="CT92" s="935"/>
      <c r="CU92" s="935"/>
      <c r="CV92" s="936"/>
      <c r="CW92" s="934"/>
      <c r="CX92" s="935"/>
      <c r="CY92" s="935"/>
      <c r="CZ92" s="935"/>
      <c r="DA92" s="936"/>
      <c r="DB92" s="934"/>
      <c r="DC92" s="935"/>
      <c r="DD92" s="935"/>
      <c r="DE92" s="935"/>
      <c r="DF92" s="936"/>
      <c r="DG92" s="934"/>
      <c r="DH92" s="935"/>
      <c r="DI92" s="935"/>
      <c r="DJ92" s="935"/>
      <c r="DK92" s="936"/>
      <c r="DL92" s="934"/>
      <c r="DM92" s="935"/>
      <c r="DN92" s="935"/>
      <c r="DO92" s="935"/>
      <c r="DP92" s="936"/>
      <c r="DQ92" s="934"/>
      <c r="DR92" s="935"/>
      <c r="DS92" s="935"/>
      <c r="DT92" s="935"/>
      <c r="DU92" s="936"/>
      <c r="DV92" s="931"/>
      <c r="DW92" s="932"/>
      <c r="DX92" s="932"/>
      <c r="DY92" s="932"/>
      <c r="DZ92" s="93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31"/>
      <c r="BT93" s="932"/>
      <c r="BU93" s="932"/>
      <c r="BV93" s="932"/>
      <c r="BW93" s="932"/>
      <c r="BX93" s="932"/>
      <c r="BY93" s="932"/>
      <c r="BZ93" s="932"/>
      <c r="CA93" s="932"/>
      <c r="CB93" s="932"/>
      <c r="CC93" s="932"/>
      <c r="CD93" s="932"/>
      <c r="CE93" s="932"/>
      <c r="CF93" s="932"/>
      <c r="CG93" s="937"/>
      <c r="CH93" s="934"/>
      <c r="CI93" s="935"/>
      <c r="CJ93" s="935"/>
      <c r="CK93" s="935"/>
      <c r="CL93" s="936"/>
      <c r="CM93" s="934"/>
      <c r="CN93" s="935"/>
      <c r="CO93" s="935"/>
      <c r="CP93" s="935"/>
      <c r="CQ93" s="936"/>
      <c r="CR93" s="934"/>
      <c r="CS93" s="935"/>
      <c r="CT93" s="935"/>
      <c r="CU93" s="935"/>
      <c r="CV93" s="936"/>
      <c r="CW93" s="934"/>
      <c r="CX93" s="935"/>
      <c r="CY93" s="935"/>
      <c r="CZ93" s="935"/>
      <c r="DA93" s="936"/>
      <c r="DB93" s="934"/>
      <c r="DC93" s="935"/>
      <c r="DD93" s="935"/>
      <c r="DE93" s="935"/>
      <c r="DF93" s="936"/>
      <c r="DG93" s="934"/>
      <c r="DH93" s="935"/>
      <c r="DI93" s="935"/>
      <c r="DJ93" s="935"/>
      <c r="DK93" s="936"/>
      <c r="DL93" s="934"/>
      <c r="DM93" s="935"/>
      <c r="DN93" s="935"/>
      <c r="DO93" s="935"/>
      <c r="DP93" s="936"/>
      <c r="DQ93" s="934"/>
      <c r="DR93" s="935"/>
      <c r="DS93" s="935"/>
      <c r="DT93" s="935"/>
      <c r="DU93" s="936"/>
      <c r="DV93" s="931"/>
      <c r="DW93" s="932"/>
      <c r="DX93" s="932"/>
      <c r="DY93" s="932"/>
      <c r="DZ93" s="93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31"/>
      <c r="BT94" s="932"/>
      <c r="BU94" s="932"/>
      <c r="BV94" s="932"/>
      <c r="BW94" s="932"/>
      <c r="BX94" s="932"/>
      <c r="BY94" s="932"/>
      <c r="BZ94" s="932"/>
      <c r="CA94" s="932"/>
      <c r="CB94" s="932"/>
      <c r="CC94" s="932"/>
      <c r="CD94" s="932"/>
      <c r="CE94" s="932"/>
      <c r="CF94" s="932"/>
      <c r="CG94" s="937"/>
      <c r="CH94" s="934"/>
      <c r="CI94" s="935"/>
      <c r="CJ94" s="935"/>
      <c r="CK94" s="935"/>
      <c r="CL94" s="936"/>
      <c r="CM94" s="934"/>
      <c r="CN94" s="935"/>
      <c r="CO94" s="935"/>
      <c r="CP94" s="935"/>
      <c r="CQ94" s="936"/>
      <c r="CR94" s="934"/>
      <c r="CS94" s="935"/>
      <c r="CT94" s="935"/>
      <c r="CU94" s="935"/>
      <c r="CV94" s="936"/>
      <c r="CW94" s="934"/>
      <c r="CX94" s="935"/>
      <c r="CY94" s="935"/>
      <c r="CZ94" s="935"/>
      <c r="DA94" s="936"/>
      <c r="DB94" s="934"/>
      <c r="DC94" s="935"/>
      <c r="DD94" s="935"/>
      <c r="DE94" s="935"/>
      <c r="DF94" s="936"/>
      <c r="DG94" s="934"/>
      <c r="DH94" s="935"/>
      <c r="DI94" s="935"/>
      <c r="DJ94" s="935"/>
      <c r="DK94" s="936"/>
      <c r="DL94" s="934"/>
      <c r="DM94" s="935"/>
      <c r="DN94" s="935"/>
      <c r="DO94" s="935"/>
      <c r="DP94" s="936"/>
      <c r="DQ94" s="934"/>
      <c r="DR94" s="935"/>
      <c r="DS94" s="935"/>
      <c r="DT94" s="935"/>
      <c r="DU94" s="936"/>
      <c r="DV94" s="931"/>
      <c r="DW94" s="932"/>
      <c r="DX94" s="932"/>
      <c r="DY94" s="932"/>
      <c r="DZ94" s="93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31"/>
      <c r="BT95" s="932"/>
      <c r="BU95" s="932"/>
      <c r="BV95" s="932"/>
      <c r="BW95" s="932"/>
      <c r="BX95" s="932"/>
      <c r="BY95" s="932"/>
      <c r="BZ95" s="932"/>
      <c r="CA95" s="932"/>
      <c r="CB95" s="932"/>
      <c r="CC95" s="932"/>
      <c r="CD95" s="932"/>
      <c r="CE95" s="932"/>
      <c r="CF95" s="932"/>
      <c r="CG95" s="937"/>
      <c r="CH95" s="934"/>
      <c r="CI95" s="935"/>
      <c r="CJ95" s="935"/>
      <c r="CK95" s="935"/>
      <c r="CL95" s="936"/>
      <c r="CM95" s="934"/>
      <c r="CN95" s="935"/>
      <c r="CO95" s="935"/>
      <c r="CP95" s="935"/>
      <c r="CQ95" s="936"/>
      <c r="CR95" s="934"/>
      <c r="CS95" s="935"/>
      <c r="CT95" s="935"/>
      <c r="CU95" s="935"/>
      <c r="CV95" s="936"/>
      <c r="CW95" s="934"/>
      <c r="CX95" s="935"/>
      <c r="CY95" s="935"/>
      <c r="CZ95" s="935"/>
      <c r="DA95" s="936"/>
      <c r="DB95" s="934"/>
      <c r="DC95" s="935"/>
      <c r="DD95" s="935"/>
      <c r="DE95" s="935"/>
      <c r="DF95" s="936"/>
      <c r="DG95" s="934"/>
      <c r="DH95" s="935"/>
      <c r="DI95" s="935"/>
      <c r="DJ95" s="935"/>
      <c r="DK95" s="936"/>
      <c r="DL95" s="934"/>
      <c r="DM95" s="935"/>
      <c r="DN95" s="935"/>
      <c r="DO95" s="935"/>
      <c r="DP95" s="936"/>
      <c r="DQ95" s="934"/>
      <c r="DR95" s="935"/>
      <c r="DS95" s="935"/>
      <c r="DT95" s="935"/>
      <c r="DU95" s="936"/>
      <c r="DV95" s="931"/>
      <c r="DW95" s="932"/>
      <c r="DX95" s="932"/>
      <c r="DY95" s="932"/>
      <c r="DZ95" s="93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31"/>
      <c r="BT96" s="932"/>
      <c r="BU96" s="932"/>
      <c r="BV96" s="932"/>
      <c r="BW96" s="932"/>
      <c r="BX96" s="932"/>
      <c r="BY96" s="932"/>
      <c r="BZ96" s="932"/>
      <c r="CA96" s="932"/>
      <c r="CB96" s="932"/>
      <c r="CC96" s="932"/>
      <c r="CD96" s="932"/>
      <c r="CE96" s="932"/>
      <c r="CF96" s="932"/>
      <c r="CG96" s="937"/>
      <c r="CH96" s="934"/>
      <c r="CI96" s="935"/>
      <c r="CJ96" s="935"/>
      <c r="CK96" s="935"/>
      <c r="CL96" s="936"/>
      <c r="CM96" s="934"/>
      <c r="CN96" s="935"/>
      <c r="CO96" s="935"/>
      <c r="CP96" s="935"/>
      <c r="CQ96" s="936"/>
      <c r="CR96" s="934"/>
      <c r="CS96" s="935"/>
      <c r="CT96" s="935"/>
      <c r="CU96" s="935"/>
      <c r="CV96" s="936"/>
      <c r="CW96" s="934"/>
      <c r="CX96" s="935"/>
      <c r="CY96" s="935"/>
      <c r="CZ96" s="935"/>
      <c r="DA96" s="936"/>
      <c r="DB96" s="934"/>
      <c r="DC96" s="935"/>
      <c r="DD96" s="935"/>
      <c r="DE96" s="935"/>
      <c r="DF96" s="936"/>
      <c r="DG96" s="934"/>
      <c r="DH96" s="935"/>
      <c r="DI96" s="935"/>
      <c r="DJ96" s="935"/>
      <c r="DK96" s="936"/>
      <c r="DL96" s="934"/>
      <c r="DM96" s="935"/>
      <c r="DN96" s="935"/>
      <c r="DO96" s="935"/>
      <c r="DP96" s="936"/>
      <c r="DQ96" s="934"/>
      <c r="DR96" s="935"/>
      <c r="DS96" s="935"/>
      <c r="DT96" s="935"/>
      <c r="DU96" s="936"/>
      <c r="DV96" s="931"/>
      <c r="DW96" s="932"/>
      <c r="DX96" s="932"/>
      <c r="DY96" s="932"/>
      <c r="DZ96" s="93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31"/>
      <c r="BT97" s="932"/>
      <c r="BU97" s="932"/>
      <c r="BV97" s="932"/>
      <c r="BW97" s="932"/>
      <c r="BX97" s="932"/>
      <c r="BY97" s="932"/>
      <c r="BZ97" s="932"/>
      <c r="CA97" s="932"/>
      <c r="CB97" s="932"/>
      <c r="CC97" s="932"/>
      <c r="CD97" s="932"/>
      <c r="CE97" s="932"/>
      <c r="CF97" s="932"/>
      <c r="CG97" s="937"/>
      <c r="CH97" s="934"/>
      <c r="CI97" s="935"/>
      <c r="CJ97" s="935"/>
      <c r="CK97" s="935"/>
      <c r="CL97" s="936"/>
      <c r="CM97" s="934"/>
      <c r="CN97" s="935"/>
      <c r="CO97" s="935"/>
      <c r="CP97" s="935"/>
      <c r="CQ97" s="936"/>
      <c r="CR97" s="934"/>
      <c r="CS97" s="935"/>
      <c r="CT97" s="935"/>
      <c r="CU97" s="935"/>
      <c r="CV97" s="936"/>
      <c r="CW97" s="934"/>
      <c r="CX97" s="935"/>
      <c r="CY97" s="935"/>
      <c r="CZ97" s="935"/>
      <c r="DA97" s="936"/>
      <c r="DB97" s="934"/>
      <c r="DC97" s="935"/>
      <c r="DD97" s="935"/>
      <c r="DE97" s="935"/>
      <c r="DF97" s="936"/>
      <c r="DG97" s="934"/>
      <c r="DH97" s="935"/>
      <c r="DI97" s="935"/>
      <c r="DJ97" s="935"/>
      <c r="DK97" s="936"/>
      <c r="DL97" s="934"/>
      <c r="DM97" s="935"/>
      <c r="DN97" s="935"/>
      <c r="DO97" s="935"/>
      <c r="DP97" s="936"/>
      <c r="DQ97" s="934"/>
      <c r="DR97" s="935"/>
      <c r="DS97" s="935"/>
      <c r="DT97" s="935"/>
      <c r="DU97" s="936"/>
      <c r="DV97" s="931"/>
      <c r="DW97" s="932"/>
      <c r="DX97" s="932"/>
      <c r="DY97" s="932"/>
      <c r="DZ97" s="93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31"/>
      <c r="BT98" s="932"/>
      <c r="BU98" s="932"/>
      <c r="BV98" s="932"/>
      <c r="BW98" s="932"/>
      <c r="BX98" s="932"/>
      <c r="BY98" s="932"/>
      <c r="BZ98" s="932"/>
      <c r="CA98" s="932"/>
      <c r="CB98" s="932"/>
      <c r="CC98" s="932"/>
      <c r="CD98" s="932"/>
      <c r="CE98" s="932"/>
      <c r="CF98" s="932"/>
      <c r="CG98" s="937"/>
      <c r="CH98" s="934"/>
      <c r="CI98" s="935"/>
      <c r="CJ98" s="935"/>
      <c r="CK98" s="935"/>
      <c r="CL98" s="936"/>
      <c r="CM98" s="934"/>
      <c r="CN98" s="935"/>
      <c r="CO98" s="935"/>
      <c r="CP98" s="935"/>
      <c r="CQ98" s="936"/>
      <c r="CR98" s="934"/>
      <c r="CS98" s="935"/>
      <c r="CT98" s="935"/>
      <c r="CU98" s="935"/>
      <c r="CV98" s="936"/>
      <c r="CW98" s="934"/>
      <c r="CX98" s="935"/>
      <c r="CY98" s="935"/>
      <c r="CZ98" s="935"/>
      <c r="DA98" s="936"/>
      <c r="DB98" s="934"/>
      <c r="DC98" s="935"/>
      <c r="DD98" s="935"/>
      <c r="DE98" s="935"/>
      <c r="DF98" s="936"/>
      <c r="DG98" s="934"/>
      <c r="DH98" s="935"/>
      <c r="DI98" s="935"/>
      <c r="DJ98" s="935"/>
      <c r="DK98" s="936"/>
      <c r="DL98" s="934"/>
      <c r="DM98" s="935"/>
      <c r="DN98" s="935"/>
      <c r="DO98" s="935"/>
      <c r="DP98" s="936"/>
      <c r="DQ98" s="934"/>
      <c r="DR98" s="935"/>
      <c r="DS98" s="935"/>
      <c r="DT98" s="935"/>
      <c r="DU98" s="936"/>
      <c r="DV98" s="931"/>
      <c r="DW98" s="932"/>
      <c r="DX98" s="932"/>
      <c r="DY98" s="932"/>
      <c r="DZ98" s="93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31"/>
      <c r="BT99" s="932"/>
      <c r="BU99" s="932"/>
      <c r="BV99" s="932"/>
      <c r="BW99" s="932"/>
      <c r="BX99" s="932"/>
      <c r="BY99" s="932"/>
      <c r="BZ99" s="932"/>
      <c r="CA99" s="932"/>
      <c r="CB99" s="932"/>
      <c r="CC99" s="932"/>
      <c r="CD99" s="932"/>
      <c r="CE99" s="932"/>
      <c r="CF99" s="932"/>
      <c r="CG99" s="937"/>
      <c r="CH99" s="934"/>
      <c r="CI99" s="935"/>
      <c r="CJ99" s="935"/>
      <c r="CK99" s="935"/>
      <c r="CL99" s="936"/>
      <c r="CM99" s="934"/>
      <c r="CN99" s="935"/>
      <c r="CO99" s="935"/>
      <c r="CP99" s="935"/>
      <c r="CQ99" s="936"/>
      <c r="CR99" s="934"/>
      <c r="CS99" s="935"/>
      <c r="CT99" s="935"/>
      <c r="CU99" s="935"/>
      <c r="CV99" s="936"/>
      <c r="CW99" s="934"/>
      <c r="CX99" s="935"/>
      <c r="CY99" s="935"/>
      <c r="CZ99" s="935"/>
      <c r="DA99" s="936"/>
      <c r="DB99" s="934"/>
      <c r="DC99" s="935"/>
      <c r="DD99" s="935"/>
      <c r="DE99" s="935"/>
      <c r="DF99" s="936"/>
      <c r="DG99" s="934"/>
      <c r="DH99" s="935"/>
      <c r="DI99" s="935"/>
      <c r="DJ99" s="935"/>
      <c r="DK99" s="936"/>
      <c r="DL99" s="934"/>
      <c r="DM99" s="935"/>
      <c r="DN99" s="935"/>
      <c r="DO99" s="935"/>
      <c r="DP99" s="936"/>
      <c r="DQ99" s="934"/>
      <c r="DR99" s="935"/>
      <c r="DS99" s="935"/>
      <c r="DT99" s="935"/>
      <c r="DU99" s="936"/>
      <c r="DV99" s="931"/>
      <c r="DW99" s="932"/>
      <c r="DX99" s="932"/>
      <c r="DY99" s="932"/>
      <c r="DZ99" s="93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31"/>
      <c r="BT100" s="932"/>
      <c r="BU100" s="932"/>
      <c r="BV100" s="932"/>
      <c r="BW100" s="932"/>
      <c r="BX100" s="932"/>
      <c r="BY100" s="932"/>
      <c r="BZ100" s="932"/>
      <c r="CA100" s="932"/>
      <c r="CB100" s="932"/>
      <c r="CC100" s="932"/>
      <c r="CD100" s="932"/>
      <c r="CE100" s="932"/>
      <c r="CF100" s="932"/>
      <c r="CG100" s="937"/>
      <c r="CH100" s="934"/>
      <c r="CI100" s="935"/>
      <c r="CJ100" s="935"/>
      <c r="CK100" s="935"/>
      <c r="CL100" s="936"/>
      <c r="CM100" s="934"/>
      <c r="CN100" s="935"/>
      <c r="CO100" s="935"/>
      <c r="CP100" s="935"/>
      <c r="CQ100" s="936"/>
      <c r="CR100" s="934"/>
      <c r="CS100" s="935"/>
      <c r="CT100" s="935"/>
      <c r="CU100" s="935"/>
      <c r="CV100" s="936"/>
      <c r="CW100" s="934"/>
      <c r="CX100" s="935"/>
      <c r="CY100" s="935"/>
      <c r="CZ100" s="935"/>
      <c r="DA100" s="936"/>
      <c r="DB100" s="934"/>
      <c r="DC100" s="935"/>
      <c r="DD100" s="935"/>
      <c r="DE100" s="935"/>
      <c r="DF100" s="936"/>
      <c r="DG100" s="934"/>
      <c r="DH100" s="935"/>
      <c r="DI100" s="935"/>
      <c r="DJ100" s="935"/>
      <c r="DK100" s="936"/>
      <c r="DL100" s="934"/>
      <c r="DM100" s="935"/>
      <c r="DN100" s="935"/>
      <c r="DO100" s="935"/>
      <c r="DP100" s="936"/>
      <c r="DQ100" s="934"/>
      <c r="DR100" s="935"/>
      <c r="DS100" s="935"/>
      <c r="DT100" s="935"/>
      <c r="DU100" s="936"/>
      <c r="DV100" s="931"/>
      <c r="DW100" s="932"/>
      <c r="DX100" s="932"/>
      <c r="DY100" s="932"/>
      <c r="DZ100" s="93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31"/>
      <c r="BT101" s="932"/>
      <c r="BU101" s="932"/>
      <c r="BV101" s="932"/>
      <c r="BW101" s="932"/>
      <c r="BX101" s="932"/>
      <c r="BY101" s="932"/>
      <c r="BZ101" s="932"/>
      <c r="CA101" s="932"/>
      <c r="CB101" s="932"/>
      <c r="CC101" s="932"/>
      <c r="CD101" s="932"/>
      <c r="CE101" s="932"/>
      <c r="CF101" s="932"/>
      <c r="CG101" s="937"/>
      <c r="CH101" s="934"/>
      <c r="CI101" s="935"/>
      <c r="CJ101" s="935"/>
      <c r="CK101" s="935"/>
      <c r="CL101" s="936"/>
      <c r="CM101" s="934"/>
      <c r="CN101" s="935"/>
      <c r="CO101" s="935"/>
      <c r="CP101" s="935"/>
      <c r="CQ101" s="936"/>
      <c r="CR101" s="934"/>
      <c r="CS101" s="935"/>
      <c r="CT101" s="935"/>
      <c r="CU101" s="935"/>
      <c r="CV101" s="936"/>
      <c r="CW101" s="934"/>
      <c r="CX101" s="935"/>
      <c r="CY101" s="935"/>
      <c r="CZ101" s="935"/>
      <c r="DA101" s="936"/>
      <c r="DB101" s="934"/>
      <c r="DC101" s="935"/>
      <c r="DD101" s="935"/>
      <c r="DE101" s="935"/>
      <c r="DF101" s="936"/>
      <c r="DG101" s="934"/>
      <c r="DH101" s="935"/>
      <c r="DI101" s="935"/>
      <c r="DJ101" s="935"/>
      <c r="DK101" s="936"/>
      <c r="DL101" s="934"/>
      <c r="DM101" s="935"/>
      <c r="DN101" s="935"/>
      <c r="DO101" s="935"/>
      <c r="DP101" s="936"/>
      <c r="DQ101" s="934"/>
      <c r="DR101" s="935"/>
      <c r="DS101" s="935"/>
      <c r="DT101" s="935"/>
      <c r="DU101" s="936"/>
      <c r="DV101" s="931"/>
      <c r="DW101" s="932"/>
      <c r="DX101" s="932"/>
      <c r="DY101" s="932"/>
      <c r="DZ101" s="93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61" t="s">
        <v>424</v>
      </c>
      <c r="BS102" s="862"/>
      <c r="BT102" s="862"/>
      <c r="BU102" s="862"/>
      <c r="BV102" s="862"/>
      <c r="BW102" s="862"/>
      <c r="BX102" s="862"/>
      <c r="BY102" s="862"/>
      <c r="BZ102" s="862"/>
      <c r="CA102" s="862"/>
      <c r="CB102" s="862"/>
      <c r="CC102" s="862"/>
      <c r="CD102" s="862"/>
      <c r="CE102" s="862"/>
      <c r="CF102" s="862"/>
      <c r="CG102" s="863"/>
      <c r="CH102" s="959"/>
      <c r="CI102" s="960"/>
      <c r="CJ102" s="960"/>
      <c r="CK102" s="960"/>
      <c r="CL102" s="961"/>
      <c r="CM102" s="959"/>
      <c r="CN102" s="960"/>
      <c r="CO102" s="960"/>
      <c r="CP102" s="960"/>
      <c r="CQ102" s="961"/>
      <c r="CR102" s="962">
        <v>10</v>
      </c>
      <c r="CS102" s="924"/>
      <c r="CT102" s="924"/>
      <c r="CU102" s="924"/>
      <c r="CV102" s="963"/>
      <c r="CW102" s="962" t="s">
        <v>593</v>
      </c>
      <c r="CX102" s="924"/>
      <c r="CY102" s="924"/>
      <c r="CZ102" s="924"/>
      <c r="DA102" s="963"/>
      <c r="DB102" s="962" t="s">
        <v>593</v>
      </c>
      <c r="DC102" s="924"/>
      <c r="DD102" s="924"/>
      <c r="DE102" s="924"/>
      <c r="DF102" s="963"/>
      <c r="DG102" s="962" t="s">
        <v>593</v>
      </c>
      <c r="DH102" s="924"/>
      <c r="DI102" s="924"/>
      <c r="DJ102" s="924"/>
      <c r="DK102" s="963"/>
      <c r="DL102" s="962" t="s">
        <v>593</v>
      </c>
      <c r="DM102" s="924"/>
      <c r="DN102" s="924"/>
      <c r="DO102" s="924"/>
      <c r="DP102" s="963"/>
      <c r="DQ102" s="962" t="s">
        <v>593</v>
      </c>
      <c r="DR102" s="924"/>
      <c r="DS102" s="924"/>
      <c r="DT102" s="924"/>
      <c r="DU102" s="963"/>
      <c r="DV102" s="861"/>
      <c r="DW102" s="862"/>
      <c r="DX102" s="862"/>
      <c r="DY102" s="862"/>
      <c r="DZ102" s="986"/>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7" t="s">
        <v>425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8" t="s">
        <v>426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9" t="s">
        <v>429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26" customFormat="1" ht="26.25" customHeight="1" x14ac:dyDescent="0.15">
      <c r="A109" s="984" t="s">
        <v>431</v>
      </c>
      <c r="B109" s="965"/>
      <c r="C109" s="965"/>
      <c r="D109" s="965"/>
      <c r="E109" s="965"/>
      <c r="F109" s="965"/>
      <c r="G109" s="965"/>
      <c r="H109" s="965"/>
      <c r="I109" s="965"/>
      <c r="J109" s="965"/>
      <c r="K109" s="965"/>
      <c r="L109" s="965"/>
      <c r="M109" s="965"/>
      <c r="N109" s="965"/>
      <c r="O109" s="965"/>
      <c r="P109" s="965"/>
      <c r="Q109" s="965"/>
      <c r="R109" s="965"/>
      <c r="S109" s="965"/>
      <c r="T109" s="965"/>
      <c r="U109" s="965"/>
      <c r="V109" s="965"/>
      <c r="W109" s="965"/>
      <c r="X109" s="965"/>
      <c r="Y109" s="965"/>
      <c r="Z109" s="966"/>
      <c r="AA109" s="964" t="s">
        <v>432</v>
      </c>
      <c r="AB109" s="965"/>
      <c r="AC109" s="965"/>
      <c r="AD109" s="965"/>
      <c r="AE109" s="966"/>
      <c r="AF109" s="964" t="s">
        <v>433</v>
      </c>
      <c r="AG109" s="965"/>
      <c r="AH109" s="965"/>
      <c r="AI109" s="965"/>
      <c r="AJ109" s="966"/>
      <c r="AK109" s="964" t="s">
        <v>309</v>
      </c>
      <c r="AL109" s="965"/>
      <c r="AM109" s="965"/>
      <c r="AN109" s="965"/>
      <c r="AO109" s="966"/>
      <c r="AP109" s="964" t="s">
        <v>434</v>
      </c>
      <c r="AQ109" s="965"/>
      <c r="AR109" s="965"/>
      <c r="AS109" s="965"/>
      <c r="AT109" s="967"/>
      <c r="AU109" s="984" t="s">
        <v>431</v>
      </c>
      <c r="AV109" s="965"/>
      <c r="AW109" s="965"/>
      <c r="AX109" s="965"/>
      <c r="AY109" s="965"/>
      <c r="AZ109" s="965"/>
      <c r="BA109" s="965"/>
      <c r="BB109" s="965"/>
      <c r="BC109" s="965"/>
      <c r="BD109" s="965"/>
      <c r="BE109" s="965"/>
      <c r="BF109" s="965"/>
      <c r="BG109" s="965"/>
      <c r="BH109" s="965"/>
      <c r="BI109" s="965"/>
      <c r="BJ109" s="965"/>
      <c r="BK109" s="965"/>
      <c r="BL109" s="965"/>
      <c r="BM109" s="965"/>
      <c r="BN109" s="965"/>
      <c r="BO109" s="965"/>
      <c r="BP109" s="966"/>
      <c r="BQ109" s="964" t="s">
        <v>432</v>
      </c>
      <c r="BR109" s="965"/>
      <c r="BS109" s="965"/>
      <c r="BT109" s="965"/>
      <c r="BU109" s="966"/>
      <c r="BV109" s="964" t="s">
        <v>433</v>
      </c>
      <c r="BW109" s="965"/>
      <c r="BX109" s="965"/>
      <c r="BY109" s="965"/>
      <c r="BZ109" s="966"/>
      <c r="CA109" s="964" t="s">
        <v>309</v>
      </c>
      <c r="CB109" s="965"/>
      <c r="CC109" s="965"/>
      <c r="CD109" s="965"/>
      <c r="CE109" s="966"/>
      <c r="CF109" s="985" t="s">
        <v>434</v>
      </c>
      <c r="CG109" s="985"/>
      <c r="CH109" s="985"/>
      <c r="CI109" s="985"/>
      <c r="CJ109" s="985"/>
      <c r="CK109" s="964" t="s">
        <v>435</v>
      </c>
      <c r="CL109" s="965"/>
      <c r="CM109" s="965"/>
      <c r="CN109" s="965"/>
      <c r="CO109" s="965"/>
      <c r="CP109" s="965"/>
      <c r="CQ109" s="965"/>
      <c r="CR109" s="965"/>
      <c r="CS109" s="965"/>
      <c r="CT109" s="965"/>
      <c r="CU109" s="965"/>
      <c r="CV109" s="965"/>
      <c r="CW109" s="965"/>
      <c r="CX109" s="965"/>
      <c r="CY109" s="965"/>
      <c r="CZ109" s="965"/>
      <c r="DA109" s="965"/>
      <c r="DB109" s="965"/>
      <c r="DC109" s="965"/>
      <c r="DD109" s="965"/>
      <c r="DE109" s="965"/>
      <c r="DF109" s="966"/>
      <c r="DG109" s="964" t="s">
        <v>432</v>
      </c>
      <c r="DH109" s="965"/>
      <c r="DI109" s="965"/>
      <c r="DJ109" s="965"/>
      <c r="DK109" s="966"/>
      <c r="DL109" s="964" t="s">
        <v>433</v>
      </c>
      <c r="DM109" s="965"/>
      <c r="DN109" s="965"/>
      <c r="DO109" s="965"/>
      <c r="DP109" s="966"/>
      <c r="DQ109" s="964" t="s">
        <v>309</v>
      </c>
      <c r="DR109" s="965"/>
      <c r="DS109" s="965"/>
      <c r="DT109" s="965"/>
      <c r="DU109" s="966"/>
      <c r="DV109" s="964" t="s">
        <v>434</v>
      </c>
      <c r="DW109" s="965"/>
      <c r="DX109" s="965"/>
      <c r="DY109" s="965"/>
      <c r="DZ109" s="967"/>
    </row>
    <row r="110" spans="1:131" s="226" customFormat="1" ht="26.25" customHeight="1" x14ac:dyDescent="0.15">
      <c r="A110" s="968" t="s">
        <v>436</v>
      </c>
      <c r="B110" s="969"/>
      <c r="C110" s="969"/>
      <c r="D110" s="969"/>
      <c r="E110" s="969"/>
      <c r="F110" s="969"/>
      <c r="G110" s="969"/>
      <c r="H110" s="969"/>
      <c r="I110" s="969"/>
      <c r="J110" s="969"/>
      <c r="K110" s="969"/>
      <c r="L110" s="969"/>
      <c r="M110" s="969"/>
      <c r="N110" s="969"/>
      <c r="O110" s="969"/>
      <c r="P110" s="969"/>
      <c r="Q110" s="969"/>
      <c r="R110" s="969"/>
      <c r="S110" s="969"/>
      <c r="T110" s="969"/>
      <c r="U110" s="969"/>
      <c r="V110" s="969"/>
      <c r="W110" s="969"/>
      <c r="X110" s="969"/>
      <c r="Y110" s="969"/>
      <c r="Z110" s="970"/>
      <c r="AA110" s="971">
        <v>768631</v>
      </c>
      <c r="AB110" s="972"/>
      <c r="AC110" s="972"/>
      <c r="AD110" s="972"/>
      <c r="AE110" s="973"/>
      <c r="AF110" s="974">
        <v>751894</v>
      </c>
      <c r="AG110" s="972"/>
      <c r="AH110" s="972"/>
      <c r="AI110" s="972"/>
      <c r="AJ110" s="973"/>
      <c r="AK110" s="974">
        <v>735788</v>
      </c>
      <c r="AL110" s="972"/>
      <c r="AM110" s="972"/>
      <c r="AN110" s="972"/>
      <c r="AO110" s="973"/>
      <c r="AP110" s="975">
        <v>22.3</v>
      </c>
      <c r="AQ110" s="976"/>
      <c r="AR110" s="976"/>
      <c r="AS110" s="976"/>
      <c r="AT110" s="977"/>
      <c r="AU110" s="978" t="s">
        <v>73</v>
      </c>
      <c r="AV110" s="979"/>
      <c r="AW110" s="979"/>
      <c r="AX110" s="979"/>
      <c r="AY110" s="979"/>
      <c r="AZ110" s="1001" t="s">
        <v>437</v>
      </c>
      <c r="BA110" s="969"/>
      <c r="BB110" s="969"/>
      <c r="BC110" s="969"/>
      <c r="BD110" s="969"/>
      <c r="BE110" s="969"/>
      <c r="BF110" s="969"/>
      <c r="BG110" s="969"/>
      <c r="BH110" s="969"/>
      <c r="BI110" s="969"/>
      <c r="BJ110" s="969"/>
      <c r="BK110" s="969"/>
      <c r="BL110" s="969"/>
      <c r="BM110" s="969"/>
      <c r="BN110" s="969"/>
      <c r="BO110" s="969"/>
      <c r="BP110" s="970"/>
      <c r="BQ110" s="1002">
        <v>6966334</v>
      </c>
      <c r="BR110" s="1003"/>
      <c r="BS110" s="1003"/>
      <c r="BT110" s="1003"/>
      <c r="BU110" s="1003"/>
      <c r="BV110" s="1003">
        <v>6684447</v>
      </c>
      <c r="BW110" s="1003"/>
      <c r="BX110" s="1003"/>
      <c r="BY110" s="1003"/>
      <c r="BZ110" s="1003"/>
      <c r="CA110" s="1003">
        <v>6475415</v>
      </c>
      <c r="CB110" s="1003"/>
      <c r="CC110" s="1003"/>
      <c r="CD110" s="1003"/>
      <c r="CE110" s="1003"/>
      <c r="CF110" s="1016">
        <v>196</v>
      </c>
      <c r="CG110" s="1017"/>
      <c r="CH110" s="1017"/>
      <c r="CI110" s="1017"/>
      <c r="CJ110" s="1017"/>
      <c r="CK110" s="1018" t="s">
        <v>438</v>
      </c>
      <c r="CL110" s="1019"/>
      <c r="CM110" s="1001" t="s">
        <v>439</v>
      </c>
      <c r="CN110" s="969"/>
      <c r="CO110" s="969"/>
      <c r="CP110" s="969"/>
      <c r="CQ110" s="969"/>
      <c r="CR110" s="969"/>
      <c r="CS110" s="969"/>
      <c r="CT110" s="969"/>
      <c r="CU110" s="969"/>
      <c r="CV110" s="969"/>
      <c r="CW110" s="969"/>
      <c r="CX110" s="969"/>
      <c r="CY110" s="969"/>
      <c r="CZ110" s="969"/>
      <c r="DA110" s="969"/>
      <c r="DB110" s="969"/>
      <c r="DC110" s="969"/>
      <c r="DD110" s="969"/>
      <c r="DE110" s="969"/>
      <c r="DF110" s="970"/>
      <c r="DG110" s="1002" t="s">
        <v>440</v>
      </c>
      <c r="DH110" s="1003"/>
      <c r="DI110" s="1003"/>
      <c r="DJ110" s="1003"/>
      <c r="DK110" s="1003"/>
      <c r="DL110" s="1003" t="s">
        <v>128</v>
      </c>
      <c r="DM110" s="1003"/>
      <c r="DN110" s="1003"/>
      <c r="DO110" s="1003"/>
      <c r="DP110" s="1003"/>
      <c r="DQ110" s="1003" t="s">
        <v>415</v>
      </c>
      <c r="DR110" s="1003"/>
      <c r="DS110" s="1003"/>
      <c r="DT110" s="1003"/>
      <c r="DU110" s="1003"/>
      <c r="DV110" s="1004" t="s">
        <v>128</v>
      </c>
      <c r="DW110" s="1004"/>
      <c r="DX110" s="1004"/>
      <c r="DY110" s="1004"/>
      <c r="DZ110" s="1005"/>
    </row>
    <row r="111" spans="1:131" s="226" customFormat="1" ht="26.25" customHeight="1" x14ac:dyDescent="0.15">
      <c r="A111" s="1006" t="s">
        <v>441</v>
      </c>
      <c r="B111" s="1007"/>
      <c r="C111" s="1007"/>
      <c r="D111" s="1007"/>
      <c r="E111" s="1007"/>
      <c r="F111" s="1007"/>
      <c r="G111" s="1007"/>
      <c r="H111" s="1007"/>
      <c r="I111" s="1007"/>
      <c r="J111" s="1007"/>
      <c r="K111" s="1007"/>
      <c r="L111" s="1007"/>
      <c r="M111" s="1007"/>
      <c r="N111" s="1007"/>
      <c r="O111" s="1007"/>
      <c r="P111" s="1007"/>
      <c r="Q111" s="1007"/>
      <c r="R111" s="1007"/>
      <c r="S111" s="1007"/>
      <c r="T111" s="1007"/>
      <c r="U111" s="1007"/>
      <c r="V111" s="1007"/>
      <c r="W111" s="1007"/>
      <c r="X111" s="1007"/>
      <c r="Y111" s="1007"/>
      <c r="Z111" s="1008"/>
      <c r="AA111" s="1009" t="s">
        <v>128</v>
      </c>
      <c r="AB111" s="1010"/>
      <c r="AC111" s="1010"/>
      <c r="AD111" s="1010"/>
      <c r="AE111" s="1011"/>
      <c r="AF111" s="1012" t="s">
        <v>415</v>
      </c>
      <c r="AG111" s="1010"/>
      <c r="AH111" s="1010"/>
      <c r="AI111" s="1010"/>
      <c r="AJ111" s="1011"/>
      <c r="AK111" s="1012" t="s">
        <v>415</v>
      </c>
      <c r="AL111" s="1010"/>
      <c r="AM111" s="1010"/>
      <c r="AN111" s="1010"/>
      <c r="AO111" s="1011"/>
      <c r="AP111" s="1013" t="s">
        <v>128</v>
      </c>
      <c r="AQ111" s="1014"/>
      <c r="AR111" s="1014"/>
      <c r="AS111" s="1014"/>
      <c r="AT111" s="1015"/>
      <c r="AU111" s="980"/>
      <c r="AV111" s="981"/>
      <c r="AW111" s="981"/>
      <c r="AX111" s="981"/>
      <c r="AY111" s="981"/>
      <c r="AZ111" s="994" t="s">
        <v>442</v>
      </c>
      <c r="BA111" s="995"/>
      <c r="BB111" s="995"/>
      <c r="BC111" s="995"/>
      <c r="BD111" s="995"/>
      <c r="BE111" s="995"/>
      <c r="BF111" s="995"/>
      <c r="BG111" s="995"/>
      <c r="BH111" s="995"/>
      <c r="BI111" s="995"/>
      <c r="BJ111" s="995"/>
      <c r="BK111" s="995"/>
      <c r="BL111" s="995"/>
      <c r="BM111" s="995"/>
      <c r="BN111" s="995"/>
      <c r="BO111" s="995"/>
      <c r="BP111" s="996"/>
      <c r="BQ111" s="997" t="s">
        <v>415</v>
      </c>
      <c r="BR111" s="998"/>
      <c r="BS111" s="998"/>
      <c r="BT111" s="998"/>
      <c r="BU111" s="998"/>
      <c r="BV111" s="998" t="s">
        <v>415</v>
      </c>
      <c r="BW111" s="998"/>
      <c r="BX111" s="998"/>
      <c r="BY111" s="998"/>
      <c r="BZ111" s="998"/>
      <c r="CA111" s="998" t="s">
        <v>415</v>
      </c>
      <c r="CB111" s="998"/>
      <c r="CC111" s="998"/>
      <c r="CD111" s="998"/>
      <c r="CE111" s="998"/>
      <c r="CF111" s="992" t="s">
        <v>415</v>
      </c>
      <c r="CG111" s="993"/>
      <c r="CH111" s="993"/>
      <c r="CI111" s="993"/>
      <c r="CJ111" s="993"/>
      <c r="CK111" s="1020"/>
      <c r="CL111" s="1021"/>
      <c r="CM111" s="994" t="s">
        <v>443</v>
      </c>
      <c r="CN111" s="995"/>
      <c r="CO111" s="995"/>
      <c r="CP111" s="995"/>
      <c r="CQ111" s="995"/>
      <c r="CR111" s="995"/>
      <c r="CS111" s="995"/>
      <c r="CT111" s="995"/>
      <c r="CU111" s="995"/>
      <c r="CV111" s="995"/>
      <c r="CW111" s="995"/>
      <c r="CX111" s="995"/>
      <c r="CY111" s="995"/>
      <c r="CZ111" s="995"/>
      <c r="DA111" s="995"/>
      <c r="DB111" s="995"/>
      <c r="DC111" s="995"/>
      <c r="DD111" s="995"/>
      <c r="DE111" s="995"/>
      <c r="DF111" s="996"/>
      <c r="DG111" s="997" t="s">
        <v>128</v>
      </c>
      <c r="DH111" s="998"/>
      <c r="DI111" s="998"/>
      <c r="DJ111" s="998"/>
      <c r="DK111" s="998"/>
      <c r="DL111" s="998" t="s">
        <v>128</v>
      </c>
      <c r="DM111" s="998"/>
      <c r="DN111" s="998"/>
      <c r="DO111" s="998"/>
      <c r="DP111" s="998"/>
      <c r="DQ111" s="998" t="s">
        <v>415</v>
      </c>
      <c r="DR111" s="998"/>
      <c r="DS111" s="998"/>
      <c r="DT111" s="998"/>
      <c r="DU111" s="998"/>
      <c r="DV111" s="999" t="s">
        <v>415</v>
      </c>
      <c r="DW111" s="999"/>
      <c r="DX111" s="999"/>
      <c r="DY111" s="999"/>
      <c r="DZ111" s="1000"/>
    </row>
    <row r="112" spans="1:131" s="226" customFormat="1" ht="26.25" customHeight="1" x14ac:dyDescent="0.15">
      <c r="A112" s="1024" t="s">
        <v>444</v>
      </c>
      <c r="B112" s="1025"/>
      <c r="C112" s="995" t="s">
        <v>445</v>
      </c>
      <c r="D112" s="995"/>
      <c r="E112" s="995"/>
      <c r="F112" s="995"/>
      <c r="G112" s="995"/>
      <c r="H112" s="995"/>
      <c r="I112" s="995"/>
      <c r="J112" s="995"/>
      <c r="K112" s="995"/>
      <c r="L112" s="995"/>
      <c r="M112" s="995"/>
      <c r="N112" s="995"/>
      <c r="O112" s="995"/>
      <c r="P112" s="995"/>
      <c r="Q112" s="995"/>
      <c r="R112" s="995"/>
      <c r="S112" s="995"/>
      <c r="T112" s="995"/>
      <c r="U112" s="995"/>
      <c r="V112" s="995"/>
      <c r="W112" s="995"/>
      <c r="X112" s="995"/>
      <c r="Y112" s="995"/>
      <c r="Z112" s="996"/>
      <c r="AA112" s="1030" t="s">
        <v>446</v>
      </c>
      <c r="AB112" s="1031"/>
      <c r="AC112" s="1031"/>
      <c r="AD112" s="1031"/>
      <c r="AE112" s="1032"/>
      <c r="AF112" s="1033" t="s">
        <v>415</v>
      </c>
      <c r="AG112" s="1031"/>
      <c r="AH112" s="1031"/>
      <c r="AI112" s="1031"/>
      <c r="AJ112" s="1032"/>
      <c r="AK112" s="1033" t="s">
        <v>446</v>
      </c>
      <c r="AL112" s="1031"/>
      <c r="AM112" s="1031"/>
      <c r="AN112" s="1031"/>
      <c r="AO112" s="1032"/>
      <c r="AP112" s="1034" t="s">
        <v>440</v>
      </c>
      <c r="AQ112" s="1035"/>
      <c r="AR112" s="1035"/>
      <c r="AS112" s="1035"/>
      <c r="AT112" s="1036"/>
      <c r="AU112" s="980"/>
      <c r="AV112" s="981"/>
      <c r="AW112" s="981"/>
      <c r="AX112" s="981"/>
      <c r="AY112" s="981"/>
      <c r="AZ112" s="994" t="s">
        <v>447</v>
      </c>
      <c r="BA112" s="995"/>
      <c r="BB112" s="995"/>
      <c r="BC112" s="995"/>
      <c r="BD112" s="995"/>
      <c r="BE112" s="995"/>
      <c r="BF112" s="995"/>
      <c r="BG112" s="995"/>
      <c r="BH112" s="995"/>
      <c r="BI112" s="995"/>
      <c r="BJ112" s="995"/>
      <c r="BK112" s="995"/>
      <c r="BL112" s="995"/>
      <c r="BM112" s="995"/>
      <c r="BN112" s="995"/>
      <c r="BO112" s="995"/>
      <c r="BP112" s="996"/>
      <c r="BQ112" s="997">
        <v>3015942</v>
      </c>
      <c r="BR112" s="998"/>
      <c r="BS112" s="998"/>
      <c r="BT112" s="998"/>
      <c r="BU112" s="998"/>
      <c r="BV112" s="998">
        <v>2784145</v>
      </c>
      <c r="BW112" s="998"/>
      <c r="BX112" s="998"/>
      <c r="BY112" s="998"/>
      <c r="BZ112" s="998"/>
      <c r="CA112" s="998">
        <v>2539800</v>
      </c>
      <c r="CB112" s="998"/>
      <c r="CC112" s="998"/>
      <c r="CD112" s="998"/>
      <c r="CE112" s="998"/>
      <c r="CF112" s="992">
        <v>76.900000000000006</v>
      </c>
      <c r="CG112" s="993"/>
      <c r="CH112" s="993"/>
      <c r="CI112" s="993"/>
      <c r="CJ112" s="993"/>
      <c r="CK112" s="1020"/>
      <c r="CL112" s="1021"/>
      <c r="CM112" s="994" t="s">
        <v>448</v>
      </c>
      <c r="CN112" s="995"/>
      <c r="CO112" s="995"/>
      <c r="CP112" s="995"/>
      <c r="CQ112" s="995"/>
      <c r="CR112" s="995"/>
      <c r="CS112" s="995"/>
      <c r="CT112" s="995"/>
      <c r="CU112" s="995"/>
      <c r="CV112" s="995"/>
      <c r="CW112" s="995"/>
      <c r="CX112" s="995"/>
      <c r="CY112" s="995"/>
      <c r="CZ112" s="995"/>
      <c r="DA112" s="995"/>
      <c r="DB112" s="995"/>
      <c r="DC112" s="995"/>
      <c r="DD112" s="995"/>
      <c r="DE112" s="995"/>
      <c r="DF112" s="996"/>
      <c r="DG112" s="997" t="s">
        <v>128</v>
      </c>
      <c r="DH112" s="998"/>
      <c r="DI112" s="998"/>
      <c r="DJ112" s="998"/>
      <c r="DK112" s="998"/>
      <c r="DL112" s="998" t="s">
        <v>128</v>
      </c>
      <c r="DM112" s="998"/>
      <c r="DN112" s="998"/>
      <c r="DO112" s="998"/>
      <c r="DP112" s="998"/>
      <c r="DQ112" s="998" t="s">
        <v>415</v>
      </c>
      <c r="DR112" s="998"/>
      <c r="DS112" s="998"/>
      <c r="DT112" s="998"/>
      <c r="DU112" s="998"/>
      <c r="DV112" s="999" t="s">
        <v>128</v>
      </c>
      <c r="DW112" s="999"/>
      <c r="DX112" s="999"/>
      <c r="DY112" s="999"/>
      <c r="DZ112" s="1000"/>
    </row>
    <row r="113" spans="1:130" s="226" customFormat="1" ht="26.25" customHeight="1" x14ac:dyDescent="0.15">
      <c r="A113" s="1026"/>
      <c r="B113" s="1027"/>
      <c r="C113" s="995" t="s">
        <v>449</v>
      </c>
      <c r="D113" s="995"/>
      <c r="E113" s="995"/>
      <c r="F113" s="995"/>
      <c r="G113" s="995"/>
      <c r="H113" s="995"/>
      <c r="I113" s="995"/>
      <c r="J113" s="995"/>
      <c r="K113" s="995"/>
      <c r="L113" s="995"/>
      <c r="M113" s="995"/>
      <c r="N113" s="995"/>
      <c r="O113" s="995"/>
      <c r="P113" s="995"/>
      <c r="Q113" s="995"/>
      <c r="R113" s="995"/>
      <c r="S113" s="995"/>
      <c r="T113" s="995"/>
      <c r="U113" s="995"/>
      <c r="V113" s="995"/>
      <c r="W113" s="995"/>
      <c r="X113" s="995"/>
      <c r="Y113" s="995"/>
      <c r="Z113" s="996"/>
      <c r="AA113" s="1009">
        <v>283356</v>
      </c>
      <c r="AB113" s="1010"/>
      <c r="AC113" s="1010"/>
      <c r="AD113" s="1010"/>
      <c r="AE113" s="1011"/>
      <c r="AF113" s="1012">
        <v>246044</v>
      </c>
      <c r="AG113" s="1010"/>
      <c r="AH113" s="1010"/>
      <c r="AI113" s="1010"/>
      <c r="AJ113" s="1011"/>
      <c r="AK113" s="1012">
        <v>240534</v>
      </c>
      <c r="AL113" s="1010"/>
      <c r="AM113" s="1010"/>
      <c r="AN113" s="1010"/>
      <c r="AO113" s="1011"/>
      <c r="AP113" s="1013">
        <v>7.3</v>
      </c>
      <c r="AQ113" s="1014"/>
      <c r="AR113" s="1014"/>
      <c r="AS113" s="1014"/>
      <c r="AT113" s="1015"/>
      <c r="AU113" s="980"/>
      <c r="AV113" s="981"/>
      <c r="AW113" s="981"/>
      <c r="AX113" s="981"/>
      <c r="AY113" s="981"/>
      <c r="AZ113" s="994" t="s">
        <v>450</v>
      </c>
      <c r="BA113" s="995"/>
      <c r="BB113" s="995"/>
      <c r="BC113" s="995"/>
      <c r="BD113" s="995"/>
      <c r="BE113" s="995"/>
      <c r="BF113" s="995"/>
      <c r="BG113" s="995"/>
      <c r="BH113" s="995"/>
      <c r="BI113" s="995"/>
      <c r="BJ113" s="995"/>
      <c r="BK113" s="995"/>
      <c r="BL113" s="995"/>
      <c r="BM113" s="995"/>
      <c r="BN113" s="995"/>
      <c r="BO113" s="995"/>
      <c r="BP113" s="996"/>
      <c r="BQ113" s="997">
        <v>219797</v>
      </c>
      <c r="BR113" s="998"/>
      <c r="BS113" s="998"/>
      <c r="BT113" s="998"/>
      <c r="BU113" s="998"/>
      <c r="BV113" s="998">
        <v>176882</v>
      </c>
      <c r="BW113" s="998"/>
      <c r="BX113" s="998"/>
      <c r="BY113" s="998"/>
      <c r="BZ113" s="998"/>
      <c r="CA113" s="998">
        <v>156905</v>
      </c>
      <c r="CB113" s="998"/>
      <c r="CC113" s="998"/>
      <c r="CD113" s="998"/>
      <c r="CE113" s="998"/>
      <c r="CF113" s="992">
        <v>4.8</v>
      </c>
      <c r="CG113" s="993"/>
      <c r="CH113" s="993"/>
      <c r="CI113" s="993"/>
      <c r="CJ113" s="993"/>
      <c r="CK113" s="1020"/>
      <c r="CL113" s="1021"/>
      <c r="CM113" s="994" t="s">
        <v>451</v>
      </c>
      <c r="CN113" s="995"/>
      <c r="CO113" s="995"/>
      <c r="CP113" s="995"/>
      <c r="CQ113" s="995"/>
      <c r="CR113" s="995"/>
      <c r="CS113" s="995"/>
      <c r="CT113" s="995"/>
      <c r="CU113" s="995"/>
      <c r="CV113" s="995"/>
      <c r="CW113" s="995"/>
      <c r="CX113" s="995"/>
      <c r="CY113" s="995"/>
      <c r="CZ113" s="995"/>
      <c r="DA113" s="995"/>
      <c r="DB113" s="995"/>
      <c r="DC113" s="995"/>
      <c r="DD113" s="995"/>
      <c r="DE113" s="995"/>
      <c r="DF113" s="996"/>
      <c r="DG113" s="1030" t="s">
        <v>128</v>
      </c>
      <c r="DH113" s="1031"/>
      <c r="DI113" s="1031"/>
      <c r="DJ113" s="1031"/>
      <c r="DK113" s="1032"/>
      <c r="DL113" s="1033" t="s">
        <v>415</v>
      </c>
      <c r="DM113" s="1031"/>
      <c r="DN113" s="1031"/>
      <c r="DO113" s="1031"/>
      <c r="DP113" s="1032"/>
      <c r="DQ113" s="1033" t="s">
        <v>128</v>
      </c>
      <c r="DR113" s="1031"/>
      <c r="DS113" s="1031"/>
      <c r="DT113" s="1031"/>
      <c r="DU113" s="1032"/>
      <c r="DV113" s="1034" t="s">
        <v>446</v>
      </c>
      <c r="DW113" s="1035"/>
      <c r="DX113" s="1035"/>
      <c r="DY113" s="1035"/>
      <c r="DZ113" s="1036"/>
    </row>
    <row r="114" spans="1:130" s="226" customFormat="1" ht="26.25" customHeight="1" x14ac:dyDescent="0.15">
      <c r="A114" s="1026"/>
      <c r="B114" s="1027"/>
      <c r="C114" s="995" t="s">
        <v>452</v>
      </c>
      <c r="D114" s="995"/>
      <c r="E114" s="995"/>
      <c r="F114" s="995"/>
      <c r="G114" s="995"/>
      <c r="H114" s="995"/>
      <c r="I114" s="995"/>
      <c r="J114" s="995"/>
      <c r="K114" s="995"/>
      <c r="L114" s="995"/>
      <c r="M114" s="995"/>
      <c r="N114" s="995"/>
      <c r="O114" s="995"/>
      <c r="P114" s="995"/>
      <c r="Q114" s="995"/>
      <c r="R114" s="995"/>
      <c r="S114" s="995"/>
      <c r="T114" s="995"/>
      <c r="U114" s="995"/>
      <c r="V114" s="995"/>
      <c r="W114" s="995"/>
      <c r="X114" s="995"/>
      <c r="Y114" s="995"/>
      <c r="Z114" s="996"/>
      <c r="AA114" s="1030">
        <v>49956</v>
      </c>
      <c r="AB114" s="1031"/>
      <c r="AC114" s="1031"/>
      <c r="AD114" s="1031"/>
      <c r="AE114" s="1032"/>
      <c r="AF114" s="1033">
        <v>46593</v>
      </c>
      <c r="AG114" s="1031"/>
      <c r="AH114" s="1031"/>
      <c r="AI114" s="1031"/>
      <c r="AJ114" s="1032"/>
      <c r="AK114" s="1033">
        <v>34612</v>
      </c>
      <c r="AL114" s="1031"/>
      <c r="AM114" s="1031"/>
      <c r="AN114" s="1031"/>
      <c r="AO114" s="1032"/>
      <c r="AP114" s="1034">
        <v>1</v>
      </c>
      <c r="AQ114" s="1035"/>
      <c r="AR114" s="1035"/>
      <c r="AS114" s="1035"/>
      <c r="AT114" s="1036"/>
      <c r="AU114" s="980"/>
      <c r="AV114" s="981"/>
      <c r="AW114" s="981"/>
      <c r="AX114" s="981"/>
      <c r="AY114" s="981"/>
      <c r="AZ114" s="994" t="s">
        <v>453</v>
      </c>
      <c r="BA114" s="995"/>
      <c r="BB114" s="995"/>
      <c r="BC114" s="995"/>
      <c r="BD114" s="995"/>
      <c r="BE114" s="995"/>
      <c r="BF114" s="995"/>
      <c r="BG114" s="995"/>
      <c r="BH114" s="995"/>
      <c r="BI114" s="995"/>
      <c r="BJ114" s="995"/>
      <c r="BK114" s="995"/>
      <c r="BL114" s="995"/>
      <c r="BM114" s="995"/>
      <c r="BN114" s="995"/>
      <c r="BO114" s="995"/>
      <c r="BP114" s="996"/>
      <c r="BQ114" s="997">
        <v>763858</v>
      </c>
      <c r="BR114" s="998"/>
      <c r="BS114" s="998"/>
      <c r="BT114" s="998"/>
      <c r="BU114" s="998"/>
      <c r="BV114" s="998">
        <v>711493</v>
      </c>
      <c r="BW114" s="998"/>
      <c r="BX114" s="998"/>
      <c r="BY114" s="998"/>
      <c r="BZ114" s="998"/>
      <c r="CA114" s="998">
        <v>719634</v>
      </c>
      <c r="CB114" s="998"/>
      <c r="CC114" s="998"/>
      <c r="CD114" s="998"/>
      <c r="CE114" s="998"/>
      <c r="CF114" s="992">
        <v>21.8</v>
      </c>
      <c r="CG114" s="993"/>
      <c r="CH114" s="993"/>
      <c r="CI114" s="993"/>
      <c r="CJ114" s="993"/>
      <c r="CK114" s="1020"/>
      <c r="CL114" s="1021"/>
      <c r="CM114" s="994" t="s">
        <v>454</v>
      </c>
      <c r="CN114" s="995"/>
      <c r="CO114" s="995"/>
      <c r="CP114" s="995"/>
      <c r="CQ114" s="995"/>
      <c r="CR114" s="995"/>
      <c r="CS114" s="995"/>
      <c r="CT114" s="995"/>
      <c r="CU114" s="995"/>
      <c r="CV114" s="995"/>
      <c r="CW114" s="995"/>
      <c r="CX114" s="995"/>
      <c r="CY114" s="995"/>
      <c r="CZ114" s="995"/>
      <c r="DA114" s="995"/>
      <c r="DB114" s="995"/>
      <c r="DC114" s="995"/>
      <c r="DD114" s="995"/>
      <c r="DE114" s="995"/>
      <c r="DF114" s="996"/>
      <c r="DG114" s="1030" t="s">
        <v>415</v>
      </c>
      <c r="DH114" s="1031"/>
      <c r="DI114" s="1031"/>
      <c r="DJ114" s="1031"/>
      <c r="DK114" s="1032"/>
      <c r="DL114" s="1033" t="s">
        <v>415</v>
      </c>
      <c r="DM114" s="1031"/>
      <c r="DN114" s="1031"/>
      <c r="DO114" s="1031"/>
      <c r="DP114" s="1032"/>
      <c r="DQ114" s="1033" t="s">
        <v>415</v>
      </c>
      <c r="DR114" s="1031"/>
      <c r="DS114" s="1031"/>
      <c r="DT114" s="1031"/>
      <c r="DU114" s="1032"/>
      <c r="DV114" s="1034" t="s">
        <v>128</v>
      </c>
      <c r="DW114" s="1035"/>
      <c r="DX114" s="1035"/>
      <c r="DY114" s="1035"/>
      <c r="DZ114" s="1036"/>
    </row>
    <row r="115" spans="1:130" s="226" customFormat="1" ht="26.25" customHeight="1" x14ac:dyDescent="0.15">
      <c r="A115" s="1026"/>
      <c r="B115" s="1027"/>
      <c r="C115" s="995" t="s">
        <v>455</v>
      </c>
      <c r="D115" s="995"/>
      <c r="E115" s="995"/>
      <c r="F115" s="995"/>
      <c r="G115" s="995"/>
      <c r="H115" s="995"/>
      <c r="I115" s="995"/>
      <c r="J115" s="995"/>
      <c r="K115" s="995"/>
      <c r="L115" s="995"/>
      <c r="M115" s="995"/>
      <c r="N115" s="995"/>
      <c r="O115" s="995"/>
      <c r="P115" s="995"/>
      <c r="Q115" s="995"/>
      <c r="R115" s="995"/>
      <c r="S115" s="995"/>
      <c r="T115" s="995"/>
      <c r="U115" s="995"/>
      <c r="V115" s="995"/>
      <c r="W115" s="995"/>
      <c r="X115" s="995"/>
      <c r="Y115" s="995"/>
      <c r="Z115" s="996"/>
      <c r="AA115" s="1009" t="s">
        <v>128</v>
      </c>
      <c r="AB115" s="1010"/>
      <c r="AC115" s="1010"/>
      <c r="AD115" s="1010"/>
      <c r="AE115" s="1011"/>
      <c r="AF115" s="1012" t="s">
        <v>446</v>
      </c>
      <c r="AG115" s="1010"/>
      <c r="AH115" s="1010"/>
      <c r="AI115" s="1010"/>
      <c r="AJ115" s="1011"/>
      <c r="AK115" s="1012" t="s">
        <v>415</v>
      </c>
      <c r="AL115" s="1010"/>
      <c r="AM115" s="1010"/>
      <c r="AN115" s="1010"/>
      <c r="AO115" s="1011"/>
      <c r="AP115" s="1013" t="s">
        <v>446</v>
      </c>
      <c r="AQ115" s="1014"/>
      <c r="AR115" s="1014"/>
      <c r="AS115" s="1014"/>
      <c r="AT115" s="1015"/>
      <c r="AU115" s="980"/>
      <c r="AV115" s="981"/>
      <c r="AW115" s="981"/>
      <c r="AX115" s="981"/>
      <c r="AY115" s="981"/>
      <c r="AZ115" s="994" t="s">
        <v>456</v>
      </c>
      <c r="BA115" s="995"/>
      <c r="BB115" s="995"/>
      <c r="BC115" s="995"/>
      <c r="BD115" s="995"/>
      <c r="BE115" s="995"/>
      <c r="BF115" s="995"/>
      <c r="BG115" s="995"/>
      <c r="BH115" s="995"/>
      <c r="BI115" s="995"/>
      <c r="BJ115" s="995"/>
      <c r="BK115" s="995"/>
      <c r="BL115" s="995"/>
      <c r="BM115" s="995"/>
      <c r="BN115" s="995"/>
      <c r="BO115" s="995"/>
      <c r="BP115" s="996"/>
      <c r="BQ115" s="997" t="s">
        <v>446</v>
      </c>
      <c r="BR115" s="998"/>
      <c r="BS115" s="998"/>
      <c r="BT115" s="998"/>
      <c r="BU115" s="998"/>
      <c r="BV115" s="998" t="s">
        <v>415</v>
      </c>
      <c r="BW115" s="998"/>
      <c r="BX115" s="998"/>
      <c r="BY115" s="998"/>
      <c r="BZ115" s="998"/>
      <c r="CA115" s="998" t="s">
        <v>128</v>
      </c>
      <c r="CB115" s="998"/>
      <c r="CC115" s="998"/>
      <c r="CD115" s="998"/>
      <c r="CE115" s="998"/>
      <c r="CF115" s="992" t="s">
        <v>446</v>
      </c>
      <c r="CG115" s="993"/>
      <c r="CH115" s="993"/>
      <c r="CI115" s="993"/>
      <c r="CJ115" s="993"/>
      <c r="CK115" s="1020"/>
      <c r="CL115" s="1021"/>
      <c r="CM115" s="994" t="s">
        <v>457</v>
      </c>
      <c r="CN115" s="995"/>
      <c r="CO115" s="995"/>
      <c r="CP115" s="995"/>
      <c r="CQ115" s="995"/>
      <c r="CR115" s="995"/>
      <c r="CS115" s="995"/>
      <c r="CT115" s="995"/>
      <c r="CU115" s="995"/>
      <c r="CV115" s="995"/>
      <c r="CW115" s="995"/>
      <c r="CX115" s="995"/>
      <c r="CY115" s="995"/>
      <c r="CZ115" s="995"/>
      <c r="DA115" s="995"/>
      <c r="DB115" s="995"/>
      <c r="DC115" s="995"/>
      <c r="DD115" s="995"/>
      <c r="DE115" s="995"/>
      <c r="DF115" s="996"/>
      <c r="DG115" s="1030" t="s">
        <v>128</v>
      </c>
      <c r="DH115" s="1031"/>
      <c r="DI115" s="1031"/>
      <c r="DJ115" s="1031"/>
      <c r="DK115" s="1032"/>
      <c r="DL115" s="1033" t="s">
        <v>415</v>
      </c>
      <c r="DM115" s="1031"/>
      <c r="DN115" s="1031"/>
      <c r="DO115" s="1031"/>
      <c r="DP115" s="1032"/>
      <c r="DQ115" s="1033" t="s">
        <v>446</v>
      </c>
      <c r="DR115" s="1031"/>
      <c r="DS115" s="1031"/>
      <c r="DT115" s="1031"/>
      <c r="DU115" s="1032"/>
      <c r="DV115" s="1034" t="s">
        <v>446</v>
      </c>
      <c r="DW115" s="1035"/>
      <c r="DX115" s="1035"/>
      <c r="DY115" s="1035"/>
      <c r="DZ115" s="1036"/>
    </row>
    <row r="116" spans="1:130" s="226" customFormat="1" ht="26.25" customHeight="1" x14ac:dyDescent="0.15">
      <c r="A116" s="1028"/>
      <c r="B116" s="1029"/>
      <c r="C116" s="1037" t="s">
        <v>458</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30">
        <v>1353</v>
      </c>
      <c r="AB116" s="1031"/>
      <c r="AC116" s="1031"/>
      <c r="AD116" s="1031"/>
      <c r="AE116" s="1032"/>
      <c r="AF116" s="1033">
        <v>744</v>
      </c>
      <c r="AG116" s="1031"/>
      <c r="AH116" s="1031"/>
      <c r="AI116" s="1031"/>
      <c r="AJ116" s="1032"/>
      <c r="AK116" s="1033">
        <v>2845</v>
      </c>
      <c r="AL116" s="1031"/>
      <c r="AM116" s="1031"/>
      <c r="AN116" s="1031"/>
      <c r="AO116" s="1032"/>
      <c r="AP116" s="1034">
        <v>0.1</v>
      </c>
      <c r="AQ116" s="1035"/>
      <c r="AR116" s="1035"/>
      <c r="AS116" s="1035"/>
      <c r="AT116" s="1036"/>
      <c r="AU116" s="980"/>
      <c r="AV116" s="981"/>
      <c r="AW116" s="981"/>
      <c r="AX116" s="981"/>
      <c r="AY116" s="981"/>
      <c r="AZ116" s="1039" t="s">
        <v>459</v>
      </c>
      <c r="BA116" s="1040"/>
      <c r="BB116" s="1040"/>
      <c r="BC116" s="1040"/>
      <c r="BD116" s="1040"/>
      <c r="BE116" s="1040"/>
      <c r="BF116" s="1040"/>
      <c r="BG116" s="1040"/>
      <c r="BH116" s="1040"/>
      <c r="BI116" s="1040"/>
      <c r="BJ116" s="1040"/>
      <c r="BK116" s="1040"/>
      <c r="BL116" s="1040"/>
      <c r="BM116" s="1040"/>
      <c r="BN116" s="1040"/>
      <c r="BO116" s="1040"/>
      <c r="BP116" s="1041"/>
      <c r="BQ116" s="997" t="s">
        <v>446</v>
      </c>
      <c r="BR116" s="998"/>
      <c r="BS116" s="998"/>
      <c r="BT116" s="998"/>
      <c r="BU116" s="998"/>
      <c r="BV116" s="998" t="s">
        <v>415</v>
      </c>
      <c r="BW116" s="998"/>
      <c r="BX116" s="998"/>
      <c r="BY116" s="998"/>
      <c r="BZ116" s="998"/>
      <c r="CA116" s="998" t="s">
        <v>128</v>
      </c>
      <c r="CB116" s="998"/>
      <c r="CC116" s="998"/>
      <c r="CD116" s="998"/>
      <c r="CE116" s="998"/>
      <c r="CF116" s="992" t="s">
        <v>415</v>
      </c>
      <c r="CG116" s="993"/>
      <c r="CH116" s="993"/>
      <c r="CI116" s="993"/>
      <c r="CJ116" s="993"/>
      <c r="CK116" s="1020"/>
      <c r="CL116" s="1021"/>
      <c r="CM116" s="994" t="s">
        <v>460</v>
      </c>
      <c r="CN116" s="995"/>
      <c r="CO116" s="995"/>
      <c r="CP116" s="995"/>
      <c r="CQ116" s="995"/>
      <c r="CR116" s="995"/>
      <c r="CS116" s="995"/>
      <c r="CT116" s="995"/>
      <c r="CU116" s="995"/>
      <c r="CV116" s="995"/>
      <c r="CW116" s="995"/>
      <c r="CX116" s="995"/>
      <c r="CY116" s="995"/>
      <c r="CZ116" s="995"/>
      <c r="DA116" s="995"/>
      <c r="DB116" s="995"/>
      <c r="DC116" s="995"/>
      <c r="DD116" s="995"/>
      <c r="DE116" s="995"/>
      <c r="DF116" s="996"/>
      <c r="DG116" s="1030" t="s">
        <v>415</v>
      </c>
      <c r="DH116" s="1031"/>
      <c r="DI116" s="1031"/>
      <c r="DJ116" s="1031"/>
      <c r="DK116" s="1032"/>
      <c r="DL116" s="1033" t="s">
        <v>128</v>
      </c>
      <c r="DM116" s="1031"/>
      <c r="DN116" s="1031"/>
      <c r="DO116" s="1031"/>
      <c r="DP116" s="1032"/>
      <c r="DQ116" s="1033" t="s">
        <v>440</v>
      </c>
      <c r="DR116" s="1031"/>
      <c r="DS116" s="1031"/>
      <c r="DT116" s="1031"/>
      <c r="DU116" s="1032"/>
      <c r="DV116" s="1034" t="s">
        <v>446</v>
      </c>
      <c r="DW116" s="1035"/>
      <c r="DX116" s="1035"/>
      <c r="DY116" s="1035"/>
      <c r="DZ116" s="1036"/>
    </row>
    <row r="117" spans="1:130" s="226" customFormat="1" ht="26.25" customHeight="1" x14ac:dyDescent="0.15">
      <c r="A117" s="984" t="s">
        <v>190</v>
      </c>
      <c r="B117" s="965"/>
      <c r="C117" s="965"/>
      <c r="D117" s="965"/>
      <c r="E117" s="965"/>
      <c r="F117" s="965"/>
      <c r="G117" s="965"/>
      <c r="H117" s="965"/>
      <c r="I117" s="965"/>
      <c r="J117" s="965"/>
      <c r="K117" s="965"/>
      <c r="L117" s="965"/>
      <c r="M117" s="965"/>
      <c r="N117" s="965"/>
      <c r="O117" s="965"/>
      <c r="P117" s="965"/>
      <c r="Q117" s="965"/>
      <c r="R117" s="965"/>
      <c r="S117" s="965"/>
      <c r="T117" s="965"/>
      <c r="U117" s="965"/>
      <c r="V117" s="965"/>
      <c r="W117" s="965"/>
      <c r="X117" s="965"/>
      <c r="Y117" s="1049" t="s">
        <v>461</v>
      </c>
      <c r="Z117" s="966"/>
      <c r="AA117" s="1050">
        <v>1103296</v>
      </c>
      <c r="AB117" s="1051"/>
      <c r="AC117" s="1051"/>
      <c r="AD117" s="1051"/>
      <c r="AE117" s="1052"/>
      <c r="AF117" s="1053">
        <v>1045275</v>
      </c>
      <c r="AG117" s="1051"/>
      <c r="AH117" s="1051"/>
      <c r="AI117" s="1051"/>
      <c r="AJ117" s="1052"/>
      <c r="AK117" s="1053">
        <v>1013779</v>
      </c>
      <c r="AL117" s="1051"/>
      <c r="AM117" s="1051"/>
      <c r="AN117" s="1051"/>
      <c r="AO117" s="1052"/>
      <c r="AP117" s="1054"/>
      <c r="AQ117" s="1055"/>
      <c r="AR117" s="1055"/>
      <c r="AS117" s="1055"/>
      <c r="AT117" s="1056"/>
      <c r="AU117" s="980"/>
      <c r="AV117" s="981"/>
      <c r="AW117" s="981"/>
      <c r="AX117" s="981"/>
      <c r="AY117" s="981"/>
      <c r="AZ117" s="1046" t="s">
        <v>462</v>
      </c>
      <c r="BA117" s="1047"/>
      <c r="BB117" s="1047"/>
      <c r="BC117" s="1047"/>
      <c r="BD117" s="1047"/>
      <c r="BE117" s="1047"/>
      <c r="BF117" s="1047"/>
      <c r="BG117" s="1047"/>
      <c r="BH117" s="1047"/>
      <c r="BI117" s="1047"/>
      <c r="BJ117" s="1047"/>
      <c r="BK117" s="1047"/>
      <c r="BL117" s="1047"/>
      <c r="BM117" s="1047"/>
      <c r="BN117" s="1047"/>
      <c r="BO117" s="1047"/>
      <c r="BP117" s="1048"/>
      <c r="BQ117" s="997" t="s">
        <v>440</v>
      </c>
      <c r="BR117" s="998"/>
      <c r="BS117" s="998"/>
      <c r="BT117" s="998"/>
      <c r="BU117" s="998"/>
      <c r="BV117" s="998" t="s">
        <v>440</v>
      </c>
      <c r="BW117" s="998"/>
      <c r="BX117" s="998"/>
      <c r="BY117" s="998"/>
      <c r="BZ117" s="998"/>
      <c r="CA117" s="998" t="s">
        <v>440</v>
      </c>
      <c r="CB117" s="998"/>
      <c r="CC117" s="998"/>
      <c r="CD117" s="998"/>
      <c r="CE117" s="998"/>
      <c r="CF117" s="992" t="s">
        <v>440</v>
      </c>
      <c r="CG117" s="993"/>
      <c r="CH117" s="993"/>
      <c r="CI117" s="993"/>
      <c r="CJ117" s="993"/>
      <c r="CK117" s="1020"/>
      <c r="CL117" s="1021"/>
      <c r="CM117" s="994" t="s">
        <v>463</v>
      </c>
      <c r="CN117" s="995"/>
      <c r="CO117" s="995"/>
      <c r="CP117" s="995"/>
      <c r="CQ117" s="995"/>
      <c r="CR117" s="995"/>
      <c r="CS117" s="995"/>
      <c r="CT117" s="995"/>
      <c r="CU117" s="995"/>
      <c r="CV117" s="995"/>
      <c r="CW117" s="995"/>
      <c r="CX117" s="995"/>
      <c r="CY117" s="995"/>
      <c r="CZ117" s="995"/>
      <c r="DA117" s="995"/>
      <c r="DB117" s="995"/>
      <c r="DC117" s="995"/>
      <c r="DD117" s="995"/>
      <c r="DE117" s="995"/>
      <c r="DF117" s="996"/>
      <c r="DG117" s="1030" t="s">
        <v>440</v>
      </c>
      <c r="DH117" s="1031"/>
      <c r="DI117" s="1031"/>
      <c r="DJ117" s="1031"/>
      <c r="DK117" s="1032"/>
      <c r="DL117" s="1033" t="s">
        <v>440</v>
      </c>
      <c r="DM117" s="1031"/>
      <c r="DN117" s="1031"/>
      <c r="DO117" s="1031"/>
      <c r="DP117" s="1032"/>
      <c r="DQ117" s="1033" t="s">
        <v>440</v>
      </c>
      <c r="DR117" s="1031"/>
      <c r="DS117" s="1031"/>
      <c r="DT117" s="1031"/>
      <c r="DU117" s="1032"/>
      <c r="DV117" s="1034" t="s">
        <v>415</v>
      </c>
      <c r="DW117" s="1035"/>
      <c r="DX117" s="1035"/>
      <c r="DY117" s="1035"/>
      <c r="DZ117" s="1036"/>
    </row>
    <row r="118" spans="1:130" s="226" customFormat="1" ht="26.25" customHeight="1" x14ac:dyDescent="0.15">
      <c r="A118" s="984" t="s">
        <v>435</v>
      </c>
      <c r="B118" s="965"/>
      <c r="C118" s="965"/>
      <c r="D118" s="965"/>
      <c r="E118" s="965"/>
      <c r="F118" s="965"/>
      <c r="G118" s="965"/>
      <c r="H118" s="965"/>
      <c r="I118" s="965"/>
      <c r="J118" s="965"/>
      <c r="K118" s="965"/>
      <c r="L118" s="965"/>
      <c r="M118" s="965"/>
      <c r="N118" s="965"/>
      <c r="O118" s="965"/>
      <c r="P118" s="965"/>
      <c r="Q118" s="965"/>
      <c r="R118" s="965"/>
      <c r="S118" s="965"/>
      <c r="T118" s="965"/>
      <c r="U118" s="965"/>
      <c r="V118" s="965"/>
      <c r="W118" s="965"/>
      <c r="X118" s="965"/>
      <c r="Y118" s="965"/>
      <c r="Z118" s="966"/>
      <c r="AA118" s="964" t="s">
        <v>432</v>
      </c>
      <c r="AB118" s="965"/>
      <c r="AC118" s="965"/>
      <c r="AD118" s="965"/>
      <c r="AE118" s="966"/>
      <c r="AF118" s="964" t="s">
        <v>433</v>
      </c>
      <c r="AG118" s="965"/>
      <c r="AH118" s="965"/>
      <c r="AI118" s="965"/>
      <c r="AJ118" s="966"/>
      <c r="AK118" s="964" t="s">
        <v>309</v>
      </c>
      <c r="AL118" s="965"/>
      <c r="AM118" s="965"/>
      <c r="AN118" s="965"/>
      <c r="AO118" s="966"/>
      <c r="AP118" s="1042" t="s">
        <v>434</v>
      </c>
      <c r="AQ118" s="1043"/>
      <c r="AR118" s="1043"/>
      <c r="AS118" s="1043"/>
      <c r="AT118" s="1044"/>
      <c r="AU118" s="980"/>
      <c r="AV118" s="981"/>
      <c r="AW118" s="981"/>
      <c r="AX118" s="981"/>
      <c r="AY118" s="981"/>
      <c r="AZ118" s="1045" t="s">
        <v>464</v>
      </c>
      <c r="BA118" s="1037"/>
      <c r="BB118" s="1037"/>
      <c r="BC118" s="1037"/>
      <c r="BD118" s="1037"/>
      <c r="BE118" s="1037"/>
      <c r="BF118" s="1037"/>
      <c r="BG118" s="1037"/>
      <c r="BH118" s="1037"/>
      <c r="BI118" s="1037"/>
      <c r="BJ118" s="1037"/>
      <c r="BK118" s="1037"/>
      <c r="BL118" s="1037"/>
      <c r="BM118" s="1037"/>
      <c r="BN118" s="1037"/>
      <c r="BO118" s="1037"/>
      <c r="BP118" s="1038"/>
      <c r="BQ118" s="1071" t="s">
        <v>128</v>
      </c>
      <c r="BR118" s="1072"/>
      <c r="BS118" s="1072"/>
      <c r="BT118" s="1072"/>
      <c r="BU118" s="1072"/>
      <c r="BV118" s="1072" t="s">
        <v>128</v>
      </c>
      <c r="BW118" s="1072"/>
      <c r="BX118" s="1072"/>
      <c r="BY118" s="1072"/>
      <c r="BZ118" s="1072"/>
      <c r="CA118" s="1072" t="s">
        <v>128</v>
      </c>
      <c r="CB118" s="1072"/>
      <c r="CC118" s="1072"/>
      <c r="CD118" s="1072"/>
      <c r="CE118" s="1072"/>
      <c r="CF118" s="992" t="s">
        <v>465</v>
      </c>
      <c r="CG118" s="993"/>
      <c r="CH118" s="993"/>
      <c r="CI118" s="993"/>
      <c r="CJ118" s="993"/>
      <c r="CK118" s="1020"/>
      <c r="CL118" s="1021"/>
      <c r="CM118" s="994" t="s">
        <v>466</v>
      </c>
      <c r="CN118" s="995"/>
      <c r="CO118" s="995"/>
      <c r="CP118" s="995"/>
      <c r="CQ118" s="995"/>
      <c r="CR118" s="995"/>
      <c r="CS118" s="995"/>
      <c r="CT118" s="995"/>
      <c r="CU118" s="995"/>
      <c r="CV118" s="995"/>
      <c r="CW118" s="995"/>
      <c r="CX118" s="995"/>
      <c r="CY118" s="995"/>
      <c r="CZ118" s="995"/>
      <c r="DA118" s="995"/>
      <c r="DB118" s="995"/>
      <c r="DC118" s="995"/>
      <c r="DD118" s="995"/>
      <c r="DE118" s="995"/>
      <c r="DF118" s="996"/>
      <c r="DG118" s="1030" t="s">
        <v>465</v>
      </c>
      <c r="DH118" s="1031"/>
      <c r="DI118" s="1031"/>
      <c r="DJ118" s="1031"/>
      <c r="DK118" s="1032"/>
      <c r="DL118" s="1033" t="s">
        <v>465</v>
      </c>
      <c r="DM118" s="1031"/>
      <c r="DN118" s="1031"/>
      <c r="DO118" s="1031"/>
      <c r="DP118" s="1032"/>
      <c r="DQ118" s="1033" t="s">
        <v>128</v>
      </c>
      <c r="DR118" s="1031"/>
      <c r="DS118" s="1031"/>
      <c r="DT118" s="1031"/>
      <c r="DU118" s="1032"/>
      <c r="DV118" s="1034" t="s">
        <v>128</v>
      </c>
      <c r="DW118" s="1035"/>
      <c r="DX118" s="1035"/>
      <c r="DY118" s="1035"/>
      <c r="DZ118" s="1036"/>
    </row>
    <row r="119" spans="1:130" s="226" customFormat="1" ht="26.25" customHeight="1" x14ac:dyDescent="0.15">
      <c r="A119" s="1128" t="s">
        <v>438</v>
      </c>
      <c r="B119" s="1019"/>
      <c r="C119" s="1001" t="s">
        <v>439</v>
      </c>
      <c r="D119" s="969"/>
      <c r="E119" s="969"/>
      <c r="F119" s="969"/>
      <c r="G119" s="969"/>
      <c r="H119" s="969"/>
      <c r="I119" s="969"/>
      <c r="J119" s="969"/>
      <c r="K119" s="969"/>
      <c r="L119" s="969"/>
      <c r="M119" s="969"/>
      <c r="N119" s="969"/>
      <c r="O119" s="969"/>
      <c r="P119" s="969"/>
      <c r="Q119" s="969"/>
      <c r="R119" s="969"/>
      <c r="S119" s="969"/>
      <c r="T119" s="969"/>
      <c r="U119" s="969"/>
      <c r="V119" s="969"/>
      <c r="W119" s="969"/>
      <c r="X119" s="969"/>
      <c r="Y119" s="969"/>
      <c r="Z119" s="970"/>
      <c r="AA119" s="971" t="s">
        <v>128</v>
      </c>
      <c r="AB119" s="972"/>
      <c r="AC119" s="972"/>
      <c r="AD119" s="972"/>
      <c r="AE119" s="973"/>
      <c r="AF119" s="974" t="s">
        <v>128</v>
      </c>
      <c r="AG119" s="972"/>
      <c r="AH119" s="972"/>
      <c r="AI119" s="972"/>
      <c r="AJ119" s="973"/>
      <c r="AK119" s="974" t="s">
        <v>128</v>
      </c>
      <c r="AL119" s="972"/>
      <c r="AM119" s="972"/>
      <c r="AN119" s="972"/>
      <c r="AO119" s="973"/>
      <c r="AP119" s="975" t="s">
        <v>128</v>
      </c>
      <c r="AQ119" s="976"/>
      <c r="AR119" s="976"/>
      <c r="AS119" s="976"/>
      <c r="AT119" s="977"/>
      <c r="AU119" s="982"/>
      <c r="AV119" s="983"/>
      <c r="AW119" s="983"/>
      <c r="AX119" s="983"/>
      <c r="AY119" s="983"/>
      <c r="AZ119" s="247" t="s">
        <v>190</v>
      </c>
      <c r="BA119" s="247"/>
      <c r="BB119" s="247"/>
      <c r="BC119" s="247"/>
      <c r="BD119" s="247"/>
      <c r="BE119" s="247"/>
      <c r="BF119" s="247"/>
      <c r="BG119" s="247"/>
      <c r="BH119" s="247"/>
      <c r="BI119" s="247"/>
      <c r="BJ119" s="247"/>
      <c r="BK119" s="247"/>
      <c r="BL119" s="247"/>
      <c r="BM119" s="247"/>
      <c r="BN119" s="247"/>
      <c r="BO119" s="1049" t="s">
        <v>467</v>
      </c>
      <c r="BP119" s="1077"/>
      <c r="BQ119" s="1071">
        <v>10965931</v>
      </c>
      <c r="BR119" s="1072"/>
      <c r="BS119" s="1072"/>
      <c r="BT119" s="1072"/>
      <c r="BU119" s="1072"/>
      <c r="BV119" s="1072">
        <v>10356967</v>
      </c>
      <c r="BW119" s="1072"/>
      <c r="BX119" s="1072"/>
      <c r="BY119" s="1072"/>
      <c r="BZ119" s="1072"/>
      <c r="CA119" s="1072">
        <v>9891754</v>
      </c>
      <c r="CB119" s="1072"/>
      <c r="CC119" s="1072"/>
      <c r="CD119" s="1072"/>
      <c r="CE119" s="1072"/>
      <c r="CF119" s="1073"/>
      <c r="CG119" s="1074"/>
      <c r="CH119" s="1074"/>
      <c r="CI119" s="1074"/>
      <c r="CJ119" s="1075"/>
      <c r="CK119" s="1022"/>
      <c r="CL119" s="1023"/>
      <c r="CM119" s="1045" t="s">
        <v>468</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76" t="s">
        <v>469</v>
      </c>
      <c r="DH119" s="1058"/>
      <c r="DI119" s="1058"/>
      <c r="DJ119" s="1058"/>
      <c r="DK119" s="1059"/>
      <c r="DL119" s="1057" t="s">
        <v>470</v>
      </c>
      <c r="DM119" s="1058"/>
      <c r="DN119" s="1058"/>
      <c r="DO119" s="1058"/>
      <c r="DP119" s="1059"/>
      <c r="DQ119" s="1057" t="s">
        <v>128</v>
      </c>
      <c r="DR119" s="1058"/>
      <c r="DS119" s="1058"/>
      <c r="DT119" s="1058"/>
      <c r="DU119" s="1059"/>
      <c r="DV119" s="1060" t="s">
        <v>469</v>
      </c>
      <c r="DW119" s="1061"/>
      <c r="DX119" s="1061"/>
      <c r="DY119" s="1061"/>
      <c r="DZ119" s="1062"/>
    </row>
    <row r="120" spans="1:130" s="226" customFormat="1" ht="26.25" customHeight="1" x14ac:dyDescent="0.15">
      <c r="A120" s="1129"/>
      <c r="B120" s="1021"/>
      <c r="C120" s="994" t="s">
        <v>443</v>
      </c>
      <c r="D120" s="995"/>
      <c r="E120" s="995"/>
      <c r="F120" s="995"/>
      <c r="G120" s="995"/>
      <c r="H120" s="995"/>
      <c r="I120" s="995"/>
      <c r="J120" s="995"/>
      <c r="K120" s="995"/>
      <c r="L120" s="995"/>
      <c r="M120" s="995"/>
      <c r="N120" s="995"/>
      <c r="O120" s="995"/>
      <c r="P120" s="995"/>
      <c r="Q120" s="995"/>
      <c r="R120" s="995"/>
      <c r="S120" s="995"/>
      <c r="T120" s="995"/>
      <c r="U120" s="995"/>
      <c r="V120" s="995"/>
      <c r="W120" s="995"/>
      <c r="X120" s="995"/>
      <c r="Y120" s="995"/>
      <c r="Z120" s="996"/>
      <c r="AA120" s="1030" t="s">
        <v>465</v>
      </c>
      <c r="AB120" s="1031"/>
      <c r="AC120" s="1031"/>
      <c r="AD120" s="1031"/>
      <c r="AE120" s="1032"/>
      <c r="AF120" s="1033" t="s">
        <v>128</v>
      </c>
      <c r="AG120" s="1031"/>
      <c r="AH120" s="1031"/>
      <c r="AI120" s="1031"/>
      <c r="AJ120" s="1032"/>
      <c r="AK120" s="1033" t="s">
        <v>465</v>
      </c>
      <c r="AL120" s="1031"/>
      <c r="AM120" s="1031"/>
      <c r="AN120" s="1031"/>
      <c r="AO120" s="1032"/>
      <c r="AP120" s="1034" t="s">
        <v>470</v>
      </c>
      <c r="AQ120" s="1035"/>
      <c r="AR120" s="1035"/>
      <c r="AS120" s="1035"/>
      <c r="AT120" s="1036"/>
      <c r="AU120" s="1063" t="s">
        <v>471</v>
      </c>
      <c r="AV120" s="1064"/>
      <c r="AW120" s="1064"/>
      <c r="AX120" s="1064"/>
      <c r="AY120" s="1065"/>
      <c r="AZ120" s="1001" t="s">
        <v>472</v>
      </c>
      <c r="BA120" s="969"/>
      <c r="BB120" s="969"/>
      <c r="BC120" s="969"/>
      <c r="BD120" s="969"/>
      <c r="BE120" s="969"/>
      <c r="BF120" s="969"/>
      <c r="BG120" s="969"/>
      <c r="BH120" s="969"/>
      <c r="BI120" s="969"/>
      <c r="BJ120" s="969"/>
      <c r="BK120" s="969"/>
      <c r="BL120" s="969"/>
      <c r="BM120" s="969"/>
      <c r="BN120" s="969"/>
      <c r="BO120" s="969"/>
      <c r="BP120" s="970"/>
      <c r="BQ120" s="1002">
        <v>6549205</v>
      </c>
      <c r="BR120" s="1003"/>
      <c r="BS120" s="1003"/>
      <c r="BT120" s="1003"/>
      <c r="BU120" s="1003"/>
      <c r="BV120" s="1003">
        <v>7547198</v>
      </c>
      <c r="BW120" s="1003"/>
      <c r="BX120" s="1003"/>
      <c r="BY120" s="1003"/>
      <c r="BZ120" s="1003"/>
      <c r="CA120" s="1003">
        <v>7844504</v>
      </c>
      <c r="CB120" s="1003"/>
      <c r="CC120" s="1003"/>
      <c r="CD120" s="1003"/>
      <c r="CE120" s="1003"/>
      <c r="CF120" s="1016">
        <v>237.5</v>
      </c>
      <c r="CG120" s="1017"/>
      <c r="CH120" s="1017"/>
      <c r="CI120" s="1017"/>
      <c r="CJ120" s="1017"/>
      <c r="CK120" s="1078" t="s">
        <v>473</v>
      </c>
      <c r="CL120" s="1079"/>
      <c r="CM120" s="1079"/>
      <c r="CN120" s="1079"/>
      <c r="CO120" s="1080"/>
      <c r="CP120" s="1086" t="s">
        <v>411</v>
      </c>
      <c r="CQ120" s="1087"/>
      <c r="CR120" s="1087"/>
      <c r="CS120" s="1087"/>
      <c r="CT120" s="1087"/>
      <c r="CU120" s="1087"/>
      <c r="CV120" s="1087"/>
      <c r="CW120" s="1087"/>
      <c r="CX120" s="1087"/>
      <c r="CY120" s="1087"/>
      <c r="CZ120" s="1087"/>
      <c r="DA120" s="1087"/>
      <c r="DB120" s="1087"/>
      <c r="DC120" s="1087"/>
      <c r="DD120" s="1087"/>
      <c r="DE120" s="1087"/>
      <c r="DF120" s="1088"/>
      <c r="DG120" s="1002">
        <v>1822410</v>
      </c>
      <c r="DH120" s="1003"/>
      <c r="DI120" s="1003"/>
      <c r="DJ120" s="1003"/>
      <c r="DK120" s="1003"/>
      <c r="DL120" s="1003">
        <v>1757332</v>
      </c>
      <c r="DM120" s="1003"/>
      <c r="DN120" s="1003"/>
      <c r="DO120" s="1003"/>
      <c r="DP120" s="1003"/>
      <c r="DQ120" s="1003">
        <v>1706563</v>
      </c>
      <c r="DR120" s="1003"/>
      <c r="DS120" s="1003"/>
      <c r="DT120" s="1003"/>
      <c r="DU120" s="1003"/>
      <c r="DV120" s="1004">
        <v>51.7</v>
      </c>
      <c r="DW120" s="1004"/>
      <c r="DX120" s="1004"/>
      <c r="DY120" s="1004"/>
      <c r="DZ120" s="1005"/>
    </row>
    <row r="121" spans="1:130" s="226" customFormat="1" ht="26.25" customHeight="1" x14ac:dyDescent="0.15">
      <c r="A121" s="1129"/>
      <c r="B121" s="1021"/>
      <c r="C121" s="1046" t="s">
        <v>474</v>
      </c>
      <c r="D121" s="1047"/>
      <c r="E121" s="1047"/>
      <c r="F121" s="1047"/>
      <c r="G121" s="1047"/>
      <c r="H121" s="1047"/>
      <c r="I121" s="1047"/>
      <c r="J121" s="1047"/>
      <c r="K121" s="1047"/>
      <c r="L121" s="1047"/>
      <c r="M121" s="1047"/>
      <c r="N121" s="1047"/>
      <c r="O121" s="1047"/>
      <c r="P121" s="1047"/>
      <c r="Q121" s="1047"/>
      <c r="R121" s="1047"/>
      <c r="S121" s="1047"/>
      <c r="T121" s="1047"/>
      <c r="U121" s="1047"/>
      <c r="V121" s="1047"/>
      <c r="W121" s="1047"/>
      <c r="X121" s="1047"/>
      <c r="Y121" s="1047"/>
      <c r="Z121" s="1048"/>
      <c r="AA121" s="1030" t="s">
        <v>128</v>
      </c>
      <c r="AB121" s="1031"/>
      <c r="AC121" s="1031"/>
      <c r="AD121" s="1031"/>
      <c r="AE121" s="1032"/>
      <c r="AF121" s="1033" t="s">
        <v>128</v>
      </c>
      <c r="AG121" s="1031"/>
      <c r="AH121" s="1031"/>
      <c r="AI121" s="1031"/>
      <c r="AJ121" s="1032"/>
      <c r="AK121" s="1033" t="s">
        <v>465</v>
      </c>
      <c r="AL121" s="1031"/>
      <c r="AM121" s="1031"/>
      <c r="AN121" s="1031"/>
      <c r="AO121" s="1032"/>
      <c r="AP121" s="1034" t="s">
        <v>128</v>
      </c>
      <c r="AQ121" s="1035"/>
      <c r="AR121" s="1035"/>
      <c r="AS121" s="1035"/>
      <c r="AT121" s="1036"/>
      <c r="AU121" s="1066"/>
      <c r="AV121" s="1067"/>
      <c r="AW121" s="1067"/>
      <c r="AX121" s="1067"/>
      <c r="AY121" s="1068"/>
      <c r="AZ121" s="994" t="s">
        <v>475</v>
      </c>
      <c r="BA121" s="995"/>
      <c r="BB121" s="995"/>
      <c r="BC121" s="995"/>
      <c r="BD121" s="995"/>
      <c r="BE121" s="995"/>
      <c r="BF121" s="995"/>
      <c r="BG121" s="995"/>
      <c r="BH121" s="995"/>
      <c r="BI121" s="995"/>
      <c r="BJ121" s="995"/>
      <c r="BK121" s="995"/>
      <c r="BL121" s="995"/>
      <c r="BM121" s="995"/>
      <c r="BN121" s="995"/>
      <c r="BO121" s="995"/>
      <c r="BP121" s="996"/>
      <c r="BQ121" s="997">
        <v>5786</v>
      </c>
      <c r="BR121" s="998"/>
      <c r="BS121" s="998"/>
      <c r="BT121" s="998"/>
      <c r="BU121" s="998"/>
      <c r="BV121" s="998">
        <v>3722</v>
      </c>
      <c r="BW121" s="998"/>
      <c r="BX121" s="998"/>
      <c r="BY121" s="998"/>
      <c r="BZ121" s="998"/>
      <c r="CA121" s="998">
        <v>1835</v>
      </c>
      <c r="CB121" s="998"/>
      <c r="CC121" s="998"/>
      <c r="CD121" s="998"/>
      <c r="CE121" s="998"/>
      <c r="CF121" s="992">
        <v>0.1</v>
      </c>
      <c r="CG121" s="993"/>
      <c r="CH121" s="993"/>
      <c r="CI121" s="993"/>
      <c r="CJ121" s="993"/>
      <c r="CK121" s="1081"/>
      <c r="CL121" s="1082"/>
      <c r="CM121" s="1082"/>
      <c r="CN121" s="1082"/>
      <c r="CO121" s="1083"/>
      <c r="CP121" s="1091" t="s">
        <v>476</v>
      </c>
      <c r="CQ121" s="1092"/>
      <c r="CR121" s="1092"/>
      <c r="CS121" s="1092"/>
      <c r="CT121" s="1092"/>
      <c r="CU121" s="1092"/>
      <c r="CV121" s="1092"/>
      <c r="CW121" s="1092"/>
      <c r="CX121" s="1092"/>
      <c r="CY121" s="1092"/>
      <c r="CZ121" s="1092"/>
      <c r="DA121" s="1092"/>
      <c r="DB121" s="1092"/>
      <c r="DC121" s="1092"/>
      <c r="DD121" s="1092"/>
      <c r="DE121" s="1092"/>
      <c r="DF121" s="1093"/>
      <c r="DG121" s="997">
        <v>1193532</v>
      </c>
      <c r="DH121" s="998"/>
      <c r="DI121" s="998"/>
      <c r="DJ121" s="998"/>
      <c r="DK121" s="998"/>
      <c r="DL121" s="998">
        <v>1026813</v>
      </c>
      <c r="DM121" s="998"/>
      <c r="DN121" s="998"/>
      <c r="DO121" s="998"/>
      <c r="DP121" s="998"/>
      <c r="DQ121" s="998">
        <v>833237</v>
      </c>
      <c r="DR121" s="998"/>
      <c r="DS121" s="998"/>
      <c r="DT121" s="998"/>
      <c r="DU121" s="998"/>
      <c r="DV121" s="999">
        <v>25.2</v>
      </c>
      <c r="DW121" s="999"/>
      <c r="DX121" s="999"/>
      <c r="DY121" s="999"/>
      <c r="DZ121" s="1000"/>
    </row>
    <row r="122" spans="1:130" s="226" customFormat="1" ht="26.25" customHeight="1" x14ac:dyDescent="0.15">
      <c r="A122" s="1129"/>
      <c r="B122" s="1021"/>
      <c r="C122" s="994" t="s">
        <v>454</v>
      </c>
      <c r="D122" s="995"/>
      <c r="E122" s="995"/>
      <c r="F122" s="995"/>
      <c r="G122" s="995"/>
      <c r="H122" s="995"/>
      <c r="I122" s="995"/>
      <c r="J122" s="995"/>
      <c r="K122" s="995"/>
      <c r="L122" s="995"/>
      <c r="M122" s="995"/>
      <c r="N122" s="995"/>
      <c r="O122" s="995"/>
      <c r="P122" s="995"/>
      <c r="Q122" s="995"/>
      <c r="R122" s="995"/>
      <c r="S122" s="995"/>
      <c r="T122" s="995"/>
      <c r="U122" s="995"/>
      <c r="V122" s="995"/>
      <c r="W122" s="995"/>
      <c r="X122" s="995"/>
      <c r="Y122" s="995"/>
      <c r="Z122" s="996"/>
      <c r="AA122" s="1030" t="s">
        <v>470</v>
      </c>
      <c r="AB122" s="1031"/>
      <c r="AC122" s="1031"/>
      <c r="AD122" s="1031"/>
      <c r="AE122" s="1032"/>
      <c r="AF122" s="1033" t="s">
        <v>469</v>
      </c>
      <c r="AG122" s="1031"/>
      <c r="AH122" s="1031"/>
      <c r="AI122" s="1031"/>
      <c r="AJ122" s="1032"/>
      <c r="AK122" s="1033" t="s">
        <v>469</v>
      </c>
      <c r="AL122" s="1031"/>
      <c r="AM122" s="1031"/>
      <c r="AN122" s="1031"/>
      <c r="AO122" s="1032"/>
      <c r="AP122" s="1034" t="s">
        <v>128</v>
      </c>
      <c r="AQ122" s="1035"/>
      <c r="AR122" s="1035"/>
      <c r="AS122" s="1035"/>
      <c r="AT122" s="1036"/>
      <c r="AU122" s="1066"/>
      <c r="AV122" s="1067"/>
      <c r="AW122" s="1067"/>
      <c r="AX122" s="1067"/>
      <c r="AY122" s="1068"/>
      <c r="AZ122" s="1045" t="s">
        <v>477</v>
      </c>
      <c r="BA122" s="1037"/>
      <c r="BB122" s="1037"/>
      <c r="BC122" s="1037"/>
      <c r="BD122" s="1037"/>
      <c r="BE122" s="1037"/>
      <c r="BF122" s="1037"/>
      <c r="BG122" s="1037"/>
      <c r="BH122" s="1037"/>
      <c r="BI122" s="1037"/>
      <c r="BJ122" s="1037"/>
      <c r="BK122" s="1037"/>
      <c r="BL122" s="1037"/>
      <c r="BM122" s="1037"/>
      <c r="BN122" s="1037"/>
      <c r="BO122" s="1037"/>
      <c r="BP122" s="1038"/>
      <c r="BQ122" s="1071">
        <v>6421348</v>
      </c>
      <c r="BR122" s="1072"/>
      <c r="BS122" s="1072"/>
      <c r="BT122" s="1072"/>
      <c r="BU122" s="1072"/>
      <c r="BV122" s="1072">
        <v>6247091</v>
      </c>
      <c r="BW122" s="1072"/>
      <c r="BX122" s="1072"/>
      <c r="BY122" s="1072"/>
      <c r="BZ122" s="1072"/>
      <c r="CA122" s="1072">
        <v>6046779</v>
      </c>
      <c r="CB122" s="1072"/>
      <c r="CC122" s="1072"/>
      <c r="CD122" s="1072"/>
      <c r="CE122" s="1072"/>
      <c r="CF122" s="1089">
        <v>183.1</v>
      </c>
      <c r="CG122" s="1090"/>
      <c r="CH122" s="1090"/>
      <c r="CI122" s="1090"/>
      <c r="CJ122" s="1090"/>
      <c r="CK122" s="1081"/>
      <c r="CL122" s="1082"/>
      <c r="CM122" s="1082"/>
      <c r="CN122" s="1082"/>
      <c r="CO122" s="1083"/>
      <c r="CP122" s="1091" t="s">
        <v>407</v>
      </c>
      <c r="CQ122" s="1092"/>
      <c r="CR122" s="1092"/>
      <c r="CS122" s="1092"/>
      <c r="CT122" s="1092"/>
      <c r="CU122" s="1092"/>
      <c r="CV122" s="1092"/>
      <c r="CW122" s="1092"/>
      <c r="CX122" s="1092"/>
      <c r="CY122" s="1092"/>
      <c r="CZ122" s="1092"/>
      <c r="DA122" s="1092"/>
      <c r="DB122" s="1092"/>
      <c r="DC122" s="1092"/>
      <c r="DD122" s="1092"/>
      <c r="DE122" s="1092"/>
      <c r="DF122" s="1093"/>
      <c r="DG122" s="997" t="s">
        <v>128</v>
      </c>
      <c r="DH122" s="998"/>
      <c r="DI122" s="998"/>
      <c r="DJ122" s="998"/>
      <c r="DK122" s="998"/>
      <c r="DL122" s="998" t="s">
        <v>128</v>
      </c>
      <c r="DM122" s="998"/>
      <c r="DN122" s="998"/>
      <c r="DO122" s="998"/>
      <c r="DP122" s="998"/>
      <c r="DQ122" s="998" t="s">
        <v>128</v>
      </c>
      <c r="DR122" s="998"/>
      <c r="DS122" s="998"/>
      <c r="DT122" s="998"/>
      <c r="DU122" s="998"/>
      <c r="DV122" s="999" t="s">
        <v>128</v>
      </c>
      <c r="DW122" s="999"/>
      <c r="DX122" s="999"/>
      <c r="DY122" s="999"/>
      <c r="DZ122" s="1000"/>
    </row>
    <row r="123" spans="1:130" s="226" customFormat="1" ht="26.25" customHeight="1" x14ac:dyDescent="0.15">
      <c r="A123" s="1129"/>
      <c r="B123" s="1021"/>
      <c r="C123" s="994" t="s">
        <v>460</v>
      </c>
      <c r="D123" s="995"/>
      <c r="E123" s="995"/>
      <c r="F123" s="995"/>
      <c r="G123" s="995"/>
      <c r="H123" s="995"/>
      <c r="I123" s="995"/>
      <c r="J123" s="995"/>
      <c r="K123" s="995"/>
      <c r="L123" s="995"/>
      <c r="M123" s="995"/>
      <c r="N123" s="995"/>
      <c r="O123" s="995"/>
      <c r="P123" s="995"/>
      <c r="Q123" s="995"/>
      <c r="R123" s="995"/>
      <c r="S123" s="995"/>
      <c r="T123" s="995"/>
      <c r="U123" s="995"/>
      <c r="V123" s="995"/>
      <c r="W123" s="995"/>
      <c r="X123" s="995"/>
      <c r="Y123" s="995"/>
      <c r="Z123" s="996"/>
      <c r="AA123" s="1030" t="s">
        <v>128</v>
      </c>
      <c r="AB123" s="1031"/>
      <c r="AC123" s="1031"/>
      <c r="AD123" s="1031"/>
      <c r="AE123" s="1032"/>
      <c r="AF123" s="1033" t="s">
        <v>128</v>
      </c>
      <c r="AG123" s="1031"/>
      <c r="AH123" s="1031"/>
      <c r="AI123" s="1031"/>
      <c r="AJ123" s="1032"/>
      <c r="AK123" s="1033" t="s">
        <v>128</v>
      </c>
      <c r="AL123" s="1031"/>
      <c r="AM123" s="1031"/>
      <c r="AN123" s="1031"/>
      <c r="AO123" s="1032"/>
      <c r="AP123" s="1034" t="s">
        <v>470</v>
      </c>
      <c r="AQ123" s="1035"/>
      <c r="AR123" s="1035"/>
      <c r="AS123" s="1035"/>
      <c r="AT123" s="1036"/>
      <c r="AU123" s="1069"/>
      <c r="AV123" s="1070"/>
      <c r="AW123" s="1070"/>
      <c r="AX123" s="1070"/>
      <c r="AY123" s="1070"/>
      <c r="AZ123" s="247" t="s">
        <v>190</v>
      </c>
      <c r="BA123" s="247"/>
      <c r="BB123" s="247"/>
      <c r="BC123" s="247"/>
      <c r="BD123" s="247"/>
      <c r="BE123" s="247"/>
      <c r="BF123" s="247"/>
      <c r="BG123" s="247"/>
      <c r="BH123" s="247"/>
      <c r="BI123" s="247"/>
      <c r="BJ123" s="247"/>
      <c r="BK123" s="247"/>
      <c r="BL123" s="247"/>
      <c r="BM123" s="247"/>
      <c r="BN123" s="247"/>
      <c r="BO123" s="1049" t="s">
        <v>478</v>
      </c>
      <c r="BP123" s="1077"/>
      <c r="BQ123" s="1135">
        <v>12976339</v>
      </c>
      <c r="BR123" s="1136"/>
      <c r="BS123" s="1136"/>
      <c r="BT123" s="1136"/>
      <c r="BU123" s="1136"/>
      <c r="BV123" s="1136">
        <v>13798011</v>
      </c>
      <c r="BW123" s="1136"/>
      <c r="BX123" s="1136"/>
      <c r="BY123" s="1136"/>
      <c r="BZ123" s="1136"/>
      <c r="CA123" s="1136">
        <v>13893118</v>
      </c>
      <c r="CB123" s="1136"/>
      <c r="CC123" s="1136"/>
      <c r="CD123" s="1136"/>
      <c r="CE123" s="1136"/>
      <c r="CF123" s="1073"/>
      <c r="CG123" s="1074"/>
      <c r="CH123" s="1074"/>
      <c r="CI123" s="1074"/>
      <c r="CJ123" s="1075"/>
      <c r="CK123" s="1081"/>
      <c r="CL123" s="1082"/>
      <c r="CM123" s="1082"/>
      <c r="CN123" s="1082"/>
      <c r="CO123" s="1083"/>
      <c r="CP123" s="1091" t="s">
        <v>408</v>
      </c>
      <c r="CQ123" s="1092"/>
      <c r="CR123" s="1092"/>
      <c r="CS123" s="1092"/>
      <c r="CT123" s="1092"/>
      <c r="CU123" s="1092"/>
      <c r="CV123" s="1092"/>
      <c r="CW123" s="1092"/>
      <c r="CX123" s="1092"/>
      <c r="CY123" s="1092"/>
      <c r="CZ123" s="1092"/>
      <c r="DA123" s="1092"/>
      <c r="DB123" s="1092"/>
      <c r="DC123" s="1092"/>
      <c r="DD123" s="1092"/>
      <c r="DE123" s="1092"/>
      <c r="DF123" s="1093"/>
      <c r="DG123" s="1030" t="s">
        <v>128</v>
      </c>
      <c r="DH123" s="1031"/>
      <c r="DI123" s="1031"/>
      <c r="DJ123" s="1031"/>
      <c r="DK123" s="1032"/>
      <c r="DL123" s="1033" t="s">
        <v>469</v>
      </c>
      <c r="DM123" s="1031"/>
      <c r="DN123" s="1031"/>
      <c r="DO123" s="1031"/>
      <c r="DP123" s="1032"/>
      <c r="DQ123" s="1033" t="s">
        <v>128</v>
      </c>
      <c r="DR123" s="1031"/>
      <c r="DS123" s="1031"/>
      <c r="DT123" s="1031"/>
      <c r="DU123" s="1032"/>
      <c r="DV123" s="1034" t="s">
        <v>128</v>
      </c>
      <c r="DW123" s="1035"/>
      <c r="DX123" s="1035"/>
      <c r="DY123" s="1035"/>
      <c r="DZ123" s="1036"/>
    </row>
    <row r="124" spans="1:130" s="226" customFormat="1" ht="26.25" customHeight="1" thickBot="1" x14ac:dyDescent="0.2">
      <c r="A124" s="1129"/>
      <c r="B124" s="1021"/>
      <c r="C124" s="994" t="s">
        <v>463</v>
      </c>
      <c r="D124" s="995"/>
      <c r="E124" s="995"/>
      <c r="F124" s="995"/>
      <c r="G124" s="995"/>
      <c r="H124" s="995"/>
      <c r="I124" s="995"/>
      <c r="J124" s="995"/>
      <c r="K124" s="995"/>
      <c r="L124" s="995"/>
      <c r="M124" s="995"/>
      <c r="N124" s="995"/>
      <c r="O124" s="995"/>
      <c r="P124" s="995"/>
      <c r="Q124" s="995"/>
      <c r="R124" s="995"/>
      <c r="S124" s="995"/>
      <c r="T124" s="995"/>
      <c r="U124" s="995"/>
      <c r="V124" s="995"/>
      <c r="W124" s="995"/>
      <c r="X124" s="995"/>
      <c r="Y124" s="995"/>
      <c r="Z124" s="996"/>
      <c r="AA124" s="1030" t="s">
        <v>465</v>
      </c>
      <c r="AB124" s="1031"/>
      <c r="AC124" s="1031"/>
      <c r="AD124" s="1031"/>
      <c r="AE124" s="1032"/>
      <c r="AF124" s="1033" t="s">
        <v>469</v>
      </c>
      <c r="AG124" s="1031"/>
      <c r="AH124" s="1031"/>
      <c r="AI124" s="1031"/>
      <c r="AJ124" s="1032"/>
      <c r="AK124" s="1033" t="s">
        <v>469</v>
      </c>
      <c r="AL124" s="1031"/>
      <c r="AM124" s="1031"/>
      <c r="AN124" s="1031"/>
      <c r="AO124" s="1032"/>
      <c r="AP124" s="1034" t="s">
        <v>465</v>
      </c>
      <c r="AQ124" s="1035"/>
      <c r="AR124" s="1035"/>
      <c r="AS124" s="1035"/>
      <c r="AT124" s="1036"/>
      <c r="AU124" s="1131" t="s">
        <v>479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128</v>
      </c>
      <c r="BR124" s="1099"/>
      <c r="BS124" s="1099"/>
      <c r="BT124" s="1099"/>
      <c r="BU124" s="1099"/>
      <c r="BV124" s="1099" t="s">
        <v>128</v>
      </c>
      <c r="BW124" s="1099"/>
      <c r="BX124" s="1099"/>
      <c r="BY124" s="1099"/>
      <c r="BZ124" s="1099"/>
      <c r="CA124" s="1099" t="s">
        <v>469</v>
      </c>
      <c r="CB124" s="1099"/>
      <c r="CC124" s="1099"/>
      <c r="CD124" s="1099"/>
      <c r="CE124" s="1099"/>
      <c r="CF124" s="1100"/>
      <c r="CG124" s="1101"/>
      <c r="CH124" s="1101"/>
      <c r="CI124" s="1101"/>
      <c r="CJ124" s="1102"/>
      <c r="CK124" s="1084"/>
      <c r="CL124" s="1084"/>
      <c r="CM124" s="1084"/>
      <c r="CN124" s="1084"/>
      <c r="CO124" s="1085"/>
      <c r="CP124" s="1091" t="s">
        <v>480</v>
      </c>
      <c r="CQ124" s="1092"/>
      <c r="CR124" s="1092"/>
      <c r="CS124" s="1092"/>
      <c r="CT124" s="1092"/>
      <c r="CU124" s="1092"/>
      <c r="CV124" s="1092"/>
      <c r="CW124" s="1092"/>
      <c r="CX124" s="1092"/>
      <c r="CY124" s="1092"/>
      <c r="CZ124" s="1092"/>
      <c r="DA124" s="1092"/>
      <c r="DB124" s="1092"/>
      <c r="DC124" s="1092"/>
      <c r="DD124" s="1092"/>
      <c r="DE124" s="1092"/>
      <c r="DF124" s="1093"/>
      <c r="DG124" s="1076" t="s">
        <v>469</v>
      </c>
      <c r="DH124" s="1058"/>
      <c r="DI124" s="1058"/>
      <c r="DJ124" s="1058"/>
      <c r="DK124" s="1059"/>
      <c r="DL124" s="1057" t="s">
        <v>465</v>
      </c>
      <c r="DM124" s="1058"/>
      <c r="DN124" s="1058"/>
      <c r="DO124" s="1058"/>
      <c r="DP124" s="1059"/>
      <c r="DQ124" s="1057" t="s">
        <v>128</v>
      </c>
      <c r="DR124" s="1058"/>
      <c r="DS124" s="1058"/>
      <c r="DT124" s="1058"/>
      <c r="DU124" s="1059"/>
      <c r="DV124" s="1060" t="s">
        <v>465</v>
      </c>
      <c r="DW124" s="1061"/>
      <c r="DX124" s="1061"/>
      <c r="DY124" s="1061"/>
      <c r="DZ124" s="1062"/>
    </row>
    <row r="125" spans="1:130" s="226" customFormat="1" ht="26.25" customHeight="1" x14ac:dyDescent="0.15">
      <c r="A125" s="1129"/>
      <c r="B125" s="1021"/>
      <c r="C125" s="994" t="s">
        <v>466</v>
      </c>
      <c r="D125" s="995"/>
      <c r="E125" s="995"/>
      <c r="F125" s="995"/>
      <c r="G125" s="995"/>
      <c r="H125" s="995"/>
      <c r="I125" s="995"/>
      <c r="J125" s="995"/>
      <c r="K125" s="995"/>
      <c r="L125" s="995"/>
      <c r="M125" s="995"/>
      <c r="N125" s="995"/>
      <c r="O125" s="995"/>
      <c r="P125" s="995"/>
      <c r="Q125" s="995"/>
      <c r="R125" s="995"/>
      <c r="S125" s="995"/>
      <c r="T125" s="995"/>
      <c r="U125" s="995"/>
      <c r="V125" s="995"/>
      <c r="W125" s="995"/>
      <c r="X125" s="995"/>
      <c r="Y125" s="995"/>
      <c r="Z125" s="996"/>
      <c r="AA125" s="1030" t="s">
        <v>128</v>
      </c>
      <c r="AB125" s="1031"/>
      <c r="AC125" s="1031"/>
      <c r="AD125" s="1031"/>
      <c r="AE125" s="1032"/>
      <c r="AF125" s="1033" t="s">
        <v>128</v>
      </c>
      <c r="AG125" s="1031"/>
      <c r="AH125" s="1031"/>
      <c r="AI125" s="1031"/>
      <c r="AJ125" s="1032"/>
      <c r="AK125" s="1033" t="s">
        <v>128</v>
      </c>
      <c r="AL125" s="1031"/>
      <c r="AM125" s="1031"/>
      <c r="AN125" s="1031"/>
      <c r="AO125" s="1032"/>
      <c r="AP125" s="1034" t="s">
        <v>128</v>
      </c>
      <c r="AQ125" s="1035"/>
      <c r="AR125" s="1035"/>
      <c r="AS125" s="1035"/>
      <c r="AT125" s="103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4" t="s">
        <v>481</v>
      </c>
      <c r="CL125" s="1079"/>
      <c r="CM125" s="1079"/>
      <c r="CN125" s="1079"/>
      <c r="CO125" s="1080"/>
      <c r="CP125" s="1001" t="s">
        <v>482</v>
      </c>
      <c r="CQ125" s="969"/>
      <c r="CR125" s="969"/>
      <c r="CS125" s="969"/>
      <c r="CT125" s="969"/>
      <c r="CU125" s="969"/>
      <c r="CV125" s="969"/>
      <c r="CW125" s="969"/>
      <c r="CX125" s="969"/>
      <c r="CY125" s="969"/>
      <c r="CZ125" s="969"/>
      <c r="DA125" s="969"/>
      <c r="DB125" s="969"/>
      <c r="DC125" s="969"/>
      <c r="DD125" s="969"/>
      <c r="DE125" s="969"/>
      <c r="DF125" s="970"/>
      <c r="DG125" s="1002" t="s">
        <v>469</v>
      </c>
      <c r="DH125" s="1003"/>
      <c r="DI125" s="1003"/>
      <c r="DJ125" s="1003"/>
      <c r="DK125" s="1003"/>
      <c r="DL125" s="1003" t="s">
        <v>128</v>
      </c>
      <c r="DM125" s="1003"/>
      <c r="DN125" s="1003"/>
      <c r="DO125" s="1003"/>
      <c r="DP125" s="1003"/>
      <c r="DQ125" s="1003" t="s">
        <v>469</v>
      </c>
      <c r="DR125" s="1003"/>
      <c r="DS125" s="1003"/>
      <c r="DT125" s="1003"/>
      <c r="DU125" s="1003"/>
      <c r="DV125" s="1004" t="s">
        <v>128</v>
      </c>
      <c r="DW125" s="1004"/>
      <c r="DX125" s="1004"/>
      <c r="DY125" s="1004"/>
      <c r="DZ125" s="1005"/>
    </row>
    <row r="126" spans="1:130" s="226" customFormat="1" ht="26.25" customHeight="1" thickBot="1" x14ac:dyDescent="0.2">
      <c r="A126" s="1129"/>
      <c r="B126" s="1021"/>
      <c r="C126" s="994" t="s">
        <v>468</v>
      </c>
      <c r="D126" s="995"/>
      <c r="E126" s="995"/>
      <c r="F126" s="995"/>
      <c r="G126" s="995"/>
      <c r="H126" s="995"/>
      <c r="I126" s="995"/>
      <c r="J126" s="995"/>
      <c r="K126" s="995"/>
      <c r="L126" s="995"/>
      <c r="M126" s="995"/>
      <c r="N126" s="995"/>
      <c r="O126" s="995"/>
      <c r="P126" s="995"/>
      <c r="Q126" s="995"/>
      <c r="R126" s="995"/>
      <c r="S126" s="995"/>
      <c r="T126" s="995"/>
      <c r="U126" s="995"/>
      <c r="V126" s="995"/>
      <c r="W126" s="995"/>
      <c r="X126" s="995"/>
      <c r="Y126" s="995"/>
      <c r="Z126" s="996"/>
      <c r="AA126" s="1030" t="s">
        <v>128</v>
      </c>
      <c r="AB126" s="1031"/>
      <c r="AC126" s="1031"/>
      <c r="AD126" s="1031"/>
      <c r="AE126" s="1032"/>
      <c r="AF126" s="1033" t="s">
        <v>128</v>
      </c>
      <c r="AG126" s="1031"/>
      <c r="AH126" s="1031"/>
      <c r="AI126" s="1031"/>
      <c r="AJ126" s="1032"/>
      <c r="AK126" s="1033" t="s">
        <v>440</v>
      </c>
      <c r="AL126" s="1031"/>
      <c r="AM126" s="1031"/>
      <c r="AN126" s="1031"/>
      <c r="AO126" s="1032"/>
      <c r="AP126" s="1034" t="s">
        <v>465</v>
      </c>
      <c r="AQ126" s="1035"/>
      <c r="AR126" s="1035"/>
      <c r="AS126" s="1035"/>
      <c r="AT126" s="103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5"/>
      <c r="CL126" s="1082"/>
      <c r="CM126" s="1082"/>
      <c r="CN126" s="1082"/>
      <c r="CO126" s="1083"/>
      <c r="CP126" s="994" t="s">
        <v>483</v>
      </c>
      <c r="CQ126" s="995"/>
      <c r="CR126" s="995"/>
      <c r="CS126" s="995"/>
      <c r="CT126" s="995"/>
      <c r="CU126" s="995"/>
      <c r="CV126" s="995"/>
      <c r="CW126" s="995"/>
      <c r="CX126" s="995"/>
      <c r="CY126" s="995"/>
      <c r="CZ126" s="995"/>
      <c r="DA126" s="995"/>
      <c r="DB126" s="995"/>
      <c r="DC126" s="995"/>
      <c r="DD126" s="995"/>
      <c r="DE126" s="995"/>
      <c r="DF126" s="996"/>
      <c r="DG126" s="997" t="s">
        <v>469</v>
      </c>
      <c r="DH126" s="998"/>
      <c r="DI126" s="998"/>
      <c r="DJ126" s="998"/>
      <c r="DK126" s="998"/>
      <c r="DL126" s="998" t="s">
        <v>128</v>
      </c>
      <c r="DM126" s="998"/>
      <c r="DN126" s="998"/>
      <c r="DO126" s="998"/>
      <c r="DP126" s="998"/>
      <c r="DQ126" s="998" t="s">
        <v>128</v>
      </c>
      <c r="DR126" s="998"/>
      <c r="DS126" s="998"/>
      <c r="DT126" s="998"/>
      <c r="DU126" s="998"/>
      <c r="DV126" s="999" t="s">
        <v>440</v>
      </c>
      <c r="DW126" s="999"/>
      <c r="DX126" s="999"/>
      <c r="DY126" s="999"/>
      <c r="DZ126" s="1000"/>
    </row>
    <row r="127" spans="1:130" s="226" customFormat="1" ht="26.25" customHeight="1" x14ac:dyDescent="0.15">
      <c r="A127" s="1130"/>
      <c r="B127" s="1023"/>
      <c r="C127" s="1045" t="s">
        <v>484</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1030" t="s">
        <v>465</v>
      </c>
      <c r="AB127" s="1031"/>
      <c r="AC127" s="1031"/>
      <c r="AD127" s="1031"/>
      <c r="AE127" s="1032"/>
      <c r="AF127" s="1033" t="s">
        <v>128</v>
      </c>
      <c r="AG127" s="1031"/>
      <c r="AH127" s="1031"/>
      <c r="AI127" s="1031"/>
      <c r="AJ127" s="1032"/>
      <c r="AK127" s="1033" t="s">
        <v>128</v>
      </c>
      <c r="AL127" s="1031"/>
      <c r="AM127" s="1031"/>
      <c r="AN127" s="1031"/>
      <c r="AO127" s="1032"/>
      <c r="AP127" s="1034" t="s">
        <v>128</v>
      </c>
      <c r="AQ127" s="1035"/>
      <c r="AR127" s="1035"/>
      <c r="AS127" s="1035"/>
      <c r="AT127" s="1036"/>
      <c r="AU127" s="228"/>
      <c r="AV127" s="228"/>
      <c r="AW127" s="228"/>
      <c r="AX127" s="1103" t="s">
        <v>485</v>
      </c>
      <c r="AY127" s="1104"/>
      <c r="AZ127" s="1104"/>
      <c r="BA127" s="1104"/>
      <c r="BB127" s="1104"/>
      <c r="BC127" s="1104"/>
      <c r="BD127" s="1104"/>
      <c r="BE127" s="1105"/>
      <c r="BF127" s="1106" t="s">
        <v>486</v>
      </c>
      <c r="BG127" s="1104"/>
      <c r="BH127" s="1104"/>
      <c r="BI127" s="1104"/>
      <c r="BJ127" s="1104"/>
      <c r="BK127" s="1104"/>
      <c r="BL127" s="1105"/>
      <c r="BM127" s="1106" t="s">
        <v>487</v>
      </c>
      <c r="BN127" s="1104"/>
      <c r="BO127" s="1104"/>
      <c r="BP127" s="1104"/>
      <c r="BQ127" s="1104"/>
      <c r="BR127" s="1104"/>
      <c r="BS127" s="1105"/>
      <c r="BT127" s="1106" t="s">
        <v>488</v>
      </c>
      <c r="BU127" s="1104"/>
      <c r="BV127" s="1104"/>
      <c r="BW127" s="1104"/>
      <c r="BX127" s="1104"/>
      <c r="BY127" s="1104"/>
      <c r="BZ127" s="1127"/>
      <c r="CA127" s="228"/>
      <c r="CB127" s="228"/>
      <c r="CC127" s="228"/>
      <c r="CD127" s="251"/>
      <c r="CE127" s="251"/>
      <c r="CF127" s="251"/>
      <c r="CG127" s="228"/>
      <c r="CH127" s="228"/>
      <c r="CI127" s="228"/>
      <c r="CJ127" s="250"/>
      <c r="CK127" s="1095"/>
      <c r="CL127" s="1082"/>
      <c r="CM127" s="1082"/>
      <c r="CN127" s="1082"/>
      <c r="CO127" s="1083"/>
      <c r="CP127" s="994" t="s">
        <v>489</v>
      </c>
      <c r="CQ127" s="995"/>
      <c r="CR127" s="995"/>
      <c r="CS127" s="995"/>
      <c r="CT127" s="995"/>
      <c r="CU127" s="995"/>
      <c r="CV127" s="995"/>
      <c r="CW127" s="995"/>
      <c r="CX127" s="995"/>
      <c r="CY127" s="995"/>
      <c r="CZ127" s="995"/>
      <c r="DA127" s="995"/>
      <c r="DB127" s="995"/>
      <c r="DC127" s="995"/>
      <c r="DD127" s="995"/>
      <c r="DE127" s="995"/>
      <c r="DF127" s="996"/>
      <c r="DG127" s="997" t="s">
        <v>469</v>
      </c>
      <c r="DH127" s="998"/>
      <c r="DI127" s="998"/>
      <c r="DJ127" s="998"/>
      <c r="DK127" s="998"/>
      <c r="DL127" s="998" t="s">
        <v>128</v>
      </c>
      <c r="DM127" s="998"/>
      <c r="DN127" s="998"/>
      <c r="DO127" s="998"/>
      <c r="DP127" s="998"/>
      <c r="DQ127" s="998" t="s">
        <v>128</v>
      </c>
      <c r="DR127" s="998"/>
      <c r="DS127" s="998"/>
      <c r="DT127" s="998"/>
      <c r="DU127" s="998"/>
      <c r="DV127" s="999" t="s">
        <v>469</v>
      </c>
      <c r="DW127" s="999"/>
      <c r="DX127" s="999"/>
      <c r="DY127" s="999"/>
      <c r="DZ127" s="1000"/>
    </row>
    <row r="128" spans="1:130" s="226" customFormat="1" ht="26.25" customHeight="1" thickBot="1" x14ac:dyDescent="0.2">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v>24386</v>
      </c>
      <c r="AB128" s="1118"/>
      <c r="AC128" s="1118"/>
      <c r="AD128" s="1118"/>
      <c r="AE128" s="1119"/>
      <c r="AF128" s="1120">
        <v>19505</v>
      </c>
      <c r="AG128" s="1118"/>
      <c r="AH128" s="1118"/>
      <c r="AI128" s="1118"/>
      <c r="AJ128" s="1119"/>
      <c r="AK128" s="1120">
        <v>49191</v>
      </c>
      <c r="AL128" s="1118"/>
      <c r="AM128" s="1118"/>
      <c r="AN128" s="1118"/>
      <c r="AO128" s="1119"/>
      <c r="AP128" s="1121"/>
      <c r="AQ128" s="1122"/>
      <c r="AR128" s="1122"/>
      <c r="AS128" s="1122"/>
      <c r="AT128" s="1123"/>
      <c r="AU128" s="228"/>
      <c r="AV128" s="228"/>
      <c r="AW128" s="228"/>
      <c r="AX128" s="968" t="s">
        <v>492</v>
      </c>
      <c r="AY128" s="969"/>
      <c r="AZ128" s="969"/>
      <c r="BA128" s="969"/>
      <c r="BB128" s="969"/>
      <c r="BC128" s="969"/>
      <c r="BD128" s="969"/>
      <c r="BE128" s="970"/>
      <c r="BF128" s="1124" t="s">
        <v>128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8"/>
      <c r="CA128" s="251"/>
      <c r="CB128" s="251"/>
      <c r="CC128" s="251"/>
      <c r="CD128" s="251"/>
      <c r="CE128" s="251"/>
      <c r="CF128" s="251"/>
      <c r="CG128" s="228"/>
      <c r="CH128" s="228"/>
      <c r="CI128" s="228"/>
      <c r="CJ128" s="250"/>
      <c r="CK128" s="1096"/>
      <c r="CL128" s="1097"/>
      <c r="CM128" s="1097"/>
      <c r="CN128" s="1097"/>
      <c r="CO128" s="1098"/>
      <c r="CP128" s="1107" t="s">
        <v>493</v>
      </c>
      <c r="CQ128" s="796"/>
      <c r="CR128" s="796"/>
      <c r="CS128" s="796"/>
      <c r="CT128" s="796"/>
      <c r="CU128" s="796"/>
      <c r="CV128" s="796"/>
      <c r="CW128" s="796"/>
      <c r="CX128" s="796"/>
      <c r="CY128" s="796"/>
      <c r="CZ128" s="796"/>
      <c r="DA128" s="796"/>
      <c r="DB128" s="796"/>
      <c r="DC128" s="796"/>
      <c r="DD128" s="796"/>
      <c r="DE128" s="796"/>
      <c r="DF128" s="1108"/>
      <c r="DG128" s="1109" t="s">
        <v>128</v>
      </c>
      <c r="DH128" s="1110"/>
      <c r="DI128" s="1110"/>
      <c r="DJ128" s="1110"/>
      <c r="DK128" s="1110"/>
      <c r="DL128" s="1110" t="s">
        <v>465</v>
      </c>
      <c r="DM128" s="1110"/>
      <c r="DN128" s="1110"/>
      <c r="DO128" s="1110"/>
      <c r="DP128" s="1110"/>
      <c r="DQ128" s="1110" t="s">
        <v>128</v>
      </c>
      <c r="DR128" s="1110"/>
      <c r="DS128" s="1110"/>
      <c r="DT128" s="1110"/>
      <c r="DU128" s="1110"/>
      <c r="DV128" s="1111" t="s">
        <v>128</v>
      </c>
      <c r="DW128" s="1111"/>
      <c r="DX128" s="1111"/>
      <c r="DY128" s="1111"/>
      <c r="DZ128" s="1112"/>
    </row>
    <row r="129" spans="1:131" s="226" customFormat="1" ht="26.25" customHeight="1" x14ac:dyDescent="0.15">
      <c r="A129" s="1006" t="s">
        <v>106</v>
      </c>
      <c r="B129" s="1007"/>
      <c r="C129" s="1007"/>
      <c r="D129" s="1007"/>
      <c r="E129" s="1007"/>
      <c r="F129" s="1007"/>
      <c r="G129" s="1007"/>
      <c r="H129" s="1007"/>
      <c r="I129" s="1007"/>
      <c r="J129" s="1007"/>
      <c r="K129" s="1007"/>
      <c r="L129" s="1007"/>
      <c r="M129" s="1007"/>
      <c r="N129" s="1007"/>
      <c r="O129" s="1007"/>
      <c r="P129" s="1007"/>
      <c r="Q129" s="1007"/>
      <c r="R129" s="1007"/>
      <c r="S129" s="1007"/>
      <c r="T129" s="1007"/>
      <c r="U129" s="1007"/>
      <c r="V129" s="1007"/>
      <c r="W129" s="1142" t="s">
        <v>494</v>
      </c>
      <c r="X129" s="1143"/>
      <c r="Y129" s="1143"/>
      <c r="Z129" s="1144"/>
      <c r="AA129" s="1030">
        <v>3497849</v>
      </c>
      <c r="AB129" s="1031"/>
      <c r="AC129" s="1031"/>
      <c r="AD129" s="1031"/>
      <c r="AE129" s="1032"/>
      <c r="AF129" s="1033">
        <v>3589653</v>
      </c>
      <c r="AG129" s="1031"/>
      <c r="AH129" s="1031"/>
      <c r="AI129" s="1031"/>
      <c r="AJ129" s="1032"/>
      <c r="AK129" s="1033">
        <v>3871791</v>
      </c>
      <c r="AL129" s="1031"/>
      <c r="AM129" s="1031"/>
      <c r="AN129" s="1031"/>
      <c r="AO129" s="1032"/>
      <c r="AP129" s="1145"/>
      <c r="AQ129" s="1146"/>
      <c r="AR129" s="1146"/>
      <c r="AS129" s="1146"/>
      <c r="AT129" s="1147"/>
      <c r="AU129" s="229"/>
      <c r="AV129" s="229"/>
      <c r="AW129" s="229"/>
      <c r="AX129" s="1137" t="s">
        <v>495</v>
      </c>
      <c r="AY129" s="995"/>
      <c r="AZ129" s="995"/>
      <c r="BA129" s="995"/>
      <c r="BB129" s="995"/>
      <c r="BC129" s="995"/>
      <c r="BD129" s="995"/>
      <c r="BE129" s="996"/>
      <c r="BF129" s="1138" t="s">
        <v>128</v>
      </c>
      <c r="BG129" s="1139"/>
      <c r="BH129" s="1139"/>
      <c r="BI129" s="1139"/>
      <c r="BJ129" s="1139"/>
      <c r="BK129" s="1139"/>
      <c r="BL129" s="1140"/>
      <c r="BM129" s="1138">
        <v>20</v>
      </c>
      <c r="BN129" s="1139"/>
      <c r="BO129" s="1139"/>
      <c r="BP129" s="1139"/>
      <c r="BQ129" s="1139"/>
      <c r="BR129" s="1139"/>
      <c r="BS129" s="1140"/>
      <c r="BT129" s="1138">
        <v>30</v>
      </c>
      <c r="BU129" s="1139"/>
      <c r="BV129" s="1139"/>
      <c r="BW129" s="1139"/>
      <c r="BX129" s="1139"/>
      <c r="BY129" s="1139"/>
      <c r="BZ129" s="114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06" t="s">
        <v>496</v>
      </c>
      <c r="B130" s="1007"/>
      <c r="C130" s="1007"/>
      <c r="D130" s="1007"/>
      <c r="E130" s="1007"/>
      <c r="F130" s="1007"/>
      <c r="G130" s="1007"/>
      <c r="H130" s="1007"/>
      <c r="I130" s="1007"/>
      <c r="J130" s="1007"/>
      <c r="K130" s="1007"/>
      <c r="L130" s="1007"/>
      <c r="M130" s="1007"/>
      <c r="N130" s="1007"/>
      <c r="O130" s="1007"/>
      <c r="P130" s="1007"/>
      <c r="Q130" s="1007"/>
      <c r="R130" s="1007"/>
      <c r="S130" s="1007"/>
      <c r="T130" s="1007"/>
      <c r="U130" s="1007"/>
      <c r="V130" s="1007"/>
      <c r="W130" s="1142" t="s">
        <v>497</v>
      </c>
      <c r="X130" s="1143"/>
      <c r="Y130" s="1143"/>
      <c r="Z130" s="1144"/>
      <c r="AA130" s="1030">
        <v>585524</v>
      </c>
      <c r="AB130" s="1031"/>
      <c r="AC130" s="1031"/>
      <c r="AD130" s="1031"/>
      <c r="AE130" s="1032"/>
      <c r="AF130" s="1033">
        <v>571092</v>
      </c>
      <c r="AG130" s="1031"/>
      <c r="AH130" s="1031"/>
      <c r="AI130" s="1031"/>
      <c r="AJ130" s="1032"/>
      <c r="AK130" s="1033">
        <v>568739</v>
      </c>
      <c r="AL130" s="1031"/>
      <c r="AM130" s="1031"/>
      <c r="AN130" s="1031"/>
      <c r="AO130" s="1032"/>
      <c r="AP130" s="1145"/>
      <c r="AQ130" s="1146"/>
      <c r="AR130" s="1146"/>
      <c r="AS130" s="1146"/>
      <c r="AT130" s="1147"/>
      <c r="AU130" s="229"/>
      <c r="AV130" s="229"/>
      <c r="AW130" s="229"/>
      <c r="AX130" s="1137" t="s">
        <v>498</v>
      </c>
      <c r="AY130" s="995"/>
      <c r="AZ130" s="995"/>
      <c r="BA130" s="995"/>
      <c r="BB130" s="995"/>
      <c r="BC130" s="995"/>
      <c r="BD130" s="995"/>
      <c r="BE130" s="996"/>
      <c r="BF130" s="1173">
        <v>14.6</v>
      </c>
      <c r="BG130" s="1174"/>
      <c r="BH130" s="1174"/>
      <c r="BI130" s="1174"/>
      <c r="BJ130" s="1174"/>
      <c r="BK130" s="1174"/>
      <c r="BL130" s="1175"/>
      <c r="BM130" s="1173">
        <v>25</v>
      </c>
      <c r="BN130" s="1174"/>
      <c r="BO130" s="1174"/>
      <c r="BP130" s="1174"/>
      <c r="BQ130" s="1174"/>
      <c r="BR130" s="1174"/>
      <c r="BS130" s="1175"/>
      <c r="BT130" s="1173">
        <v>35</v>
      </c>
      <c r="BU130" s="1174"/>
      <c r="BV130" s="1174"/>
      <c r="BW130" s="1174"/>
      <c r="BX130" s="1174"/>
      <c r="BY130" s="1174"/>
      <c r="BZ130" s="117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7"/>
      <c r="B131" s="1178"/>
      <c r="C131" s="1178"/>
      <c r="D131" s="1178"/>
      <c r="E131" s="1178"/>
      <c r="F131" s="1178"/>
      <c r="G131" s="1178"/>
      <c r="H131" s="1178"/>
      <c r="I131" s="1178"/>
      <c r="J131" s="1178"/>
      <c r="K131" s="1178"/>
      <c r="L131" s="1178"/>
      <c r="M131" s="1178"/>
      <c r="N131" s="1178"/>
      <c r="O131" s="1178"/>
      <c r="P131" s="1178"/>
      <c r="Q131" s="1178"/>
      <c r="R131" s="1178"/>
      <c r="S131" s="1178"/>
      <c r="T131" s="1178"/>
      <c r="U131" s="1178"/>
      <c r="V131" s="1178"/>
      <c r="W131" s="1179" t="s">
        <v>499</v>
      </c>
      <c r="X131" s="1180"/>
      <c r="Y131" s="1180"/>
      <c r="Z131" s="1181"/>
      <c r="AA131" s="1076">
        <v>2912325</v>
      </c>
      <c r="AB131" s="1058"/>
      <c r="AC131" s="1058"/>
      <c r="AD131" s="1058"/>
      <c r="AE131" s="1059"/>
      <c r="AF131" s="1057">
        <v>3018561</v>
      </c>
      <c r="AG131" s="1058"/>
      <c r="AH131" s="1058"/>
      <c r="AI131" s="1058"/>
      <c r="AJ131" s="1059"/>
      <c r="AK131" s="1057">
        <v>3303052</v>
      </c>
      <c r="AL131" s="1058"/>
      <c r="AM131" s="1058"/>
      <c r="AN131" s="1058"/>
      <c r="AO131" s="1059"/>
      <c r="AP131" s="1182"/>
      <c r="AQ131" s="1183"/>
      <c r="AR131" s="1183"/>
      <c r="AS131" s="1183"/>
      <c r="AT131" s="1184"/>
      <c r="AU131" s="229"/>
      <c r="AV131" s="229"/>
      <c r="AW131" s="229"/>
      <c r="AX131" s="1155" t="s">
        <v>500</v>
      </c>
      <c r="AY131" s="796"/>
      <c r="AZ131" s="796"/>
      <c r="BA131" s="796"/>
      <c r="BB131" s="796"/>
      <c r="BC131" s="796"/>
      <c r="BD131" s="796"/>
      <c r="BE131" s="1108"/>
      <c r="BF131" s="1156" t="s">
        <v>128</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62" t="s">
        <v>501</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502</v>
      </c>
      <c r="W132" s="1166"/>
      <c r="X132" s="1166"/>
      <c r="Y132" s="1166"/>
      <c r="Z132" s="1167"/>
      <c r="AA132" s="1168">
        <v>16.941309780000001</v>
      </c>
      <c r="AB132" s="1169"/>
      <c r="AC132" s="1169"/>
      <c r="AD132" s="1169"/>
      <c r="AE132" s="1170"/>
      <c r="AF132" s="1171">
        <v>15.062740160000001</v>
      </c>
      <c r="AG132" s="1169"/>
      <c r="AH132" s="1169"/>
      <c r="AI132" s="1169"/>
      <c r="AJ132" s="1170"/>
      <c r="AK132" s="1171">
        <v>11.98434054</v>
      </c>
      <c r="AL132" s="1169"/>
      <c r="AM132" s="1169"/>
      <c r="AN132" s="1169"/>
      <c r="AO132" s="1170"/>
      <c r="AP132" s="1073"/>
      <c r="AQ132" s="1074"/>
      <c r="AR132" s="1074"/>
      <c r="AS132" s="1074"/>
      <c r="AT132" s="1172"/>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503</v>
      </c>
      <c r="W133" s="1149"/>
      <c r="X133" s="1149"/>
      <c r="Y133" s="1149"/>
      <c r="Z133" s="1150"/>
      <c r="AA133" s="1151">
        <v>18.5</v>
      </c>
      <c r="AB133" s="1152"/>
      <c r="AC133" s="1152"/>
      <c r="AD133" s="1152"/>
      <c r="AE133" s="1153"/>
      <c r="AF133" s="1151">
        <v>16.5</v>
      </c>
      <c r="AG133" s="1152"/>
      <c r="AH133" s="1152"/>
      <c r="AI133" s="1152"/>
      <c r="AJ133" s="1153"/>
      <c r="AK133" s="1151">
        <v>14.6</v>
      </c>
      <c r="AL133" s="1152"/>
      <c r="AM133" s="1152"/>
      <c r="AN133" s="1152"/>
      <c r="AO133" s="1153"/>
      <c r="AP133" s="1100"/>
      <c r="AQ133" s="1101"/>
      <c r="AR133" s="1101"/>
      <c r="AS133" s="1101"/>
      <c r="AT133" s="115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eaMIMPfyYdngR1w42+LOmkmNoWRpTOZSRg3mDI2VWXIM6ataZJvHHTUTc649QMQbkkPgN7vYNPPpITqwEEf+g==" saltValue="HjDBTDzxfCuXLulSrNHSL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AjpQ0nzUTdY5mpbq1u+hf9yA08P1CPLV7Pg30WeBHJmujbwK957R8CVHKTc97FWbUMe/bnz+CQvgxUVEJhKEg==" saltValue="onZZFmE1ADC945fkRiLFQ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6"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7"/>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8" t="s">
        <v>512</v>
      </c>
      <c r="AL9" s="1189"/>
      <c r="AM9" s="1189"/>
      <c r="AN9" s="1190"/>
      <c r="AO9" s="277">
        <v>851994</v>
      </c>
      <c r="AP9" s="277">
        <v>141129</v>
      </c>
      <c r="AQ9" s="278">
        <v>163770</v>
      </c>
      <c r="AR9" s="279">
        <v>-13.8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8" t="s">
        <v>513</v>
      </c>
      <c r="AL10" s="1189"/>
      <c r="AM10" s="1189"/>
      <c r="AN10" s="1190"/>
      <c r="AO10" s="280">
        <v>391791</v>
      </c>
      <c r="AP10" s="280">
        <v>64898</v>
      </c>
      <c r="AQ10" s="281">
        <v>24683</v>
      </c>
      <c r="AR10" s="282">
        <v>162.9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8" t="s">
        <v>514</v>
      </c>
      <c r="AL11" s="1189"/>
      <c r="AM11" s="1189"/>
      <c r="AN11" s="1190"/>
      <c r="AO11" s="280" t="s">
        <v>515</v>
      </c>
      <c r="AP11" s="280" t="s">
        <v>515</v>
      </c>
      <c r="AQ11" s="281">
        <v>5136</v>
      </c>
      <c r="AR11" s="282" t="s">
        <v>515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8" t="s">
        <v>516</v>
      </c>
      <c r="AL12" s="1189"/>
      <c r="AM12" s="1189"/>
      <c r="AN12" s="1190"/>
      <c r="AO12" s="280" t="s">
        <v>515</v>
      </c>
      <c r="AP12" s="280" t="s">
        <v>515</v>
      </c>
      <c r="AQ12" s="281" t="s">
        <v>515</v>
      </c>
      <c r="AR12" s="282" t="s">
        <v>515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8" t="s">
        <v>517</v>
      </c>
      <c r="AL13" s="1189"/>
      <c r="AM13" s="1189"/>
      <c r="AN13" s="1190"/>
      <c r="AO13" s="280">
        <v>63734</v>
      </c>
      <c r="AP13" s="280">
        <v>10557</v>
      </c>
      <c r="AQ13" s="281">
        <v>6255</v>
      </c>
      <c r="AR13" s="282">
        <v>68.8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8" t="s">
        <v>518</v>
      </c>
      <c r="AL14" s="1189"/>
      <c r="AM14" s="1189"/>
      <c r="AN14" s="1190"/>
      <c r="AO14" s="280">
        <v>87402</v>
      </c>
      <c r="AP14" s="280">
        <v>14478</v>
      </c>
      <c r="AQ14" s="281">
        <v>3424</v>
      </c>
      <c r="AR14" s="282">
        <v>322.8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1" t="s">
        <v>519</v>
      </c>
      <c r="AL15" s="1192"/>
      <c r="AM15" s="1192"/>
      <c r="AN15" s="1193"/>
      <c r="AO15" s="280">
        <v>-61862</v>
      </c>
      <c r="AP15" s="280">
        <v>-10247</v>
      </c>
      <c r="AQ15" s="281">
        <v>-13292</v>
      </c>
      <c r="AR15" s="282">
        <v>-22.9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1" t="s">
        <v>190</v>
      </c>
      <c r="AL16" s="1192"/>
      <c r="AM16" s="1192"/>
      <c r="AN16" s="1193"/>
      <c r="AO16" s="280">
        <v>1333059</v>
      </c>
      <c r="AP16" s="280">
        <v>220815</v>
      </c>
      <c r="AQ16" s="281">
        <v>189976</v>
      </c>
      <c r="AR16" s="282">
        <v>16.2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4" t="s">
        <v>524</v>
      </c>
      <c r="AL21" s="1195"/>
      <c r="AM21" s="1195"/>
      <c r="AN21" s="1196"/>
      <c r="AO21" s="293">
        <v>15.24</v>
      </c>
      <c r="AP21" s="294">
        <v>16.39</v>
      </c>
      <c r="AQ21" s="295">
        <v>-1.1499999999999999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4" t="s">
        <v>525</v>
      </c>
      <c r="AL22" s="1195"/>
      <c r="AM22" s="1195"/>
      <c r="AN22" s="1196"/>
      <c r="AO22" s="298">
        <v>94</v>
      </c>
      <c r="AP22" s="299">
        <v>95.8</v>
      </c>
      <c r="AQ22" s="300">
        <v>-1.8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85" t="s">
        <v>526</v>
      </c>
      <c r="B26" s="1185"/>
      <c r="C26" s="1185"/>
      <c r="D26" s="1185"/>
      <c r="E26" s="1185"/>
      <c r="F26" s="1185"/>
      <c r="G26" s="1185"/>
      <c r="H26" s="1185"/>
      <c r="I26" s="1185"/>
      <c r="J26" s="1185"/>
      <c r="K26" s="1185"/>
      <c r="L26" s="1185"/>
      <c r="M26" s="1185"/>
      <c r="N26" s="1185"/>
      <c r="O26" s="1185"/>
      <c r="P26" s="1185"/>
      <c r="Q26" s="1185"/>
      <c r="R26" s="1185"/>
      <c r="S26" s="1185"/>
      <c r="T26" s="1185"/>
      <c r="U26" s="1185"/>
      <c r="V26" s="1185"/>
      <c r="W26" s="1185"/>
      <c r="X26" s="1185"/>
      <c r="Y26" s="1185"/>
      <c r="Z26" s="1185"/>
      <c r="AA26" s="1185"/>
      <c r="AB26" s="1185"/>
      <c r="AC26" s="1185"/>
      <c r="AD26" s="1185"/>
      <c r="AE26" s="1185"/>
      <c r="AF26" s="1185"/>
      <c r="AG26" s="1185"/>
      <c r="AH26" s="1185"/>
      <c r="AI26" s="1185"/>
      <c r="AJ26" s="1185"/>
      <c r="AK26" s="1185"/>
      <c r="AL26" s="1185"/>
      <c r="AM26" s="1185"/>
      <c r="AN26" s="1185"/>
      <c r="AO26" s="1185"/>
      <c r="AP26" s="1185"/>
      <c r="AQ26" s="1185"/>
      <c r="AR26" s="1185"/>
      <c r="AS26" s="1185"/>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6"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7"/>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202" t="s">
        <v>529</v>
      </c>
      <c r="AL32" s="1203"/>
      <c r="AM32" s="1203"/>
      <c r="AN32" s="1204"/>
      <c r="AO32" s="308">
        <v>735788</v>
      </c>
      <c r="AP32" s="308">
        <v>121880</v>
      </c>
      <c r="AQ32" s="309">
        <v>115605</v>
      </c>
      <c r="AR32" s="310">
        <v>5.4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202" t="s">
        <v>530</v>
      </c>
      <c r="AL33" s="1203"/>
      <c r="AM33" s="1203"/>
      <c r="AN33" s="1204"/>
      <c r="AO33" s="308" t="s">
        <v>515</v>
      </c>
      <c r="AP33" s="308" t="s">
        <v>515</v>
      </c>
      <c r="AQ33" s="309">
        <v>170</v>
      </c>
      <c r="AR33" s="310" t="s">
        <v>515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202" t="s">
        <v>531</v>
      </c>
      <c r="AL34" s="1203"/>
      <c r="AM34" s="1203"/>
      <c r="AN34" s="1204"/>
      <c r="AO34" s="308" t="s">
        <v>515</v>
      </c>
      <c r="AP34" s="308" t="s">
        <v>515</v>
      </c>
      <c r="AQ34" s="309">
        <v>200</v>
      </c>
      <c r="AR34" s="310" t="s">
        <v>515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202" t="s">
        <v>532</v>
      </c>
      <c r="AL35" s="1203"/>
      <c r="AM35" s="1203"/>
      <c r="AN35" s="1204"/>
      <c r="AO35" s="308">
        <v>240534</v>
      </c>
      <c r="AP35" s="308">
        <v>39843</v>
      </c>
      <c r="AQ35" s="309">
        <v>23913</v>
      </c>
      <c r="AR35" s="310">
        <v>66.599999999999994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202" t="s">
        <v>533</v>
      </c>
      <c r="AL36" s="1203"/>
      <c r="AM36" s="1203"/>
      <c r="AN36" s="1204"/>
      <c r="AO36" s="308">
        <v>34612</v>
      </c>
      <c r="AP36" s="308">
        <v>5733</v>
      </c>
      <c r="AQ36" s="309">
        <v>3903</v>
      </c>
      <c r="AR36" s="310">
        <v>46.9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202" t="s">
        <v>534</v>
      </c>
      <c r="AL37" s="1203"/>
      <c r="AM37" s="1203"/>
      <c r="AN37" s="1204"/>
      <c r="AO37" s="308" t="s">
        <v>515</v>
      </c>
      <c r="AP37" s="308" t="s">
        <v>515</v>
      </c>
      <c r="AQ37" s="309">
        <v>982</v>
      </c>
      <c r="AR37" s="310" t="s">
        <v>515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5" t="s">
        <v>535</v>
      </c>
      <c r="AL38" s="1206"/>
      <c r="AM38" s="1206"/>
      <c r="AN38" s="1207"/>
      <c r="AO38" s="311">
        <v>2845</v>
      </c>
      <c r="AP38" s="311">
        <v>471</v>
      </c>
      <c r="AQ38" s="312">
        <v>19</v>
      </c>
      <c r="AR38" s="300">
        <v>2378.9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5" t="s">
        <v>536</v>
      </c>
      <c r="AL39" s="1206"/>
      <c r="AM39" s="1206"/>
      <c r="AN39" s="1207"/>
      <c r="AO39" s="308">
        <v>-49191</v>
      </c>
      <c r="AP39" s="308">
        <v>-8148</v>
      </c>
      <c r="AQ39" s="309">
        <v>-4902</v>
      </c>
      <c r="AR39" s="310">
        <v>66.2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202" t="s">
        <v>537</v>
      </c>
      <c r="AL40" s="1203"/>
      <c r="AM40" s="1203"/>
      <c r="AN40" s="1204"/>
      <c r="AO40" s="308">
        <v>-568739</v>
      </c>
      <c r="AP40" s="308">
        <v>-94209</v>
      </c>
      <c r="AQ40" s="309">
        <v>-94813</v>
      </c>
      <c r="AR40" s="310">
        <v>-0.6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8" t="s">
        <v>302</v>
      </c>
      <c r="AL41" s="1209"/>
      <c r="AM41" s="1209"/>
      <c r="AN41" s="1210"/>
      <c r="AO41" s="308">
        <v>395849</v>
      </c>
      <c r="AP41" s="308">
        <v>65570</v>
      </c>
      <c r="AQ41" s="309">
        <v>45077</v>
      </c>
      <c r="AR41" s="310">
        <v>45.5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7" t="s">
        <v>507</v>
      </c>
      <c r="AN49" s="1199" t="s">
        <v>541</v>
      </c>
      <c r="AO49" s="1200"/>
      <c r="AP49" s="1200"/>
      <c r="AQ49" s="1200"/>
      <c r="AR49" s="120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8"/>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1837132</v>
      </c>
      <c r="AN51" s="330">
        <v>278311</v>
      </c>
      <c r="AO51" s="331">
        <v>71.900000000000006</v>
      </c>
      <c r="AP51" s="332">
        <v>202870</v>
      </c>
      <c r="AQ51" s="333">
        <v>20.100000000000001</v>
      </c>
      <c r="AR51" s="334">
        <v>51.8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416113</v>
      </c>
      <c r="AN52" s="338">
        <v>63038</v>
      </c>
      <c r="AO52" s="339">
        <v>-13.6</v>
      </c>
      <c r="AP52" s="340">
        <v>79735</v>
      </c>
      <c r="AQ52" s="341">
        <v>0.5</v>
      </c>
      <c r="AR52" s="342">
        <v>-14.1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1622836</v>
      </c>
      <c r="AN53" s="330">
        <v>250360</v>
      </c>
      <c r="AO53" s="331">
        <v>-10</v>
      </c>
      <c r="AP53" s="332">
        <v>167497</v>
      </c>
      <c r="AQ53" s="333">
        <v>-17.399999999999999</v>
      </c>
      <c r="AR53" s="334">
        <v>7.4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623735</v>
      </c>
      <c r="AN54" s="338">
        <v>96226</v>
      </c>
      <c r="AO54" s="339">
        <v>52.6</v>
      </c>
      <c r="AP54" s="340">
        <v>82571</v>
      </c>
      <c r="AQ54" s="341">
        <v>3.6</v>
      </c>
      <c r="AR54" s="342">
        <v>49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1617058</v>
      </c>
      <c r="AN55" s="330">
        <v>255459</v>
      </c>
      <c r="AO55" s="331">
        <v>2</v>
      </c>
      <c r="AP55" s="332">
        <v>190274</v>
      </c>
      <c r="AQ55" s="333">
        <v>13.6</v>
      </c>
      <c r="AR55" s="334">
        <v>-11.6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950778</v>
      </c>
      <c r="AN56" s="338">
        <v>150202</v>
      </c>
      <c r="AO56" s="339">
        <v>56.1</v>
      </c>
      <c r="AP56" s="340">
        <v>88584</v>
      </c>
      <c r="AQ56" s="341">
        <v>7.3</v>
      </c>
      <c r="AR56" s="342">
        <v>48.8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2235240</v>
      </c>
      <c r="AN57" s="330">
        <v>363276</v>
      </c>
      <c r="AO57" s="331">
        <v>42.2</v>
      </c>
      <c r="AP57" s="332">
        <v>200194</v>
      </c>
      <c r="AQ57" s="333">
        <v>5.2</v>
      </c>
      <c r="AR57" s="334">
        <v>37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1973322</v>
      </c>
      <c r="AN58" s="338">
        <v>320709</v>
      </c>
      <c r="AO58" s="339">
        <v>113.5</v>
      </c>
      <c r="AP58" s="340">
        <v>106422</v>
      </c>
      <c r="AQ58" s="341">
        <v>20.100000000000001</v>
      </c>
      <c r="AR58" s="342">
        <v>93.4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2318555</v>
      </c>
      <c r="AN59" s="330">
        <v>384057</v>
      </c>
      <c r="AO59" s="331">
        <v>5.7</v>
      </c>
      <c r="AP59" s="332">
        <v>196914</v>
      </c>
      <c r="AQ59" s="333">
        <v>-1.6</v>
      </c>
      <c r="AR59" s="334">
        <v>7.3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2070030</v>
      </c>
      <c r="AN60" s="338">
        <v>342891</v>
      </c>
      <c r="AO60" s="339">
        <v>6.9</v>
      </c>
      <c r="AP60" s="340">
        <v>98966</v>
      </c>
      <c r="AQ60" s="341">
        <v>-7</v>
      </c>
      <c r="AR60" s="342">
        <v>13.9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1926164</v>
      </c>
      <c r="AN61" s="345">
        <v>306293</v>
      </c>
      <c r="AO61" s="346">
        <v>22.4</v>
      </c>
      <c r="AP61" s="347">
        <v>191550</v>
      </c>
      <c r="AQ61" s="348">
        <v>4</v>
      </c>
      <c r="AR61" s="334">
        <v>18.399999999999999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1206796</v>
      </c>
      <c r="AN62" s="338">
        <v>194613</v>
      </c>
      <c r="AO62" s="339">
        <v>43.1</v>
      </c>
      <c r="AP62" s="340">
        <v>91256</v>
      </c>
      <c r="AQ62" s="341">
        <v>4.9000000000000004</v>
      </c>
      <c r="AR62" s="342">
        <v>38.200000000000003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1CJXzdVrBvwwS8+M7BjyunVnxgY52STUsA4wxxSNhOIUfjlOC5/AJrDBPGggjJhJOPu2VVToVsCccd40oDzGtw==" saltValue="pj3goyQmw62TiY3W4w8G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1" spans="125:125" ht="13.5" hidden="1" customHeight="1" x14ac:dyDescent="0.15">
      <c r="DU121" s="255"/>
    </row>
  </sheetData>
  <sheetProtection algorithmName="SHA-512" hashValue="q9TmNxr2Ui/u2Thqr26oqcsNaw7oCxL6IYp/KZvWkDaF1jvAAbtpa8YoU4TRZj0ztVu1PEv7SQSNP5NBBb4dNg==" saltValue="GN16Vj7E6+0uiUSp3OGr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fBV5DEcrG7JAhzwe6BRU6g17Cfx4IHnOB2KJrQt8YKqQmrEh6KZ/ndERf8jWt5R4L5yVY/i90Y5TS7Y1mZGWQA==" saltValue="KTJCtfKOJO1tnyP4V8TRh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1" t="s">
        <v>3</v>
      </c>
      <c r="D47" s="1211"/>
      <c r="E47" s="1212"/>
      <c r="F47" s="11">
        <v>1.56</v>
      </c>
      <c r="G47" s="12">
        <v>3.7</v>
      </c>
      <c r="H47" s="12">
        <v>7.88</v>
      </c>
      <c r="I47" s="12">
        <v>13.95</v>
      </c>
      <c r="J47" s="13">
        <v>30.49</v>
      </c>
    </row>
    <row r="48" spans="2:10" ht="57.75" customHeight="1" x14ac:dyDescent="0.15">
      <c r="B48" s="14"/>
      <c r="C48" s="1213" t="s">
        <v>4</v>
      </c>
      <c r="D48" s="1213"/>
      <c r="E48" s="1214"/>
      <c r="F48" s="15">
        <v>2.3199999999999998</v>
      </c>
      <c r="G48" s="16">
        <v>4.17</v>
      </c>
      <c r="H48" s="16">
        <v>5.4</v>
      </c>
      <c r="I48" s="16">
        <v>8.11</v>
      </c>
      <c r="J48" s="17">
        <v>4.8099999999999996</v>
      </c>
    </row>
    <row r="49" spans="2:10" ht="57.75" customHeight="1" thickBot="1" x14ac:dyDescent="0.2">
      <c r="B49" s="18"/>
      <c r="C49" s="1215" t="s">
        <v>5</v>
      </c>
      <c r="D49" s="1215"/>
      <c r="E49" s="1216"/>
      <c r="F49" s="19" t="s">
        <v>562</v>
      </c>
      <c r="G49" s="20">
        <v>1.8</v>
      </c>
      <c r="H49" s="20">
        <v>1.1599999999999999</v>
      </c>
      <c r="I49" s="20">
        <v>3.99</v>
      </c>
      <c r="J49" s="21">
        <v>7.46</v>
      </c>
    </row>
    <row r="50" spans="2:10" x14ac:dyDescent="0.15"/>
  </sheetData>
  <sheetProtection algorithmName="SHA-512" hashValue="7v7DwzmPd4satOLp8K8m8Uqv+LdwYw2pTpZHc5EUMFFGMOft2X9WY579+24fHuV92ak27GJoirqDHC2fbxmwrA==" saltValue="NktqRejSX2JV17paMH7V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2023-10-06T01:56:02Z</cp:lastPrinted>
  <dcterms:created xsi:type="dcterms:W3CDTF">2023-02-20T03:43:45Z</dcterms:created>
  <dcterms:modified xsi:type="dcterms:W3CDTF">2023-10-27T08:21:18Z</dcterms:modified>
  <cp:category/>
</cp:coreProperties>
</file>