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W34" i="9" s="1"/>
  <c r="BW35" i="9" s="1"/>
  <c r="BW36" i="9" s="1"/>
  <c r="BW37" i="9" s="1"/>
  <c r="BW38" i="9" s="1"/>
  <c r="BW39" i="9" s="1"/>
  <c r="BW40" i="9" s="1"/>
</calcChain>
</file>

<file path=xl/sharedStrings.xml><?xml version="1.0" encoding="utf-8"?>
<sst xmlns="http://schemas.openxmlformats.org/spreadsheetml/2006/main" count="984" uniqueCount="549">
  <si>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</si>
  <si>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</si>
  <si>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</si>
  <si>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</si>
  <si>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</si>
  <si>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</si>
  <si>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</si>
  <si>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</si>
  <si>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</si>
  <si>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</si>
  <si>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</si>
  <si>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</si>
  <si>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</si>
  <si>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</si>
  <si>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</si>
  <si>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</si>
  <si>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</si>
  <si>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</si>
  <si>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</si>
  <si>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</si>
  <si>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</si>
  <si>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</si>
  <si>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</si>
  <si>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</si>
  <si>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</si>
  <si>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</si>
  <si>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</si>
  <si>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</si>
  <si>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</si>
  <si>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</si>
  <si>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</si>
  <si>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</si>
  <si>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</si>
  <si>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</si>
  <si>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</si>
  <si>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</si>
  <si>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</si>
  <si>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</si>
  <si>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</si>
  <si>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</si>
  <si>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</si>
  <si>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</si>
  <si>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</si>
  <si>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</si>
  <si>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</si>
  <si>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</si>
  <si>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</si>
  <si>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</si>
  <si>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</si>
  <si>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</si>
  <si>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</si>
  <si>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</si>
  <si>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</si>
  <si>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</si>
  <si>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</si>
  <si>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</si>
  <si>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</si>
  <si>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</si>
  <si>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</si>
  <si>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</si>
  <si>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</si>
  <si>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</si>
  <si>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</si>
  <si>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</si>
  <si>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</si>
  <si>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</si>
  <si>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</si>
  <si>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</si>
  <si>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</si>
  <si>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</si>
  <si>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</si>
  <si>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</si>
  <si>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</si>
  <si>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</si>
  <si>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</si>
  <si>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</si>
  <si>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</si>
  <si>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</si>
  <si>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</si>
  <si>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</si>
  <si>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</si>
  <si>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</si>
  <si>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</si>
  <si>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</si>
  <si>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</si>
  <si>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</si>
  <si>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</si>
  <si>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</si>
  <si>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</si>
  <si>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</si>
  <si>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</si>
  <si>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</si>
  <si>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</si>
  <si>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</si>
  <si>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</si>
  <si>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</si>
  <si>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</si>
  <si>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</si>
  <si>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</si>
  <si>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</si>
  <si>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</si>
  <si>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</si>
  <si>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</si>
  <si>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</si>
  <si>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</si>
  <si>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</si>
  <si>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</si>
  <si>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</si>
  <si>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</si>
  <si>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</si>
  <si>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</si>
  <si>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</si>
  <si>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</si>
  <si>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</si>
  <si>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</si>
  <si>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</si>
  <si>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</si>
  <si>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</si>
  <si>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</si>
  <si>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</si>
  <si>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</si>
  <si>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</si>
  <si>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</si>
  <si>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</si>
  <si>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</si>
  <si>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</si>
  <si>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</si>
  <si>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</si>
  <si>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</si>
  <si>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</si>
  <si>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</si>
  <si>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</si>
  <si>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</si>
  <si>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</si>
  <si>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</si>
  <si>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</si>
  <si>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</si>
  <si>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</si>
  <si>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</si>
  <si>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</si>
  <si>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</si>
  <si>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</si>
  <si>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</si>
  <si>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</si>
  <si>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</si>
  <si>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</si>
  <si>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</si>
  <si>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</si>
  <si>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</si>
  <si>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</si>
  <si>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</si>
  <si>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</si>
  <si>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</si>
  <si>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</si>
  <si>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</si>
  <si>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</si>
  <si>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</si>
  <si>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</si>
  <si>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</si>
  <si>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</si>
  <si>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</si>
  <si>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</si>
  <si>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</si>
  <si>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</si>
  <si>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</si>
  <si>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</si>
  <si>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</si>
  <si>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</si>
  <si>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</si>
  <si>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</si>
  <si>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</si>
  <si>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</si>
  <si>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</si>
  <si>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</si>
  <si>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</si>
  <si>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</si>
  <si>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</si>
  <si>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</si>
  <si>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</si>
  <si>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</si>
  <si>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</si>
  <si>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</si>
  <si>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</si>
  <si>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</si>
  <si>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</si>
  <si>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</si>
  <si>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</si>
  <si>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</si>
  <si>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</si>
  <si>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</si>
  <si>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</si>
  <si>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</si>
  <si>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</si>
  <si>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</si>
  <si>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</si>
  <si>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青森県大間町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</si>
  <si>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</si>
  <si>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</si>
  <si>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</si>
  <si>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</si>
  <si>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</si>
  <si>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</si>
  <si>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</si>
  <si>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</si>
  <si>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</si>
  <si>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</si>
  <si>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</si>
  <si>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</si>
  <si>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</si>
  <si>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</si>
  <si>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</si>
  <si>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</si>
  <si>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</si>
  <si>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</si>
  <si>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</si>
  <si>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</si>
  <si>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</si>
  <si>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</si>
  <si>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</si>
  <si>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</si>
  <si>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</si>
  <si>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</si>
  <si>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</si>
  <si>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</si>
  <si>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</si>
  <si>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</si>
  <si>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</si>
  <si>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</si>
  <si>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</si>
  <si>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</si>
  <si>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</si>
  <si>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</si>
  <si>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</si>
  <si>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</si>
  <si>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</si>
  <si>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</si>
  <si>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</si>
  <si>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</si>
  <si>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</si>
  <si>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</si>
  <si>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</si>
  <si>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</si>
  <si>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</si>
  <si>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</si>
  <si>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</si>
  <si>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</si>
  <si>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</si>
  <si>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</si>
  <si>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</si>
  <si>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</si>
  <si>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</si>
  <si>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</si>
  <si>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</si>
  <si>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</si>
  <si>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</si>
  <si>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</si>
  <si>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</si>
  <si>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</si>
  <si>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</si>
  <si>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</si>
  <si>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</si>
  <si>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</si>
  <si>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</si>
  <si>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</si>
  <si>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</si>
  <si>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</si>
  <si>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</si>
  <si>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</si>
  <si>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</si>
  <si>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</si>
  <si>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</si>
  <si>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</si>
  <si>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</si>
  <si>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</si>
  <si>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</si>
  <si>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</si>
  <si>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</si>
  <si>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</si>
  <si>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</si>
  <si>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</si>
  <si>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</si>
  <si>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</si>
  <si>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</si>
  <si>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</si>
  <si>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</si>
  <si>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</si>
  <si>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</si>
  <si>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</si>
  <si>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</si>
  <si>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</si>
  <si>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</si>
  <si>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</si>
  <si>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</si>
  <si>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</si>
  <si>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</si>
  <si>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</si>
  <si>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</si>
  <si>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</si>
  <si>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</si>
  <si>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</si>
  <si>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</si>
  <si>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</si>
  <si>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</si>
  <si>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</si>
  <si>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</si>
  <si>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</si>
  <si>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</si>
  <si>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</si>
  <si>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</si>
  <si>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</si>
  <si>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</si>
  <si>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</si>
  <si>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</si>
  <si>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</si>
  <si>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</si>
  <si>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</si>
  <si>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</si>
  <si>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</si>
  <si>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</si>
  <si>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</si>
  <si>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</si>
  <si>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</si>
  <si>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</si>
  <si>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</si>
  <si>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</si>
  <si>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</si>
  <si>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</si>
  <si>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</si>
  <si>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</si>
  <si>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</si>
  <si>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</si>
  <si>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</si>
  <si>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</si>
  <si>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</si>
  <si>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</si>
  <si>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</si>
  <si>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</si>
  <si>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</si>
  <si>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</si>
  <si>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</si>
  <si>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</si>
  <si>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</si>
  <si>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</si>
  <si>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</si>
  <si>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</si>
  <si>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青森県大間町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</si>
  <si>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</si>
  <si>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</si>
  <si>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</si>
  <si>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</si>
  <si>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</si>
  <si>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</si>
  <si>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</si>
  <si>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</si>
  <si>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</si>
  <si>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</si>
  <si>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</si>
  <si>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</si>
  <si>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</si>
  <si>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</si>
  <si>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</si>
  <si>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</si>
  <si>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</si>
  <si>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</si>
  <si>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</si>
  <si>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</si>
  <si>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</si>
  <si>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</si>
  <si>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</si>
  <si>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</si>
  <si>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</si>
  <si>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</si>
  <si>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</si>
  <si>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</si>
  <si>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</si>
  <si>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</si>
  <si>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</si>
  <si>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</si>
  <si>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</si>
  <si>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</si>
  <si>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</si>
  <si>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</si>
  <si>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</si>
  <si>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</si>
  <si>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</si>
  <si>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</si>
  <si>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</si>
  <si>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</si>
  <si>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</si>
  <si>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</si>
  <si>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</si>
  <si>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</si>
  <si>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</si>
  <si>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</si>
  <si>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</si>
  <si>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</si>
  <si>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</si>
  <si>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</si>
  <si>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</si>
  <si>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</si>
  <si>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</si>
  <si>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</si>
  <si>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</si>
  <si>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</si>
  <si>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</si>
  <si>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</si>
  <si>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</si>
  <si>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</si>
  <si>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</si>
  <si>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</si>
  <si>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</si>
  <si>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</si>
  <si>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</si>
  <si>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</si>
  <si>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</si>
  <si>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</si>
  <si>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</si>
  <si>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</si>
  <si>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</si>
  <si>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</si>
  <si>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</si>
  <si>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</si>
  <si>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</si>
  <si>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</si>
  <si>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</si>
  <si>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</si>
  <si>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</si>
  <si>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</si>
  <si>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</si>
  <si>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</si>
  <si>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</si>
  <si>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</si>
  <si>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</si>
  <si>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</si>
  <si>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</si>
  <si>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</si>
  <si>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</si>
  <si>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</si>
  <si>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</si>
  <si>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</si>
  <si>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</si>
  <si>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</si>
  <si>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</si>
  <si>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</si>
  <si>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</si>
  <si>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</si>
  <si>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</si>
  <si>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</si>
  <si>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</si>
  <si>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</si>
  <si>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</si>
  <si>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</si>
  <si>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</si>
  <si>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</si>
  <si>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</si>
  <si>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</si>
  <si>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</si>
  <si>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</si>
  <si>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</si>
  <si>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</si>
  <si>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</si>
  <si>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</si>
  <si>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</si>
  <si>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</si>
  <si>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</si>
  <si>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</si>
  <si>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</si>
  <si>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</si>
  <si>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</si>
  <si>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</si>
  <si>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</si>
  <si>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</si>
  <si>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</si>
  <si>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</si>
  <si>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</si>
  <si>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</si>
  <si>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</si>
  <si>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</si>
  <si>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</si>
  <si>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</si>
  <si>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</si>
  <si>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</si>
  <si>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</si>
  <si>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</si>
  <si>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</si>
  <si>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</si>
  <si>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</si>
  <si>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</si>
  <si>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</si>
  <si>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</si>
  <si>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</si>
  <si>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</si>
  <si>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</si>
  <si>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</si>
  <si>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</si>
  <si>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</si>
  <si>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</si>
  <si>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</si>
  <si>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</si>
  <si>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</si>
  <si>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</si>
  <si>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</si>
  <si>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</si>
  <si>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</si>
  <si>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</si>
  <si>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</si>
  <si>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</si>
  <si>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</si>
  <si>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</si>
  <si>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</si>
  <si>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</si>
  <si>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</si>
  <si>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</si>
  <si>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</si>
  <si>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</si>
  <si>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</si>
  <si>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</si>
  <si>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</si>
  <si>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</si>
  <si>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</si>
  <si>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</si>
  <si>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</si>
  <si>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</si>
  <si>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</si>
  <si>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</si>
  <si>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</si>
  <si>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</si>
  <si>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</si>
  <si>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</si>
  <si>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0.27</t>
  </si>
  <si>
    <t>▲ 2.35</t>
  </si>
  <si>
    <t>▲ 4.65</t>
  </si>
  <si>
    <t>水道事業会計</t>
  </si>
  <si>
    <t>一般会計</t>
  </si>
  <si>
    <t>国民健康保険特別会計</t>
  </si>
  <si>
    <t>介護保険特別会計</t>
  </si>
  <si>
    <t>後期高齢者医療特別会計</t>
  </si>
  <si>
    <t>下水道事業特別会計</t>
  </si>
  <si>
    <t>その他会計（赤字）</t>
  </si>
  <si>
    <t>▲ 0.00</t>
  </si>
  <si>
    <t>その他会計（黒字）</t>
  </si>
  <si>
    <t>一部事務組合下北医療センター</t>
    <rPh sb="0" eb="2">
      <t>イチブ</t>
    </rPh>
    <rPh sb="2" eb="4">
      <t>ジム</t>
    </rPh>
    <rPh sb="4" eb="6">
      <t>クミアイ</t>
    </rPh>
    <rPh sb="6" eb="8">
      <t>シモキタ</t>
    </rPh>
    <rPh sb="8" eb="10">
      <t>イリョウ</t>
    </rPh>
    <phoneticPr fontId="5"/>
  </si>
  <si>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</si>
  <si>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青森県後期高齢者広域連合（一般会計分）</t>
    <rPh sb="0" eb="3">
      <t>アオモリケン</t>
    </rPh>
    <rPh sb="3" eb="5">
      <t>コウキ</t>
    </rPh>
    <rPh sb="5" eb="8">
      <t>コウレイシャ</t>
    </rPh>
    <rPh sb="8" eb="10">
      <t>コウイキ</t>
    </rPh>
    <rPh sb="10" eb="12">
      <t>レンゴウ</t>
    </rPh>
    <rPh sb="13" eb="15">
      <t>イッパン</t>
    </rPh>
    <rPh sb="15" eb="17">
      <t>カイケイ</t>
    </rPh>
    <rPh sb="17" eb="18">
      <t>ブン</t>
    </rPh>
    <phoneticPr fontId="2"/>
  </si>
  <si>
    <t>青森県後期高齢者広域連合（特別会計分）</t>
    <rPh sb="0" eb="3">
      <t>アオモリケン</t>
    </rPh>
    <rPh sb="3" eb="5">
      <t>コウキ</t>
    </rPh>
    <rPh sb="5" eb="8">
      <t>コウレイシャ</t>
    </rPh>
    <rPh sb="8" eb="10">
      <t>コウイキ</t>
    </rPh>
    <rPh sb="10" eb="12">
      <t>レンゴウ</t>
    </rPh>
    <rPh sb="13" eb="15">
      <t>トクベツ</t>
    </rPh>
    <rPh sb="15" eb="17">
      <t>カイケイ</t>
    </rPh>
    <rPh sb="17" eb="18">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</si>
  <si>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</si>
  <si>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</si>
  <si>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青森県市町村退職手当組合</t>
    <rPh sb="0" eb="3">
      <t>アオモリケン</t>
    </rPh>
    <rPh sb="3" eb="6">
      <t>シチョウソン</t>
    </rPh>
    <rPh sb="6" eb="8">
      <t>タイショク</t>
    </rPh>
    <rPh sb="8" eb="10">
      <t>テアテ</t>
    </rPh>
    <rPh sb="10" eb="12">
      <t>クミアイ</t>
    </rPh>
    <phoneticPr fontId="2"/>
  </si>
  <si>
    <t>法適用企業</t>
    <rPh sb="0" eb="3">
      <t>ホウテキヨウ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</si>
</sst>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88341</c:v>
                </c:pt>
                <c:pt idx="1">
                  <c:v>129060</c:v>
                </c:pt>
                <c:pt idx="2">
                  <c:v>131027</c:v>
                </c:pt>
                <c:pt idx="3">
                  <c:v>454118</c:v>
                </c:pt>
                <c:pt idx="4">
                  <c:v>67995</c:v>
                </c:pt>
              </c:numCache>
            </c:numRef>
          </c:val>
          <c:smooth val="0"/>
        </c:ser>
        <c:dLbls>
          <c:showLegendKey val="0"/>
          <c:showVal val="0"/>
          <c:showCatName val="0"/>
          <c:showSerName val="0"/>
          <c:showPercent val="0"/>
          <c:showBubbleSize val="0"/>
        </c:dLbls>
        <c:marker val="1"/>
        <c:smooth val="0"/>
        <c:axId val="431170968"/>
        <c:axId val="431171360"/>
      </c:lineChart>
      <c:catAx>
        <c:axId val="431170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171360"/>
        <c:crosses val="autoZero"/>
        <c:auto val="1"/>
        <c:lblAlgn val="ctr"/>
        <c:lblOffset val="100"/>
        <c:tickLblSkip val="1"/>
        <c:tickMarkSkip val="1"/>
        <c:noMultiLvlLbl val="0"/>
      </c:catAx>
      <c:valAx>
        <c:axId val="43117136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170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4.3899999999999997</c:v>
                </c:pt>
                <c:pt idx="1">
                  <c:v>5.27</c:v>
                </c:pt>
                <c:pt idx="2">
                  <c:v>7.13</c:v>
                </c:pt>
                <c:pt idx="3">
                  <c:v>5.84</c:v>
                </c:pt>
                <c:pt idx="4">
                  <c:v>4.82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26.6</c:v>
                </c:pt>
                <c:pt idx="1">
                  <c:v>37.46</c:v>
                </c:pt>
                <c:pt idx="2">
                  <c:v>47.14</c:v>
                </c:pt>
                <c:pt idx="3">
                  <c:v>50.26</c:v>
                </c:pt>
                <c:pt idx="4">
                  <c:v>51.69</c:v>
                </c:pt>
              </c:numCache>
            </c:numRef>
          </c:val>
        </c:ser>
        <c:dLbls>
          <c:showLegendKey val="0"/>
          <c:showVal val="0"/>
          <c:showCatName val="0"/>
          <c:showSerName val="0"/>
          <c:showPercent val="0"/>
          <c:showBubbleSize val="0"/>
        </c:dLbls>
        <c:gapWidth val="250"/>
        <c:overlap val="100"/>
        <c:axId val="431172144"/>
        <c:axId val="431172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-0.27</c:v>
                </c:pt>
                <c:pt idx="1">
                  <c:v>10.48</c:v>
                </c:pt>
                <c:pt idx="2">
                  <c:v>11.39</c:v>
                </c:pt>
                <c:pt idx="3">
                  <c:v>-2.35</c:v>
                </c:pt>
                <c:pt idx="4">
                  <c:v>-4.6500000000000004</c:v>
                </c:pt>
              </c:numCache>
            </c:numRef>
          </c:val>
          <c:smooth val="0"/>
        </c:ser>
        <c:dLbls>
          <c:showLegendKey val="0"/>
          <c:showVal val="0"/>
          <c:showCatName val="0"/>
          <c:showSerName val="0"/>
          <c:showPercent val="0"/>
          <c:showBubbleSize val="0"/>
        </c:dLbls>
        <c:marker val="1"/>
        <c:smooth val="0"/>
        <c:axId val="431172144"/>
        <c:axId val="431172536"/>
      </c:lineChart>
      <c:catAx>
        <c:axId val="43117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1172536"/>
        <c:crosses val="autoZero"/>
        <c:auto val="1"/>
        <c:lblAlgn val="ctr"/>
        <c:lblOffset val="100"/>
        <c:tickLblSkip val="1"/>
        <c:tickMarkSkip val="1"/>
        <c:noMultiLvlLbl val="0"/>
      </c:catAx>
      <c:valAx>
        <c:axId val="431172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17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0.02</c:v>
                </c:pt>
                <c:pt idx="4">
                  <c:v>#N/A</c:v>
                </c:pt>
                <c:pt idx="5">
                  <c:v>0</c:v>
                </c:pt>
                <c:pt idx="6">
                  <c:v>#N/A</c:v>
                </c:pt>
                <c:pt idx="7">
                  <c:v>0</c:v>
                </c:pt>
                <c:pt idx="8">
                  <c:v>#N/A</c:v>
                </c:pt>
                <c:pt idx="9">
                  <c:v>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1.1200000000000001</c:v>
                </c:pt>
                <c:pt idx="2">
                  <c:v>#N/A</c:v>
                </c:pt>
                <c:pt idx="3">
                  <c:v>0.56000000000000005</c:v>
                </c:pt>
                <c:pt idx="4">
                  <c:v>#N/A</c:v>
                </c:pt>
                <c:pt idx="5">
                  <c:v>0.69</c:v>
                </c:pt>
                <c:pt idx="6">
                  <c:v>#N/A</c:v>
                </c:pt>
                <c:pt idx="7">
                  <c:v>1.9</c:v>
                </c:pt>
                <c:pt idx="8">
                  <c:v>#N/A</c:v>
                </c:pt>
                <c:pt idx="9">
                  <c:v>0.73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3.65</c:v>
                </c:pt>
                <c:pt idx="2">
                  <c:v>#N/A</c:v>
                </c:pt>
                <c:pt idx="3">
                  <c:v>2.52</c:v>
                </c:pt>
                <c:pt idx="4">
                  <c:v>#N/A</c:v>
                </c:pt>
                <c:pt idx="5">
                  <c:v>0.32</c:v>
                </c:pt>
                <c:pt idx="6">
                  <c:v>#N/A</c:v>
                </c:pt>
                <c:pt idx="7">
                  <c:v>0.72</c:v>
                </c:pt>
                <c:pt idx="8">
                  <c:v>#N/A</c:v>
                </c:pt>
                <c:pt idx="9">
                  <c:v>2.83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4.3899999999999997</c:v>
                </c:pt>
                <c:pt idx="2">
                  <c:v>#N/A</c:v>
                </c:pt>
                <c:pt idx="3">
                  <c:v>5.27</c:v>
                </c:pt>
                <c:pt idx="4">
                  <c:v>#N/A</c:v>
                </c:pt>
                <c:pt idx="5">
                  <c:v>7.13</c:v>
                </c:pt>
                <c:pt idx="6">
                  <c:v>#N/A</c:v>
                </c:pt>
                <c:pt idx="7">
                  <c:v>5.84</c:v>
                </c:pt>
                <c:pt idx="8">
                  <c:v>#N/A</c:v>
                </c:pt>
                <c:pt idx="9">
                  <c:v>4.82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5.81</c:v>
                </c:pt>
                <c:pt idx="2">
                  <c:v>#N/A</c:v>
                </c:pt>
                <c:pt idx="3">
                  <c:v>6.06</c:v>
                </c:pt>
                <c:pt idx="4">
                  <c:v>#N/A</c:v>
                </c:pt>
                <c:pt idx="5">
                  <c:v>5.45</c:v>
                </c:pt>
                <c:pt idx="6">
                  <c:v>#N/A</c:v>
                </c:pt>
                <c:pt idx="7">
                  <c:v>5.2</c:v>
                </c:pt>
                <c:pt idx="8">
                  <c:v>#N/A</c:v>
                </c:pt>
                <c:pt idx="9">
                  <c:v>5.43</c:v>
                </c:pt>
              </c:numCache>
            </c:numRef>
          </c:val>
        </c:ser>
        <c:dLbls>
          <c:showLegendKey val="0"/>
          <c:showVal val="0"/>
          <c:showCatName val="0"/>
          <c:showSerName val="0"/>
          <c:showPercent val="0"/>
          <c:showBubbleSize val="0"/>
        </c:dLbls>
        <c:gapWidth val="150"/>
        <c:overlap val="100"/>
        <c:axId val="431603664"/>
        <c:axId val="431604056"/>
      </c:barChart>
      <c:catAx>
        <c:axId val="43160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604056"/>
        <c:crosses val="autoZero"/>
        <c:auto val="1"/>
        <c:lblAlgn val="ctr"/>
        <c:lblOffset val="100"/>
        <c:tickLblSkip val="1"/>
        <c:tickMarkSkip val="1"/>
        <c:noMultiLvlLbl val="0"/>
      </c:catAx>
      <c:valAx>
        <c:axId val="431604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603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328</c:v>
                </c:pt>
                <c:pt idx="5">
                  <c:v>328</c:v>
                </c:pt>
                <c:pt idx="8">
                  <c:v>329</c:v>
                </c:pt>
                <c:pt idx="11">
                  <c:v>333</c:v>
                </c:pt>
                <c:pt idx="14">
                  <c:v>343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4</c:v>
                </c:pt>
                <c:pt idx="6">
                  <c:v>3</c:v>
                </c:pt>
                <c:pt idx="9">
                  <c:v>7</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114</c:v>
                </c:pt>
                <c:pt idx="3">
                  <c:v>117</c:v>
                </c:pt>
                <c:pt idx="6">
                  <c:v>117</c:v>
                </c:pt>
                <c:pt idx="9">
                  <c:v>114</c:v>
                </c:pt>
                <c:pt idx="12">
                  <c:v>111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61</c:v>
                </c:pt>
                <c:pt idx="3">
                  <c:v>62</c:v>
                </c:pt>
                <c:pt idx="6">
                  <c:v>62</c:v>
                </c:pt>
                <c:pt idx="9">
                  <c:v>59</c:v>
                </c:pt>
                <c:pt idx="12">
                  <c:v>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424</c:v>
                </c:pt>
                <c:pt idx="3">
                  <c:v>422</c:v>
                </c:pt>
                <c:pt idx="6">
                  <c:v>401</c:v>
                </c:pt>
                <c:pt idx="9">
                  <c:v>379</c:v>
                </c:pt>
                <c:pt idx="12">
                  <c:v>403</c:v>
                </c:pt>
              </c:numCache>
            </c:numRef>
          </c:val>
        </c:ser>
        <c:dLbls>
          <c:showLegendKey val="0"/>
          <c:showVal val="0"/>
          <c:showCatName val="0"/>
          <c:showSerName val="0"/>
          <c:showPercent val="0"/>
          <c:showBubbleSize val="0"/>
        </c:dLbls>
        <c:gapWidth val="100"/>
        <c:overlap val="100"/>
        <c:axId val="193765016"/>
        <c:axId val="431604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272</c:v>
                </c:pt>
                <c:pt idx="2">
                  <c:v>#N/A</c:v>
                </c:pt>
                <c:pt idx="3">
                  <c:v>#N/A</c:v>
                </c:pt>
                <c:pt idx="4">
                  <c:v>277</c:v>
                </c:pt>
                <c:pt idx="5">
                  <c:v>#N/A</c:v>
                </c:pt>
                <c:pt idx="6">
                  <c:v>#N/A</c:v>
                </c:pt>
                <c:pt idx="7">
                  <c:v>254</c:v>
                </c:pt>
                <c:pt idx="8">
                  <c:v>#N/A</c:v>
                </c:pt>
                <c:pt idx="9">
                  <c:v>#N/A</c:v>
                </c:pt>
                <c:pt idx="10">
                  <c:v>226</c:v>
                </c:pt>
                <c:pt idx="11">
                  <c:v>#N/A</c:v>
                </c:pt>
                <c:pt idx="12">
                  <c:v>#N/A</c:v>
                </c:pt>
                <c:pt idx="13">
                  <c:v>233</c:v>
                </c:pt>
                <c:pt idx="14">
                  <c:v>#N/A</c:v>
                </c:pt>
              </c:numCache>
            </c:numRef>
          </c:val>
          <c:smooth val="0"/>
        </c:ser>
        <c:dLbls>
          <c:showLegendKey val="0"/>
          <c:showVal val="0"/>
          <c:showCatName val="0"/>
          <c:showSerName val="0"/>
          <c:showPercent val="0"/>
          <c:showBubbleSize val="0"/>
        </c:dLbls>
        <c:marker val="1"/>
        <c:smooth val="0"/>
        <c:axId val="193765016"/>
        <c:axId val="431604448"/>
      </c:lineChart>
      <c:catAx>
        <c:axId val="19376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604448"/>
        <c:crosses val="autoZero"/>
        <c:auto val="1"/>
        <c:lblAlgn val="ctr"/>
        <c:lblOffset val="100"/>
        <c:tickLblSkip val="1"/>
        <c:tickMarkSkip val="1"/>
        <c:noMultiLvlLbl val="0"/>
      </c:catAx>
      <c:valAx>
        <c:axId val="43160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765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3105</c:v>
                </c:pt>
                <c:pt idx="5">
                  <c:v>3334</c:v>
                </c:pt>
                <c:pt idx="8">
                  <c:v>3280</c:v>
                </c:pt>
                <c:pt idx="11">
                  <c:v>4512</c:v>
                </c:pt>
                <c:pt idx="14">
                  <c:v>4383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73</c:v>
                </c:pt>
                <c:pt idx="5">
                  <c:v>59</c:v>
                </c:pt>
                <c:pt idx="8">
                  <c:v>53</c:v>
                </c:pt>
                <c:pt idx="11">
                  <c:v>45</c:v>
                </c:pt>
                <c:pt idx="14">
                  <c:v>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3797</c:v>
                </c:pt>
                <c:pt idx="5">
                  <c:v>4049</c:v>
                </c:pt>
                <c:pt idx="8">
                  <c:v>3982</c:v>
                </c:pt>
                <c:pt idx="11">
                  <c:v>3770</c:v>
                </c:pt>
                <c:pt idx="14">
                  <c:v>3867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242</c:v>
                </c:pt>
                <c:pt idx="3">
                  <c:v>125</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842</c:v>
                </c:pt>
                <c:pt idx="3">
                  <c:v>898</c:v>
                </c:pt>
                <c:pt idx="6">
                  <c:v>839</c:v>
                </c:pt>
                <c:pt idx="9">
                  <c:v>822</c:v>
                </c:pt>
                <c:pt idx="12">
                  <c:v>736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960</c:v>
                </c:pt>
                <c:pt idx="3">
                  <c:v>882</c:v>
                </c:pt>
                <c:pt idx="6">
                  <c:v>803</c:v>
                </c:pt>
                <c:pt idx="9">
                  <c:v>768</c:v>
                </c:pt>
                <c:pt idx="12">
                  <c:v>709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1442</c:v>
                </c:pt>
                <c:pt idx="3">
                  <c:v>1250</c:v>
                </c:pt>
                <c:pt idx="6">
                  <c:v>1129</c:v>
                </c:pt>
                <c:pt idx="9">
                  <c:v>1164</c:v>
                </c:pt>
                <c:pt idx="12">
                  <c:v>1247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555</c:v>
                </c:pt>
                <c:pt idx="12">
                  <c:v>524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4020</c:v>
                </c:pt>
                <c:pt idx="3">
                  <c:v>3994</c:v>
                </c:pt>
                <c:pt idx="6">
                  <c:v>3809</c:v>
                </c:pt>
                <c:pt idx="9">
                  <c:v>5249</c:v>
                </c:pt>
                <c:pt idx="12">
                  <c:v>5042</c:v>
                </c:pt>
              </c:numCache>
            </c:numRef>
          </c:val>
        </c:ser>
        <c:dLbls>
          <c:showLegendKey val="0"/>
          <c:showVal val="0"/>
          <c:showCatName val="0"/>
          <c:showSerName val="0"/>
          <c:showPercent val="0"/>
          <c:showBubbleSize val="0"/>
        </c:dLbls>
        <c:gapWidth val="100"/>
        <c:overlap val="100"/>
        <c:axId val="431604840"/>
        <c:axId val="431605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532</c:v>
                </c:pt>
                <c:pt idx="2">
                  <c:v>#N/A</c:v>
                </c:pt>
                <c:pt idx="3">
                  <c:v>#N/A</c:v>
                </c:pt>
                <c:pt idx="4">
                  <c:v>0</c:v>
                </c:pt>
                <c:pt idx="5">
                  <c:v>#N/A</c:v>
                </c:pt>
                <c:pt idx="6">
                  <c:v>#N/A</c:v>
                </c:pt>
                <c:pt idx="7">
                  <c:v>0</c:v>
                </c:pt>
                <c:pt idx="8">
                  <c:v>#N/A</c:v>
                </c:pt>
                <c:pt idx="9">
                  <c:v>#N/A</c:v>
                </c:pt>
                <c:pt idx="10">
                  <c:v>231</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31604840"/>
        <c:axId val="431605624"/>
      </c:lineChart>
      <c:catAx>
        <c:axId val="431604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1605624"/>
        <c:crosses val="autoZero"/>
        <c:auto val="1"/>
        <c:lblAlgn val="ctr"/>
        <c:lblOffset val="100"/>
        <c:tickLblSkip val="1"/>
        <c:tickMarkSkip val="1"/>
        <c:noMultiLvlLbl val="0"/>
      </c:catAx>
      <c:valAx>
        <c:axId val="431605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604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5,994
5,982
52.06
4,566,684
4,459,077
107,607
2,231,685
5,041,948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長引く景気低迷や基幹産業である漁業の不振により、個人・法人ともに増収には至らず、指数</a:t>
          </a:r>
          <a:r>
            <a:rPr kumimoji="1" lang="en-US" altLang="ja-JP" sz="1300" baseline="0">
              <a:latin typeface="ＭＳ Ｐゴシック"/>
            </a:rPr>
            <a:t>0.27</a:t>
          </a:r>
          <a:r>
            <a:rPr kumimoji="1" lang="ja-JP" altLang="en-US" sz="1300" baseline="0">
              <a:latin typeface="ＭＳ Ｐゴシック"/>
            </a:rPr>
            <a:t>と類似団体の平均を下回っているものの、ここ数年はほぼ横ばいである。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4233</xdr:rowOff>
    </xdr:to>
    <xdr:cxnSp macro="">
      <xdr:nvCxnSpPr>
        <xdr:cNvPr id="69" name="直線コネクタ 68"/>
        <xdr:cNvCxnSpPr/>
      </xdr:nvCxnSpPr>
      <xdr:spPr>
        <a:xfrm flipV="1">
          <a:off x="4114800" y="75365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49486</xdr:rowOff>
    </xdr:from>
    <xdr:ext cx="762000" cy="259045"/>
    <xdr:sp macro="" textlink="">
      <xdr:nvSpPr>
        <xdr:cNvPr id="70" name="財政力平均値テキスト"/>
        <xdr:cNvSpPr txBox="1"/>
      </xdr:nvSpPr>
      <xdr:spPr>
        <a:xfrm>
          <a:off x="5041900" y="725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27215</xdr:rowOff>
    </xdr:to>
    <xdr:cxnSp macro="">
      <xdr:nvCxnSpPr>
        <xdr:cNvPr id="72" name="直線コネクタ 71"/>
        <xdr:cNvCxnSpPr/>
      </xdr:nvCxnSpPr>
      <xdr:spPr>
        <a:xfrm flipV="1">
          <a:off x="3225800" y="75480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4" name="テキスト ボックス 73"/>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15724</xdr:rowOff>
    </xdr:from>
    <xdr:to>
      <xdr:col>3</xdr:col>
      <xdr:colOff>279400</xdr:colOff>
      <xdr:row>44</xdr:row>
      <xdr:rowOff>27215</xdr:rowOff>
    </xdr:to>
    <xdr:cxnSp macro="">
      <xdr:nvCxnSpPr>
        <xdr:cNvPr id="78" name="直線コネクタ 77"/>
        <xdr:cNvCxnSpPr/>
      </xdr:nvCxnSpPr>
      <xdr:spPr>
        <a:xfrm>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9" name="フローチャート :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85470</xdr:rowOff>
    </xdr:from>
    <xdr:ext cx="762000" cy="259045"/>
    <xdr:sp macro="" textlink="">
      <xdr:nvSpPr>
        <xdr:cNvPr id="89"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90" name="円/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136374</xdr:rowOff>
    </xdr:from>
    <xdr:to>
      <xdr:col>2</xdr:col>
      <xdr:colOff>127000</xdr:colOff>
      <xdr:row>44</xdr:row>
      <xdr:rowOff>66524</xdr:rowOff>
    </xdr:to>
    <xdr:sp macro="" textlink="">
      <xdr:nvSpPr>
        <xdr:cNvPr id="96" name="円/楕円 95"/>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51301</xdr:rowOff>
    </xdr:from>
    <xdr:ext cx="762000" cy="259045"/>
    <xdr:sp macro="" textlink="">
      <xdr:nvSpPr>
        <xdr:cNvPr id="97" name="テキスト ボックス 96"/>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ても例年かなり高い比率での推移となっているが、平成２５年度は特定目的基金が底をついたことにより、さらに高い比率となり弾力性がほとんどない財政状況となった。また、社会保障費の伸びによる扶助費及び一部事務組合への負担金が高止まり傾向が続いており今後も現状の改善は厳しい状況下に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35771</xdr:rowOff>
    </xdr:from>
    <xdr:to>
      <xdr:col>7</xdr:col>
      <xdr:colOff>152400</xdr:colOff>
      <xdr:row>67</xdr:row>
      <xdr:rowOff>108162</xdr:rowOff>
    </xdr:to>
    <xdr:cxnSp macro="">
      <xdr:nvCxnSpPr>
        <xdr:cNvPr id="132" name="直線コネクタ 131"/>
        <xdr:cNvCxnSpPr/>
      </xdr:nvCxnSpPr>
      <xdr:spPr>
        <a:xfrm>
          <a:off x="4114800" y="11522921"/>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3"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121285</xdr:rowOff>
    </xdr:from>
    <xdr:to>
      <xdr:col>6</xdr:col>
      <xdr:colOff>0</xdr:colOff>
      <xdr:row>67</xdr:row>
      <xdr:rowOff>35771</xdr:rowOff>
    </xdr:to>
    <xdr:cxnSp macro="">
      <xdr:nvCxnSpPr>
        <xdr:cNvPr id="135" name="直線コネクタ 134"/>
        <xdr:cNvCxnSpPr/>
      </xdr:nvCxnSpPr>
      <xdr:spPr>
        <a:xfrm>
          <a:off x="3225800" y="11265535"/>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121285</xdr:rowOff>
    </xdr:from>
    <xdr:to>
      <xdr:col>4</xdr:col>
      <xdr:colOff>482600</xdr:colOff>
      <xdr:row>66</xdr:row>
      <xdr:rowOff>10160</xdr:rowOff>
    </xdr:to>
    <xdr:cxnSp macro="">
      <xdr:nvCxnSpPr>
        <xdr:cNvPr id="138" name="直線コネクタ 137"/>
        <xdr:cNvCxnSpPr/>
      </xdr:nvCxnSpPr>
      <xdr:spPr>
        <a:xfrm flipV="1">
          <a:off x="2336800" y="1126553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171256</xdr:rowOff>
    </xdr:from>
    <xdr:ext cx="762000" cy="259045"/>
    <xdr:sp macro="" textlink="">
      <xdr:nvSpPr>
        <xdr:cNvPr id="140" name="テキスト ボックス 139"/>
        <xdr:cNvSpPr txBox="1"/>
      </xdr:nvSpPr>
      <xdr:spPr>
        <a:xfrm>
          <a:off x="2844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10160</xdr:rowOff>
    </xdr:from>
    <xdr:to>
      <xdr:col>3</xdr:col>
      <xdr:colOff>279400</xdr:colOff>
      <xdr:row>66</xdr:row>
      <xdr:rowOff>146896</xdr:rowOff>
    </xdr:to>
    <xdr:cxnSp macro="">
      <xdr:nvCxnSpPr>
        <xdr:cNvPr id="141" name="直線コネクタ 140"/>
        <xdr:cNvCxnSpPr/>
      </xdr:nvCxnSpPr>
      <xdr:spPr>
        <a:xfrm flipV="1">
          <a:off x="1447800" y="1132586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2" name="フローチャート : 判断 141"/>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3" name="テキスト ボックス 142"/>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4" name="フローチャート : 判断 143"/>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5" name="テキスト ボックス 144"/>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67</xdr:row>
      <xdr:rowOff>57362</xdr:rowOff>
    </xdr:from>
    <xdr:to>
      <xdr:col>7</xdr:col>
      <xdr:colOff>203200</xdr:colOff>
      <xdr:row>67</xdr:row>
      <xdr:rowOff>158962</xdr:rowOff>
    </xdr:to>
    <xdr:sp macro="" textlink="">
      <xdr:nvSpPr>
        <xdr:cNvPr id="151" name="円/楕円 150"/>
        <xdr:cNvSpPr/>
      </xdr:nvSpPr>
      <xdr:spPr>
        <a:xfrm>
          <a:off x="4902200" y="115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124689</xdr:rowOff>
    </xdr:from>
    <xdr:ext cx="762000" cy="259045"/>
    <xdr:sp macro="" textlink="">
      <xdr:nvSpPr>
        <xdr:cNvPr id="152" name="財政構造の弾力性該当値テキスト"/>
        <xdr:cNvSpPr txBox="1"/>
      </xdr:nvSpPr>
      <xdr:spPr>
        <a:xfrm>
          <a:off x="5041900" y="1144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156421</xdr:rowOff>
    </xdr:from>
    <xdr:to>
      <xdr:col>6</xdr:col>
      <xdr:colOff>50800</xdr:colOff>
      <xdr:row>67</xdr:row>
      <xdr:rowOff>86571</xdr:rowOff>
    </xdr:to>
    <xdr:sp macro="" textlink="">
      <xdr:nvSpPr>
        <xdr:cNvPr id="153" name="円/楕円 152"/>
        <xdr:cNvSpPr/>
      </xdr:nvSpPr>
      <xdr:spPr>
        <a:xfrm>
          <a:off x="4064000" y="114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71348</xdr:rowOff>
    </xdr:from>
    <xdr:ext cx="736600" cy="259045"/>
    <xdr:sp macro="" textlink="">
      <xdr:nvSpPr>
        <xdr:cNvPr id="154" name="テキスト ボックス 153"/>
        <xdr:cNvSpPr txBox="1"/>
      </xdr:nvSpPr>
      <xdr:spPr>
        <a:xfrm>
          <a:off x="3733800" y="11558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70485</xdr:rowOff>
    </xdr:from>
    <xdr:to>
      <xdr:col>4</xdr:col>
      <xdr:colOff>533400</xdr:colOff>
      <xdr:row>66</xdr:row>
      <xdr:rowOff>635</xdr:rowOff>
    </xdr:to>
    <xdr:sp macro="" textlink="">
      <xdr:nvSpPr>
        <xdr:cNvPr id="155" name="円/楕円 154"/>
        <xdr:cNvSpPr/>
      </xdr:nvSpPr>
      <xdr:spPr>
        <a:xfrm>
          <a:off x="3175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156862</xdr:rowOff>
    </xdr:from>
    <xdr:ext cx="762000" cy="259045"/>
    <xdr:sp macro="" textlink="">
      <xdr:nvSpPr>
        <xdr:cNvPr id="156" name="テキスト ボックス 155"/>
        <xdr:cNvSpPr txBox="1"/>
      </xdr:nvSpPr>
      <xdr:spPr>
        <a:xfrm>
          <a:off x="2844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130810</xdr:rowOff>
    </xdr:from>
    <xdr:to>
      <xdr:col>3</xdr:col>
      <xdr:colOff>330200</xdr:colOff>
      <xdr:row>66</xdr:row>
      <xdr:rowOff>60960</xdr:rowOff>
    </xdr:to>
    <xdr:sp macro="" textlink="">
      <xdr:nvSpPr>
        <xdr:cNvPr id="157" name="円/楕円 156"/>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45737</xdr:rowOff>
    </xdr:from>
    <xdr:ext cx="762000" cy="259045"/>
    <xdr:sp macro="" textlink="">
      <xdr:nvSpPr>
        <xdr:cNvPr id="158" name="テキスト ボックス 157"/>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96096</xdr:rowOff>
    </xdr:from>
    <xdr:to>
      <xdr:col>2</xdr:col>
      <xdr:colOff>127000</xdr:colOff>
      <xdr:row>67</xdr:row>
      <xdr:rowOff>26246</xdr:rowOff>
    </xdr:to>
    <xdr:sp macro="" textlink="">
      <xdr:nvSpPr>
        <xdr:cNvPr id="159" name="円/楕円 158"/>
        <xdr:cNvSpPr/>
      </xdr:nvSpPr>
      <xdr:spPr>
        <a:xfrm>
          <a:off x="1397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11023</xdr:rowOff>
    </xdr:from>
    <xdr:ext cx="762000" cy="259045"/>
    <xdr:sp macro="" textlink="">
      <xdr:nvSpPr>
        <xdr:cNvPr id="160" name="テキスト ボックス 159"/>
        <xdr:cNvSpPr txBox="1"/>
      </xdr:nvSpPr>
      <xdr:spPr>
        <a:xfrm>
          <a:off x="1066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[186,852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類似団体平均と比較し、僅かではあるが下回っている状況にある。今後も行財政改革等により財政健全化を目指し更なる歳出削減に努める。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91056</xdr:rowOff>
    </xdr:from>
    <xdr:to>
      <xdr:col>7</xdr:col>
      <xdr:colOff>152400</xdr:colOff>
      <xdr:row>82</xdr:row>
      <xdr:rowOff>93478</xdr:rowOff>
    </xdr:to>
    <xdr:cxnSp macro="">
      <xdr:nvCxnSpPr>
        <xdr:cNvPr id="195" name="直線コネクタ 194"/>
        <xdr:cNvCxnSpPr/>
      </xdr:nvCxnSpPr>
      <xdr:spPr>
        <a:xfrm flipV="1">
          <a:off x="4114800" y="14149956"/>
          <a:ext cx="838200" cy="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98333</xdr:rowOff>
    </xdr:from>
    <xdr:ext cx="762000" cy="259045"/>
    <xdr:sp macro="" textlink="">
      <xdr:nvSpPr>
        <xdr:cNvPr id="196" name="人件費・物件費等の状況平均値テキスト"/>
        <xdr:cNvSpPr txBox="1"/>
      </xdr:nvSpPr>
      <xdr:spPr>
        <a:xfrm>
          <a:off x="5041900" y="1415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93478</xdr:rowOff>
    </xdr:from>
    <xdr:to>
      <xdr:col>6</xdr:col>
      <xdr:colOff>0</xdr:colOff>
      <xdr:row>82</xdr:row>
      <xdr:rowOff>130569</xdr:rowOff>
    </xdr:to>
    <xdr:cxnSp macro="">
      <xdr:nvCxnSpPr>
        <xdr:cNvPr id="198" name="直線コネクタ 197"/>
        <xdr:cNvCxnSpPr/>
      </xdr:nvCxnSpPr>
      <xdr:spPr>
        <a:xfrm flipV="1">
          <a:off x="3225800" y="14152378"/>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22337</xdr:rowOff>
    </xdr:from>
    <xdr:ext cx="736600" cy="259045"/>
    <xdr:sp macro="" textlink="">
      <xdr:nvSpPr>
        <xdr:cNvPr id="200" name="テキスト ボックス 199"/>
        <xdr:cNvSpPr txBox="1"/>
      </xdr:nvSpPr>
      <xdr:spPr>
        <a:xfrm>
          <a:off x="3733800" y="1425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31085</xdr:rowOff>
    </xdr:from>
    <xdr:to>
      <xdr:col>4</xdr:col>
      <xdr:colOff>482600</xdr:colOff>
      <xdr:row>82</xdr:row>
      <xdr:rowOff>130569</xdr:rowOff>
    </xdr:to>
    <xdr:cxnSp macro="">
      <xdr:nvCxnSpPr>
        <xdr:cNvPr id="201" name="直線コネクタ 200"/>
        <xdr:cNvCxnSpPr/>
      </xdr:nvCxnSpPr>
      <xdr:spPr>
        <a:xfrm>
          <a:off x="2336800" y="14089985"/>
          <a:ext cx="889000" cy="9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18890</xdr:rowOff>
    </xdr:from>
    <xdr:ext cx="762000" cy="259045"/>
    <xdr:sp macro="" textlink="">
      <xdr:nvSpPr>
        <xdr:cNvPr id="203" name="テキスト ボックス 202"/>
        <xdr:cNvSpPr txBox="1"/>
      </xdr:nvSpPr>
      <xdr:spPr>
        <a:xfrm>
          <a:off x="2844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31085</xdr:rowOff>
    </xdr:from>
    <xdr:to>
      <xdr:col>3</xdr:col>
      <xdr:colOff>279400</xdr:colOff>
      <xdr:row>82</xdr:row>
      <xdr:rowOff>45639</xdr:rowOff>
    </xdr:to>
    <xdr:cxnSp macro="">
      <xdr:nvCxnSpPr>
        <xdr:cNvPr id="204" name="直線コネクタ 203"/>
        <xdr:cNvCxnSpPr/>
      </xdr:nvCxnSpPr>
      <xdr:spPr>
        <a:xfrm flipV="1">
          <a:off x="1447800" y="14089985"/>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31849</xdr:rowOff>
    </xdr:from>
    <xdr:to>
      <xdr:col>3</xdr:col>
      <xdr:colOff>330200</xdr:colOff>
      <xdr:row>83</xdr:row>
      <xdr:rowOff>133449</xdr:rowOff>
    </xdr:to>
    <xdr:sp macro="" textlink="">
      <xdr:nvSpPr>
        <xdr:cNvPr id="205" name="フローチャート : 判断 204"/>
        <xdr:cNvSpPr/>
      </xdr:nvSpPr>
      <xdr:spPr>
        <a:xfrm>
          <a:off x="2286000" y="1426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118226</xdr:rowOff>
    </xdr:from>
    <xdr:ext cx="762000" cy="259045"/>
    <xdr:sp macro="" textlink="">
      <xdr:nvSpPr>
        <xdr:cNvPr id="206" name="テキスト ボックス 205"/>
        <xdr:cNvSpPr txBox="1"/>
      </xdr:nvSpPr>
      <xdr:spPr>
        <a:xfrm>
          <a:off x="1955800" y="143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8415</xdr:rowOff>
    </xdr:from>
    <xdr:to>
      <xdr:col>2</xdr:col>
      <xdr:colOff>127000</xdr:colOff>
      <xdr:row>83</xdr:row>
      <xdr:rowOff>110015</xdr:rowOff>
    </xdr:to>
    <xdr:sp macro="" textlink="">
      <xdr:nvSpPr>
        <xdr:cNvPr id="207" name="フローチャート : 判断 206"/>
        <xdr:cNvSpPr/>
      </xdr:nvSpPr>
      <xdr:spPr>
        <a:xfrm>
          <a:off x="1397000" y="1423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94792</xdr:rowOff>
    </xdr:from>
    <xdr:ext cx="762000" cy="259045"/>
    <xdr:sp macro="" textlink="">
      <xdr:nvSpPr>
        <xdr:cNvPr id="208" name="テキスト ボックス 207"/>
        <xdr:cNvSpPr txBox="1"/>
      </xdr:nvSpPr>
      <xdr:spPr>
        <a:xfrm>
          <a:off x="1066800" y="143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40256</xdr:rowOff>
    </xdr:from>
    <xdr:to>
      <xdr:col>7</xdr:col>
      <xdr:colOff>203200</xdr:colOff>
      <xdr:row>82</xdr:row>
      <xdr:rowOff>141856</xdr:rowOff>
    </xdr:to>
    <xdr:sp macro="" textlink="">
      <xdr:nvSpPr>
        <xdr:cNvPr id="214" name="円/楕円 213"/>
        <xdr:cNvSpPr/>
      </xdr:nvSpPr>
      <xdr:spPr>
        <a:xfrm>
          <a:off x="4902200" y="1409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56783</xdr:rowOff>
    </xdr:from>
    <xdr:ext cx="762000" cy="259045"/>
    <xdr:sp macro="" textlink="">
      <xdr:nvSpPr>
        <xdr:cNvPr id="215" name="人件費・物件費等の状況該当値テキスト"/>
        <xdr:cNvSpPr txBox="1"/>
      </xdr:nvSpPr>
      <xdr:spPr>
        <a:xfrm>
          <a:off x="5041900" y="139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186,852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42678</xdr:rowOff>
    </xdr:from>
    <xdr:to>
      <xdr:col>6</xdr:col>
      <xdr:colOff>50800</xdr:colOff>
      <xdr:row>82</xdr:row>
      <xdr:rowOff>144278</xdr:rowOff>
    </xdr:to>
    <xdr:sp macro="" textlink="">
      <xdr:nvSpPr>
        <xdr:cNvPr id="216" name="円/楕円 215"/>
        <xdr:cNvSpPr/>
      </xdr:nvSpPr>
      <xdr:spPr>
        <a:xfrm>
          <a:off x="4064000" y="1410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154455</xdr:rowOff>
    </xdr:from>
    <xdr:ext cx="736600" cy="259045"/>
    <xdr:sp macro="" textlink="">
      <xdr:nvSpPr>
        <xdr:cNvPr id="217" name="テキスト ボックス 216"/>
        <xdr:cNvSpPr txBox="1"/>
      </xdr:nvSpPr>
      <xdr:spPr>
        <a:xfrm>
          <a:off x="3733800" y="13870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79769</xdr:rowOff>
    </xdr:from>
    <xdr:to>
      <xdr:col>4</xdr:col>
      <xdr:colOff>533400</xdr:colOff>
      <xdr:row>83</xdr:row>
      <xdr:rowOff>9919</xdr:rowOff>
    </xdr:to>
    <xdr:sp macro="" textlink="">
      <xdr:nvSpPr>
        <xdr:cNvPr id="218" name="円/楕円 217"/>
        <xdr:cNvSpPr/>
      </xdr:nvSpPr>
      <xdr:spPr>
        <a:xfrm>
          <a:off x="3175000" y="141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166146</xdr:rowOff>
    </xdr:from>
    <xdr:ext cx="762000" cy="259045"/>
    <xdr:sp macro="" textlink="">
      <xdr:nvSpPr>
        <xdr:cNvPr id="219" name="テキスト ボックス 218"/>
        <xdr:cNvSpPr txBox="1"/>
      </xdr:nvSpPr>
      <xdr:spPr>
        <a:xfrm>
          <a:off x="2844800" y="142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196,677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151735</xdr:rowOff>
    </xdr:from>
    <xdr:to>
      <xdr:col>3</xdr:col>
      <xdr:colOff>330200</xdr:colOff>
      <xdr:row>82</xdr:row>
      <xdr:rowOff>81885</xdr:rowOff>
    </xdr:to>
    <xdr:sp macro="" textlink="">
      <xdr:nvSpPr>
        <xdr:cNvPr id="220" name="円/楕円 219"/>
        <xdr:cNvSpPr/>
      </xdr:nvSpPr>
      <xdr:spPr>
        <a:xfrm>
          <a:off x="2286000" y="140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92062</xdr:rowOff>
    </xdr:from>
    <xdr:ext cx="762000" cy="259045"/>
    <xdr:sp macro="" textlink="">
      <xdr:nvSpPr>
        <xdr:cNvPr id="221" name="テキスト ボックス 220"/>
        <xdr:cNvSpPr txBox="1"/>
      </xdr:nvSpPr>
      <xdr:spPr>
        <a:xfrm>
          <a:off x="1955800" y="1380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166289</xdr:rowOff>
    </xdr:from>
    <xdr:to>
      <xdr:col>2</xdr:col>
      <xdr:colOff>127000</xdr:colOff>
      <xdr:row>82</xdr:row>
      <xdr:rowOff>96439</xdr:rowOff>
    </xdr:to>
    <xdr:sp macro="" textlink="">
      <xdr:nvSpPr>
        <xdr:cNvPr id="222" name="円/楕円 221"/>
        <xdr:cNvSpPr/>
      </xdr:nvSpPr>
      <xdr:spPr>
        <a:xfrm>
          <a:off x="1397000" y="1405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106616</xdr:rowOff>
    </xdr:from>
    <xdr:ext cx="762000" cy="259045"/>
    <xdr:sp macro="" textlink="">
      <xdr:nvSpPr>
        <xdr:cNvPr id="223" name="テキスト ボックス 222"/>
        <xdr:cNvSpPr txBox="1"/>
      </xdr:nvSpPr>
      <xdr:spPr>
        <a:xfrm>
          <a:off x="1066800" y="1382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175,559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僅かに下回ったものの、一般行政職員の経験年数構成比が経験年数の長い職員層の比率が高く職員の構成比率の均衡化が図られていないため、比率がやや高い状況にある。しかし、定年退職等により改善されつつ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86</xdr:row>
      <xdr:rowOff>169163</xdr:rowOff>
    </xdr:to>
    <xdr:cxnSp macro="">
      <xdr:nvCxnSpPr>
        <xdr:cNvPr id="250" name="直線コネクタ 249"/>
        <xdr:cNvCxnSpPr/>
      </xdr:nvCxnSpPr>
      <xdr:spPr>
        <a:xfrm flipV="1">
          <a:off x="17018000" y="14117574"/>
          <a:ext cx="0" cy="796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141240</xdr:rowOff>
    </xdr:from>
    <xdr:ext cx="762000" cy="259045"/>
    <xdr:sp macro="" textlink="">
      <xdr:nvSpPr>
        <xdr:cNvPr id="251" name="給与水準   （国との比較）最小値テキスト"/>
        <xdr:cNvSpPr txBox="1"/>
      </xdr:nvSpPr>
      <xdr:spPr>
        <a:xfrm>
          <a:off x="17106900" y="148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86</xdr:row>
      <xdr:rowOff>169163</xdr:rowOff>
    </xdr:from>
    <xdr:to>
      <xdr:col>24</xdr:col>
      <xdr:colOff>647700</xdr:colOff>
      <xdr:row>86</xdr:row>
      <xdr:rowOff>169163</xdr:rowOff>
    </xdr:to>
    <xdr:cxnSp macro="">
      <xdr:nvCxnSpPr>
        <xdr:cNvPr id="252" name="直線コネクタ 251"/>
        <xdr:cNvCxnSpPr/>
      </xdr:nvCxnSpPr>
      <xdr:spPr>
        <a:xfrm>
          <a:off x="16929100" y="1491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3"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4" name="直線コネクタ 253"/>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12446</xdr:rowOff>
    </xdr:from>
    <xdr:to>
      <xdr:col>24</xdr:col>
      <xdr:colOff>558800</xdr:colOff>
      <xdr:row>87</xdr:row>
      <xdr:rowOff>137668</xdr:rowOff>
    </xdr:to>
    <xdr:cxnSp macro="">
      <xdr:nvCxnSpPr>
        <xdr:cNvPr id="255" name="直線コネクタ 254"/>
        <xdr:cNvCxnSpPr/>
      </xdr:nvCxnSpPr>
      <xdr:spPr>
        <a:xfrm flipV="1">
          <a:off x="16179800" y="14585696"/>
          <a:ext cx="8382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148607</xdr:rowOff>
    </xdr:from>
    <xdr:ext cx="762000" cy="259045"/>
    <xdr:sp macro="" textlink="">
      <xdr:nvSpPr>
        <xdr:cNvPr id="256" name="給与水準   （国との比較）平均値テキスト"/>
        <xdr:cNvSpPr txBox="1"/>
      </xdr:nvSpPr>
      <xdr:spPr>
        <a:xfrm>
          <a:off x="17106900" y="1455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57" name="フローチャート : 判断 256"/>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137668</xdr:rowOff>
    </xdr:from>
    <xdr:to>
      <xdr:col>23</xdr:col>
      <xdr:colOff>406400</xdr:colOff>
      <xdr:row>88</xdr:row>
      <xdr:rowOff>24130</xdr:rowOff>
    </xdr:to>
    <xdr:cxnSp macro="">
      <xdr:nvCxnSpPr>
        <xdr:cNvPr id="258" name="直線コネクタ 257"/>
        <xdr:cNvCxnSpPr/>
      </xdr:nvCxnSpPr>
      <xdr:spPr>
        <a:xfrm flipV="1">
          <a:off x="15290800" y="150538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28956</xdr:rowOff>
    </xdr:from>
    <xdr:to>
      <xdr:col>23</xdr:col>
      <xdr:colOff>457200</xdr:colOff>
      <xdr:row>87</xdr:row>
      <xdr:rowOff>130556</xdr:rowOff>
    </xdr:to>
    <xdr:sp macro="" textlink="">
      <xdr:nvSpPr>
        <xdr:cNvPr id="259" name="フローチャート : 判断 258"/>
        <xdr:cNvSpPr/>
      </xdr:nvSpPr>
      <xdr:spPr>
        <a:xfrm>
          <a:off x="16129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140733</xdr:rowOff>
    </xdr:from>
    <xdr:ext cx="736600" cy="259045"/>
    <xdr:sp macro="" textlink="">
      <xdr:nvSpPr>
        <xdr:cNvPr id="260" name="テキスト ボックス 259"/>
        <xdr:cNvSpPr txBox="1"/>
      </xdr:nvSpPr>
      <xdr:spPr>
        <a:xfrm>
          <a:off x="15798800" y="1471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88</xdr:row>
      <xdr:rowOff>24130</xdr:rowOff>
    </xdr:to>
    <xdr:cxnSp macro="">
      <xdr:nvCxnSpPr>
        <xdr:cNvPr id="261" name="直線コネクタ 260"/>
        <xdr:cNvCxnSpPr/>
      </xdr:nvCxnSpPr>
      <xdr:spPr>
        <a:xfrm>
          <a:off x="14401800" y="14677389"/>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2" name="フローチャート :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85</xdr:row>
      <xdr:rowOff>142748</xdr:rowOff>
    </xdr:to>
    <xdr:cxnSp macro="">
      <xdr:nvCxnSpPr>
        <xdr:cNvPr id="264" name="直線コネクタ 263"/>
        <xdr:cNvCxnSpPr/>
      </xdr:nvCxnSpPr>
      <xdr:spPr>
        <a:xfrm flipV="1">
          <a:off x="13512800" y="14677389"/>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8" name="テキスト ボックス 267"/>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74" name="円/楕円 273"/>
        <xdr:cNvSpPr/>
      </xdr:nvSpPr>
      <xdr:spPr>
        <a:xfrm>
          <a:off x="169672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149623</xdr:rowOff>
    </xdr:from>
    <xdr:ext cx="762000" cy="259045"/>
    <xdr:sp macro="" textlink="">
      <xdr:nvSpPr>
        <xdr:cNvPr id="275" name="給与水準   （国との比較）該当値テキスト"/>
        <xdr:cNvSpPr txBox="1"/>
      </xdr:nvSpPr>
      <xdr:spPr>
        <a:xfrm>
          <a:off x="17106900" y="1437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86868</xdr:rowOff>
    </xdr:from>
    <xdr:to>
      <xdr:col>23</xdr:col>
      <xdr:colOff>457200</xdr:colOff>
      <xdr:row>88</xdr:row>
      <xdr:rowOff>17018</xdr:rowOff>
    </xdr:to>
    <xdr:sp macro="" textlink="">
      <xdr:nvSpPr>
        <xdr:cNvPr id="276" name="円/楕円 275"/>
        <xdr:cNvSpPr/>
      </xdr:nvSpPr>
      <xdr:spPr>
        <a:xfrm>
          <a:off x="16129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1795</xdr:rowOff>
    </xdr:from>
    <xdr:ext cx="736600" cy="259045"/>
    <xdr:sp macro="" textlink="">
      <xdr:nvSpPr>
        <xdr:cNvPr id="277" name="テキスト ボックス 276"/>
        <xdr:cNvSpPr txBox="1"/>
      </xdr:nvSpPr>
      <xdr:spPr>
        <a:xfrm>
          <a:off x="15798800" y="1508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8" name="円/楕円 277"/>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9" name="テキスト ボックス 278"/>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80" name="円/楕円 279"/>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81" name="テキスト ボックス 280"/>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91948</xdr:rowOff>
    </xdr:from>
    <xdr:to>
      <xdr:col>19</xdr:col>
      <xdr:colOff>533400</xdr:colOff>
      <xdr:row>86</xdr:row>
      <xdr:rowOff>22098</xdr:rowOff>
    </xdr:to>
    <xdr:sp macro="" textlink="">
      <xdr:nvSpPr>
        <xdr:cNvPr id="282" name="円/楕円 281"/>
        <xdr:cNvSpPr/>
      </xdr:nvSpPr>
      <xdr:spPr>
        <a:xfrm>
          <a:off x="13462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6875</xdr:rowOff>
    </xdr:from>
    <xdr:ext cx="762000" cy="259045"/>
    <xdr:sp macro="" textlink="">
      <xdr:nvSpPr>
        <xdr:cNvPr id="283" name="テキスト ボックス 282"/>
        <xdr:cNvSpPr txBox="1"/>
      </xdr:nvSpPr>
      <xdr:spPr>
        <a:xfrm>
          <a:off x="13131800" y="1475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僅かに下回ったものの、退職者不補充によるもので今後は定数適正化計画に基づいて、新規採用者も見込まれるため、現状のまま推移して行くと思われるが、組織改革等を進め更なる適正化に努める必要があ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5" name="直線コネクタ 314"/>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6"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7" name="直線コネクタ 316"/>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18"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19" name="直線コネクタ 318"/>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107890</xdr:rowOff>
    </xdr:from>
    <xdr:to>
      <xdr:col>24</xdr:col>
      <xdr:colOff>558800</xdr:colOff>
      <xdr:row>62</xdr:row>
      <xdr:rowOff>76623</xdr:rowOff>
    </xdr:to>
    <xdr:cxnSp macro="">
      <xdr:nvCxnSpPr>
        <xdr:cNvPr id="320" name="直線コネクタ 319"/>
        <xdr:cNvCxnSpPr/>
      </xdr:nvCxnSpPr>
      <xdr:spPr>
        <a:xfrm flipV="1">
          <a:off x="16179800" y="10566340"/>
          <a:ext cx="838200" cy="14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87768</xdr:rowOff>
    </xdr:from>
    <xdr:ext cx="762000" cy="259045"/>
    <xdr:sp macro="" textlink="">
      <xdr:nvSpPr>
        <xdr:cNvPr id="321"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2" name="フローチャート : 判断 321"/>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28363</xdr:rowOff>
    </xdr:from>
    <xdr:to>
      <xdr:col>23</xdr:col>
      <xdr:colOff>406400</xdr:colOff>
      <xdr:row>62</xdr:row>
      <xdr:rowOff>76623</xdr:rowOff>
    </xdr:to>
    <xdr:cxnSp macro="">
      <xdr:nvCxnSpPr>
        <xdr:cNvPr id="323" name="直線コネクタ 322"/>
        <xdr:cNvCxnSpPr/>
      </xdr:nvCxnSpPr>
      <xdr:spPr>
        <a:xfrm>
          <a:off x="15290800" y="106582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4" name="フローチャート : 判断 323"/>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43378</xdr:rowOff>
    </xdr:from>
    <xdr:ext cx="736600" cy="259045"/>
    <xdr:sp macro="" textlink="">
      <xdr:nvSpPr>
        <xdr:cNvPr id="325" name="テキスト ボックス 324"/>
        <xdr:cNvSpPr txBox="1"/>
      </xdr:nvSpPr>
      <xdr:spPr>
        <a:xfrm>
          <a:off x="15798800" y="10330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28363</xdr:rowOff>
    </xdr:from>
    <xdr:to>
      <xdr:col>22</xdr:col>
      <xdr:colOff>203200</xdr:colOff>
      <xdr:row>62</xdr:row>
      <xdr:rowOff>41003</xdr:rowOff>
    </xdr:to>
    <xdr:cxnSp macro="">
      <xdr:nvCxnSpPr>
        <xdr:cNvPr id="326" name="直線コネクタ 325"/>
        <xdr:cNvCxnSpPr/>
      </xdr:nvCxnSpPr>
      <xdr:spPr>
        <a:xfrm flipV="1">
          <a:off x="14401800" y="10658263"/>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7" name="フローチャート : 判断 326"/>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45676</xdr:rowOff>
    </xdr:from>
    <xdr:ext cx="762000" cy="259045"/>
    <xdr:sp macro="" textlink="">
      <xdr:nvSpPr>
        <xdr:cNvPr id="328" name="テキスト ボックス 327"/>
        <xdr:cNvSpPr txBox="1"/>
      </xdr:nvSpPr>
      <xdr:spPr>
        <a:xfrm>
          <a:off x="14909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38705</xdr:rowOff>
    </xdr:from>
    <xdr:to>
      <xdr:col>21</xdr:col>
      <xdr:colOff>0</xdr:colOff>
      <xdr:row>62</xdr:row>
      <xdr:rowOff>41003</xdr:rowOff>
    </xdr:to>
    <xdr:cxnSp macro="">
      <xdr:nvCxnSpPr>
        <xdr:cNvPr id="329" name="直線コネクタ 328"/>
        <xdr:cNvCxnSpPr/>
      </xdr:nvCxnSpPr>
      <xdr:spPr>
        <a:xfrm>
          <a:off x="13512800" y="1066860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61202</xdr:rowOff>
    </xdr:from>
    <xdr:to>
      <xdr:col>21</xdr:col>
      <xdr:colOff>50800</xdr:colOff>
      <xdr:row>63</xdr:row>
      <xdr:rowOff>162802</xdr:rowOff>
    </xdr:to>
    <xdr:sp macro="" textlink="">
      <xdr:nvSpPr>
        <xdr:cNvPr id="330" name="フローチャート : 判断 329"/>
        <xdr:cNvSpPr/>
      </xdr:nvSpPr>
      <xdr:spPr>
        <a:xfrm>
          <a:off x="14351000" y="108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147579</xdr:rowOff>
    </xdr:from>
    <xdr:ext cx="762000" cy="259045"/>
    <xdr:sp macro="" textlink="">
      <xdr:nvSpPr>
        <xdr:cNvPr id="331" name="テキスト ボックス 330"/>
        <xdr:cNvSpPr txBox="1"/>
      </xdr:nvSpPr>
      <xdr:spPr>
        <a:xfrm>
          <a:off x="14020800" y="109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38221</xdr:rowOff>
    </xdr:from>
    <xdr:to>
      <xdr:col>19</xdr:col>
      <xdr:colOff>533400</xdr:colOff>
      <xdr:row>63</xdr:row>
      <xdr:rowOff>139821</xdr:rowOff>
    </xdr:to>
    <xdr:sp macro="" textlink="">
      <xdr:nvSpPr>
        <xdr:cNvPr id="332" name="フローチャート : 判断 331"/>
        <xdr:cNvSpPr/>
      </xdr:nvSpPr>
      <xdr:spPr>
        <a:xfrm>
          <a:off x="13462000" y="1083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124598</xdr:rowOff>
    </xdr:from>
    <xdr:ext cx="762000" cy="259045"/>
    <xdr:sp macro="" textlink="">
      <xdr:nvSpPr>
        <xdr:cNvPr id="333" name="テキスト ボックス 332"/>
        <xdr:cNvSpPr txBox="1"/>
      </xdr:nvSpPr>
      <xdr:spPr>
        <a:xfrm>
          <a:off x="13131800" y="109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57090</xdr:rowOff>
    </xdr:from>
    <xdr:to>
      <xdr:col>24</xdr:col>
      <xdr:colOff>609600</xdr:colOff>
      <xdr:row>61</xdr:row>
      <xdr:rowOff>158690</xdr:rowOff>
    </xdr:to>
    <xdr:sp macro="" textlink="">
      <xdr:nvSpPr>
        <xdr:cNvPr id="339" name="円/楕円 338"/>
        <xdr:cNvSpPr/>
      </xdr:nvSpPr>
      <xdr:spPr>
        <a:xfrm>
          <a:off x="16967200" y="105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73617</xdr:rowOff>
    </xdr:from>
    <xdr:ext cx="762000" cy="259045"/>
    <xdr:sp macro="" textlink="">
      <xdr:nvSpPr>
        <xdr:cNvPr id="340" name="定員管理の状況該当値テキスト"/>
        <xdr:cNvSpPr txBox="1"/>
      </xdr:nvSpPr>
      <xdr:spPr>
        <a:xfrm>
          <a:off x="17106900" y="103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25823</xdr:rowOff>
    </xdr:from>
    <xdr:to>
      <xdr:col>23</xdr:col>
      <xdr:colOff>457200</xdr:colOff>
      <xdr:row>62</xdr:row>
      <xdr:rowOff>127423</xdr:rowOff>
    </xdr:to>
    <xdr:sp macro="" textlink="">
      <xdr:nvSpPr>
        <xdr:cNvPr id="341" name="円/楕円 340"/>
        <xdr:cNvSpPr/>
      </xdr:nvSpPr>
      <xdr:spPr>
        <a:xfrm>
          <a:off x="16129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112200</xdr:rowOff>
    </xdr:from>
    <xdr:ext cx="736600" cy="259045"/>
    <xdr:sp macro="" textlink="">
      <xdr:nvSpPr>
        <xdr:cNvPr id="342" name="テキスト ボックス 341"/>
        <xdr:cNvSpPr txBox="1"/>
      </xdr:nvSpPr>
      <xdr:spPr>
        <a:xfrm>
          <a:off x="15798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149013</xdr:rowOff>
    </xdr:from>
    <xdr:to>
      <xdr:col>22</xdr:col>
      <xdr:colOff>254000</xdr:colOff>
      <xdr:row>62</xdr:row>
      <xdr:rowOff>79163</xdr:rowOff>
    </xdr:to>
    <xdr:sp macro="" textlink="">
      <xdr:nvSpPr>
        <xdr:cNvPr id="343" name="円/楕円 342"/>
        <xdr:cNvSpPr/>
      </xdr:nvSpPr>
      <xdr:spPr>
        <a:xfrm>
          <a:off x="15240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63940</xdr:rowOff>
    </xdr:from>
    <xdr:ext cx="762000" cy="259045"/>
    <xdr:sp macro="" textlink="">
      <xdr:nvSpPr>
        <xdr:cNvPr id="344" name="テキスト ボックス 34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161653</xdr:rowOff>
    </xdr:from>
    <xdr:to>
      <xdr:col>21</xdr:col>
      <xdr:colOff>50800</xdr:colOff>
      <xdr:row>62</xdr:row>
      <xdr:rowOff>91803</xdr:rowOff>
    </xdr:to>
    <xdr:sp macro="" textlink="">
      <xdr:nvSpPr>
        <xdr:cNvPr id="345" name="円/楕円 344"/>
        <xdr:cNvSpPr/>
      </xdr:nvSpPr>
      <xdr:spPr>
        <a:xfrm>
          <a:off x="14351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101980</xdr:rowOff>
    </xdr:from>
    <xdr:ext cx="762000" cy="259045"/>
    <xdr:sp macro="" textlink="">
      <xdr:nvSpPr>
        <xdr:cNvPr id="346" name="テキスト ボックス 345"/>
        <xdr:cNvSpPr txBox="1"/>
      </xdr:nvSpPr>
      <xdr:spPr>
        <a:xfrm>
          <a:off x="14020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47" name="円/楕円 346"/>
        <xdr:cNvSpPr/>
      </xdr:nvSpPr>
      <xdr:spPr>
        <a:xfrm>
          <a:off x="13462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48" name="テキスト ボックス 347"/>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若干高い状況にあるが、漁港・港湾に係る元利償還金の完済等により毎年減少傾向にある。しかし、一部事務組合及び下水道事業に係る元利償還金が高止まりとなっているので、今後も事業効果等を見極め更なる起債の抑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43</xdr:row>
      <xdr:rowOff>30904</xdr:rowOff>
    </xdr:to>
    <xdr:cxnSp macro="">
      <xdr:nvCxnSpPr>
        <xdr:cNvPr id="377" name="直線コネクタ 376"/>
        <xdr:cNvCxnSpPr/>
      </xdr:nvCxnSpPr>
      <xdr:spPr>
        <a:xfrm flipV="1">
          <a:off x="17018000" y="6309360"/>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2981</xdr:rowOff>
    </xdr:from>
    <xdr:ext cx="762000" cy="259045"/>
    <xdr:sp macro="" textlink="">
      <xdr:nvSpPr>
        <xdr:cNvPr id="378" name="公債費負担の状況最小値テキスト"/>
        <xdr:cNvSpPr txBox="1"/>
      </xdr:nvSpPr>
      <xdr:spPr>
        <a:xfrm>
          <a:off x="17106900" y="737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43</xdr:row>
      <xdr:rowOff>30904</xdr:rowOff>
    </xdr:from>
    <xdr:to>
      <xdr:col>24</xdr:col>
      <xdr:colOff>647700</xdr:colOff>
      <xdr:row>43</xdr:row>
      <xdr:rowOff>30904</xdr:rowOff>
    </xdr:to>
    <xdr:cxnSp macro="">
      <xdr:nvCxnSpPr>
        <xdr:cNvPr id="379" name="直線コネクタ 378"/>
        <xdr:cNvCxnSpPr/>
      </xdr:nvCxnSpPr>
      <xdr:spPr>
        <a:xfrm>
          <a:off x="16929100" y="740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140546</xdr:rowOff>
    </xdr:from>
    <xdr:to>
      <xdr:col>24</xdr:col>
      <xdr:colOff>558800</xdr:colOff>
      <xdr:row>42</xdr:row>
      <xdr:rowOff>33444</xdr:rowOff>
    </xdr:to>
    <xdr:cxnSp macro="">
      <xdr:nvCxnSpPr>
        <xdr:cNvPr id="382" name="直線コネクタ 381"/>
        <xdr:cNvCxnSpPr/>
      </xdr:nvCxnSpPr>
      <xdr:spPr>
        <a:xfrm flipV="1">
          <a:off x="16179800" y="716999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3"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4" name="フローチャート : 判断 383"/>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33444</xdr:rowOff>
    </xdr:from>
    <xdr:to>
      <xdr:col>23</xdr:col>
      <xdr:colOff>406400</xdr:colOff>
      <xdr:row>42</xdr:row>
      <xdr:rowOff>121920</xdr:rowOff>
    </xdr:to>
    <xdr:cxnSp macro="">
      <xdr:nvCxnSpPr>
        <xdr:cNvPr id="385" name="直線コネクタ 384"/>
        <xdr:cNvCxnSpPr/>
      </xdr:nvCxnSpPr>
      <xdr:spPr>
        <a:xfrm flipV="1">
          <a:off x="15290800" y="72343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132504</xdr:rowOff>
    </xdr:from>
    <xdr:to>
      <xdr:col>23</xdr:col>
      <xdr:colOff>457200</xdr:colOff>
      <xdr:row>41</xdr:row>
      <xdr:rowOff>62654</xdr:rowOff>
    </xdr:to>
    <xdr:sp macro="" textlink="">
      <xdr:nvSpPr>
        <xdr:cNvPr id="386" name="フローチャート : 判断 385"/>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387" name="テキスト ボックス 386"/>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55033</xdr:rowOff>
    </xdr:to>
    <xdr:cxnSp macro="">
      <xdr:nvCxnSpPr>
        <xdr:cNvPr id="388" name="直線コネクタ 387"/>
        <xdr:cNvCxnSpPr/>
      </xdr:nvCxnSpPr>
      <xdr:spPr>
        <a:xfrm flipV="1">
          <a:off x="14401800" y="732282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57573</xdr:rowOff>
    </xdr:from>
    <xdr:to>
      <xdr:col>22</xdr:col>
      <xdr:colOff>254000</xdr:colOff>
      <xdr:row>41</xdr:row>
      <xdr:rowOff>159173</xdr:rowOff>
    </xdr:to>
    <xdr:sp macro="" textlink="">
      <xdr:nvSpPr>
        <xdr:cNvPr id="389" name="フローチャート : 判断 388"/>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390" name="テキスト ボックス 389"/>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55033</xdr:rowOff>
    </xdr:from>
    <xdr:to>
      <xdr:col>21</xdr:col>
      <xdr:colOff>0</xdr:colOff>
      <xdr:row>43</xdr:row>
      <xdr:rowOff>167640</xdr:rowOff>
    </xdr:to>
    <xdr:cxnSp macro="">
      <xdr:nvCxnSpPr>
        <xdr:cNvPr id="391" name="直線コネクタ 390"/>
        <xdr:cNvCxnSpPr/>
      </xdr:nvCxnSpPr>
      <xdr:spPr>
        <a:xfrm flipV="1">
          <a:off x="13512800" y="74273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394" name="フローチャート : 判断 393"/>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59707</xdr:rowOff>
    </xdr:from>
    <xdr:ext cx="762000" cy="259045"/>
    <xdr:sp macro="" textlink="">
      <xdr:nvSpPr>
        <xdr:cNvPr id="395" name="テキスト ボックス 394"/>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89746</xdr:rowOff>
    </xdr:from>
    <xdr:to>
      <xdr:col>24</xdr:col>
      <xdr:colOff>609600</xdr:colOff>
      <xdr:row>42</xdr:row>
      <xdr:rowOff>19896</xdr:rowOff>
    </xdr:to>
    <xdr:sp macro="" textlink="">
      <xdr:nvSpPr>
        <xdr:cNvPr id="401" name="円/楕円 400"/>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61823</xdr:rowOff>
    </xdr:from>
    <xdr:ext cx="762000" cy="259045"/>
    <xdr:sp macro="" textlink="">
      <xdr:nvSpPr>
        <xdr:cNvPr id="402"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154094</xdr:rowOff>
    </xdr:from>
    <xdr:to>
      <xdr:col>23</xdr:col>
      <xdr:colOff>457200</xdr:colOff>
      <xdr:row>42</xdr:row>
      <xdr:rowOff>84244</xdr:rowOff>
    </xdr:to>
    <xdr:sp macro="" textlink="">
      <xdr:nvSpPr>
        <xdr:cNvPr id="403" name="円/楕円 402"/>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69021</xdr:rowOff>
    </xdr:from>
    <xdr:ext cx="736600" cy="259045"/>
    <xdr:sp macro="" textlink="">
      <xdr:nvSpPr>
        <xdr:cNvPr id="404" name="テキスト ボックス 403"/>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05" name="円/楕円 404"/>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06" name="テキスト ボックス 405"/>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4233</xdr:rowOff>
    </xdr:from>
    <xdr:to>
      <xdr:col>21</xdr:col>
      <xdr:colOff>50800</xdr:colOff>
      <xdr:row>43</xdr:row>
      <xdr:rowOff>105833</xdr:rowOff>
    </xdr:to>
    <xdr:sp macro="" textlink="">
      <xdr:nvSpPr>
        <xdr:cNvPr id="407" name="円/楕円 406"/>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90610</xdr:rowOff>
    </xdr:from>
    <xdr:ext cx="762000" cy="259045"/>
    <xdr:sp macro="" textlink="">
      <xdr:nvSpPr>
        <xdr:cNvPr id="408" name="テキスト ボックス 407"/>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409" name="円/楕円 408"/>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410" name="テキスト ボックス 409"/>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常に下回っている状況にある。主な要因は、新規発行地方債の抑制及び財政調整基金等の充当可能基金が留保されている事があげられるが毎年基金が減少傾向にある。今後も公債費等義務的経費の削減を中心とする行財政改革を進め、更なる財政健全化を図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1" name="直線コネクタ 440"/>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2"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3" name="直線コネクタ 442"/>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4"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5" name="直線コネクタ 444"/>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46"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47" name="フローチャート : 判断 446"/>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76986</xdr:rowOff>
    </xdr:from>
    <xdr:to>
      <xdr:col>23</xdr:col>
      <xdr:colOff>457200</xdr:colOff>
      <xdr:row>15</xdr:row>
      <xdr:rowOff>7136</xdr:rowOff>
    </xdr:to>
    <xdr:sp macro="" textlink="">
      <xdr:nvSpPr>
        <xdr:cNvPr id="448" name="フローチャート : 判断 447"/>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163363</xdr:rowOff>
    </xdr:from>
    <xdr:ext cx="736600" cy="259045"/>
    <xdr:sp macro="" textlink="">
      <xdr:nvSpPr>
        <xdr:cNvPr id="449" name="テキスト ボックス 448"/>
        <xdr:cNvSpPr txBox="1"/>
      </xdr:nvSpPr>
      <xdr:spPr>
        <a:xfrm>
          <a:off x="15798800" y="256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2056</xdr:rowOff>
    </xdr:from>
    <xdr:to>
      <xdr:col>22</xdr:col>
      <xdr:colOff>254000</xdr:colOff>
      <xdr:row>15</xdr:row>
      <xdr:rowOff>103656</xdr:rowOff>
    </xdr:to>
    <xdr:sp macro="" textlink="">
      <xdr:nvSpPr>
        <xdr:cNvPr id="450" name="フローチャート : 判断 449"/>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51" name="テキスト ボックス 450"/>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114663</xdr:rowOff>
    </xdr:from>
    <xdr:to>
      <xdr:col>21</xdr:col>
      <xdr:colOff>50800</xdr:colOff>
      <xdr:row>16</xdr:row>
      <xdr:rowOff>44813</xdr:rowOff>
    </xdr:to>
    <xdr:sp macro="" textlink="">
      <xdr:nvSpPr>
        <xdr:cNvPr id="452" name="フローチャート : 判断 451"/>
        <xdr:cNvSpPr/>
      </xdr:nvSpPr>
      <xdr:spPr>
        <a:xfrm>
          <a:off x="14351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54990</xdr:rowOff>
    </xdr:from>
    <xdr:ext cx="762000" cy="259045"/>
    <xdr:sp macro="" textlink="">
      <xdr:nvSpPr>
        <xdr:cNvPr id="453" name="テキスト ボックス 452"/>
        <xdr:cNvSpPr txBox="1"/>
      </xdr:nvSpPr>
      <xdr:spPr>
        <a:xfrm>
          <a:off x="14020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146594</xdr:rowOff>
    </xdr:from>
    <xdr:to>
      <xdr:col>19</xdr:col>
      <xdr:colOff>533400</xdr:colOff>
      <xdr:row>17</xdr:row>
      <xdr:rowOff>76744</xdr:rowOff>
    </xdr:to>
    <xdr:sp macro="" textlink="">
      <xdr:nvSpPr>
        <xdr:cNvPr id="454" name="フローチャート : 判断 453"/>
        <xdr:cNvSpPr/>
      </xdr:nvSpPr>
      <xdr:spPr>
        <a:xfrm>
          <a:off x="13462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61521</xdr:rowOff>
    </xdr:from>
    <xdr:ext cx="762000" cy="259045"/>
    <xdr:sp macro="" textlink="">
      <xdr:nvSpPr>
        <xdr:cNvPr id="455" name="テキスト ボックス 454"/>
        <xdr:cNvSpPr txBox="1"/>
      </xdr:nvSpPr>
      <xdr:spPr>
        <a:xfrm>
          <a:off x="13131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0</xdr:rowOff>
    </xdr:from>
    <xdr:to>
      <xdr:col>23</xdr:col>
      <xdr:colOff>457200</xdr:colOff>
      <xdr:row>14</xdr:row>
      <xdr:rowOff>101600</xdr:rowOff>
    </xdr:to>
    <xdr:sp macro="" textlink="">
      <xdr:nvSpPr>
        <xdr:cNvPr id="461" name="円/楕円 460"/>
        <xdr:cNvSpPr/>
      </xdr:nvSpPr>
      <xdr:spPr>
        <a:xfrm>
          <a:off x="16129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62" name="テキスト ボックス 461"/>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25037</xdr:rowOff>
    </xdr:from>
    <xdr:to>
      <xdr:col>19</xdr:col>
      <xdr:colOff>533400</xdr:colOff>
      <xdr:row>15</xdr:row>
      <xdr:rowOff>126637</xdr:rowOff>
    </xdr:to>
    <xdr:sp macro="" textlink="">
      <xdr:nvSpPr>
        <xdr:cNvPr id="463" name="円/楕円 462"/>
        <xdr:cNvSpPr/>
      </xdr:nvSpPr>
      <xdr:spPr>
        <a:xfrm>
          <a:off x="13462000" y="25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136814</xdr:rowOff>
    </xdr:from>
    <xdr:ext cx="762000" cy="259045"/>
    <xdr:sp macro="" textlink="">
      <xdr:nvSpPr>
        <xdr:cNvPr id="464" name="テキスト ボックス 463"/>
        <xdr:cNvSpPr txBox="1"/>
      </xdr:nvSpPr>
      <xdr:spPr>
        <a:xfrm>
          <a:off x="13131800" y="236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5,994
5,982
52.06
4,566,684
4,459,077
107,607
2,231,685
5,041,948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類似団体平均と比べて、常に高い水準であるが職員の構成比率が不均衡で高年齢層の比率が高い為であり、今後は定年退職により改善に向かう見込みである。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53522</xdr:rowOff>
    </xdr:from>
    <xdr:to>
      <xdr:col>7</xdr:col>
      <xdr:colOff>15875</xdr:colOff>
      <xdr:row>40</xdr:row>
      <xdr:rowOff>56243</xdr:rowOff>
    </xdr:to>
    <xdr:cxnSp macro="">
      <xdr:nvCxnSpPr>
        <xdr:cNvPr id="67" name="直線コネクタ 66"/>
        <xdr:cNvCxnSpPr/>
      </xdr:nvCxnSpPr>
      <xdr:spPr>
        <a:xfrm flipV="1">
          <a:off x="3987800" y="674007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5641</xdr:rowOff>
    </xdr:from>
    <xdr:ext cx="762000" cy="259045"/>
    <xdr:sp macro="" textlink="">
      <xdr:nvSpPr>
        <xdr:cNvPr id="68" name="人件費平均値テキスト"/>
        <xdr:cNvSpPr txBox="1"/>
      </xdr:nvSpPr>
      <xdr:spPr>
        <a:xfrm>
          <a:off x="4914900" y="634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40</xdr:row>
      <xdr:rowOff>56243</xdr:rowOff>
    </xdr:to>
    <xdr:cxnSp macro="">
      <xdr:nvCxnSpPr>
        <xdr:cNvPr id="70" name="直線コネクタ 69"/>
        <xdr:cNvCxnSpPr/>
      </xdr:nvCxnSpPr>
      <xdr:spPr>
        <a:xfrm>
          <a:off x="3098800" y="6794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2" name="テキスト ボックス 71"/>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40</xdr:row>
      <xdr:rowOff>121557</xdr:rowOff>
    </xdr:to>
    <xdr:cxnSp macro="">
      <xdr:nvCxnSpPr>
        <xdr:cNvPr id="73" name="直線コネクタ 72"/>
        <xdr:cNvCxnSpPr/>
      </xdr:nvCxnSpPr>
      <xdr:spPr>
        <a:xfrm flipV="1">
          <a:off x="2209800" y="67945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38299</xdr:rowOff>
    </xdr:from>
    <xdr:ext cx="762000" cy="259045"/>
    <xdr:sp macro="" textlink="">
      <xdr:nvSpPr>
        <xdr:cNvPr id="75" name="テキスト ボックス 74"/>
        <xdr:cNvSpPr txBox="1"/>
      </xdr:nvSpPr>
      <xdr:spPr>
        <a:xfrm>
          <a:off x="2717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121557</xdr:rowOff>
    </xdr:from>
    <xdr:to>
      <xdr:col>3</xdr:col>
      <xdr:colOff>142875</xdr:colOff>
      <xdr:row>41</xdr:row>
      <xdr:rowOff>156935</xdr:rowOff>
    </xdr:to>
    <xdr:cxnSp macro="">
      <xdr:nvCxnSpPr>
        <xdr:cNvPr id="76" name="直線コネクタ 75"/>
        <xdr:cNvCxnSpPr/>
      </xdr:nvCxnSpPr>
      <xdr:spPr>
        <a:xfrm flipV="1">
          <a:off x="1320800" y="69795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7" name="フローチャート : 判断 76"/>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8" name="テキスト ボックス 77"/>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54428</xdr:rowOff>
    </xdr:from>
    <xdr:to>
      <xdr:col>1</xdr:col>
      <xdr:colOff>676275</xdr:colOff>
      <xdr:row>38</xdr:row>
      <xdr:rowOff>156028</xdr:rowOff>
    </xdr:to>
    <xdr:sp macro="" textlink="">
      <xdr:nvSpPr>
        <xdr:cNvPr id="79" name="フローチャート : 判断 78"/>
        <xdr:cNvSpPr/>
      </xdr:nvSpPr>
      <xdr:spPr>
        <a:xfrm>
          <a:off x="1270000" y="656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166205</xdr:rowOff>
    </xdr:from>
    <xdr:ext cx="762000" cy="259045"/>
    <xdr:sp macro="" textlink="">
      <xdr:nvSpPr>
        <xdr:cNvPr id="80" name="テキスト ボックス 79"/>
        <xdr:cNvSpPr txBox="1"/>
      </xdr:nvSpPr>
      <xdr:spPr>
        <a:xfrm>
          <a:off x="939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2722</xdr:rowOff>
    </xdr:from>
    <xdr:to>
      <xdr:col>7</xdr:col>
      <xdr:colOff>66675</xdr:colOff>
      <xdr:row>39</xdr:row>
      <xdr:rowOff>104322</xdr:rowOff>
    </xdr:to>
    <xdr:sp macro="" textlink="">
      <xdr:nvSpPr>
        <xdr:cNvPr id="86" name="円/楕円 85"/>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146249</xdr:rowOff>
    </xdr:from>
    <xdr:ext cx="762000" cy="259045"/>
    <xdr:sp macro="" textlink="">
      <xdr:nvSpPr>
        <xdr:cNvPr id="87" name="人件費該当値テキスト"/>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5443</xdr:rowOff>
    </xdr:from>
    <xdr:to>
      <xdr:col>5</xdr:col>
      <xdr:colOff>600075</xdr:colOff>
      <xdr:row>40</xdr:row>
      <xdr:rowOff>107043</xdr:rowOff>
    </xdr:to>
    <xdr:sp macro="" textlink="">
      <xdr:nvSpPr>
        <xdr:cNvPr id="88" name="円/楕円 87"/>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91820</xdr:rowOff>
    </xdr:from>
    <xdr:ext cx="736600" cy="259045"/>
    <xdr:sp macro="" textlink="">
      <xdr:nvSpPr>
        <xdr:cNvPr id="89" name="テキスト ボックス 88"/>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90" name="円/楕円 89"/>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91" name="テキスト ボックス 90"/>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70757</xdr:rowOff>
    </xdr:from>
    <xdr:to>
      <xdr:col>3</xdr:col>
      <xdr:colOff>193675</xdr:colOff>
      <xdr:row>41</xdr:row>
      <xdr:rowOff>907</xdr:rowOff>
    </xdr:to>
    <xdr:sp macro="" textlink="">
      <xdr:nvSpPr>
        <xdr:cNvPr id="92" name="円/楕円 91"/>
        <xdr:cNvSpPr/>
      </xdr:nvSpPr>
      <xdr:spPr>
        <a:xfrm>
          <a:off x="2159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157134</xdr:rowOff>
    </xdr:from>
    <xdr:ext cx="762000" cy="259045"/>
    <xdr:sp macro="" textlink="">
      <xdr:nvSpPr>
        <xdr:cNvPr id="93" name="テキスト ボックス 92"/>
        <xdr:cNvSpPr txBox="1"/>
      </xdr:nvSpPr>
      <xdr:spPr>
        <a:xfrm>
          <a:off x="1828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106135</xdr:rowOff>
    </xdr:from>
    <xdr:to>
      <xdr:col>1</xdr:col>
      <xdr:colOff>676275</xdr:colOff>
      <xdr:row>42</xdr:row>
      <xdr:rowOff>36285</xdr:rowOff>
    </xdr:to>
    <xdr:sp macro="" textlink="">
      <xdr:nvSpPr>
        <xdr:cNvPr id="94" name="円/楕円 93"/>
        <xdr:cNvSpPr/>
      </xdr:nvSpPr>
      <xdr:spPr>
        <a:xfrm>
          <a:off x="1270000" y="71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21062</xdr:rowOff>
    </xdr:from>
    <xdr:ext cx="762000" cy="259045"/>
    <xdr:sp macro="" textlink="">
      <xdr:nvSpPr>
        <xdr:cNvPr id="95" name="テキスト ボックス 94"/>
        <xdr:cNvSpPr txBox="1"/>
      </xdr:nvSpPr>
      <xdr:spPr>
        <a:xfrm>
          <a:off x="939800" y="72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類似団体平均を常に下回ってる状況</a:t>
          </a:r>
          <a:r>
            <a:rPr kumimoji="1" lang="ja-JP" altLang="en-US" sz="1300">
              <a:solidFill>
                <a:schemeClr val="dk1"/>
              </a:solidFill>
              <a:effectLst/>
              <a:latin typeface="+mn-lt"/>
              <a:ea typeface="+mn-ea"/>
              <a:cs typeface="+mn-cs"/>
            </a:rPr>
            <a:t>にある</a:t>
          </a:r>
          <a:r>
            <a:rPr kumimoji="1" lang="ja-JP" altLang="ja-JP" sz="1300">
              <a:solidFill>
                <a:schemeClr val="dk1"/>
              </a:solidFill>
              <a:effectLst/>
              <a:latin typeface="+mn-lt"/>
              <a:ea typeface="+mn-ea"/>
              <a:cs typeface="+mn-cs"/>
            </a:rPr>
            <a:t>。財政健全化の歳出削減策に基づき、事務事業の整理合理化などが図られた成果によるが今後も更なる経費削減に努める。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15</xdr:row>
      <xdr:rowOff>118836</xdr:rowOff>
    </xdr:to>
    <xdr:cxnSp macro="">
      <xdr:nvCxnSpPr>
        <xdr:cNvPr id="130" name="直線コネクタ 129"/>
        <xdr:cNvCxnSpPr/>
      </xdr:nvCxnSpPr>
      <xdr:spPr>
        <a:xfrm flipV="1">
          <a:off x="15671800" y="26688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1"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118836</xdr:rowOff>
    </xdr:to>
    <xdr:cxnSp macro="">
      <xdr:nvCxnSpPr>
        <xdr:cNvPr id="133" name="直線コネクタ 132"/>
        <xdr:cNvCxnSpPr/>
      </xdr:nvCxnSpPr>
      <xdr:spPr>
        <a:xfrm>
          <a:off x="14782800" y="25599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5" name="テキスト ボックス 134"/>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102507</xdr:rowOff>
    </xdr:from>
    <xdr:to>
      <xdr:col>21</xdr:col>
      <xdr:colOff>361950</xdr:colOff>
      <xdr:row>14</xdr:row>
      <xdr:rowOff>159657</xdr:rowOff>
    </xdr:to>
    <xdr:cxnSp macro="">
      <xdr:nvCxnSpPr>
        <xdr:cNvPr id="136" name="直線コネクタ 135"/>
        <xdr:cNvCxnSpPr/>
      </xdr:nvCxnSpPr>
      <xdr:spPr>
        <a:xfrm>
          <a:off x="13893800" y="23313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8" name="テキスト ボックス 137"/>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102507</xdr:rowOff>
    </xdr:from>
    <xdr:to>
      <xdr:col>20</xdr:col>
      <xdr:colOff>158750</xdr:colOff>
      <xdr:row>13</xdr:row>
      <xdr:rowOff>156936</xdr:rowOff>
    </xdr:to>
    <xdr:cxnSp macro="">
      <xdr:nvCxnSpPr>
        <xdr:cNvPr id="139" name="直線コネクタ 138"/>
        <xdr:cNvCxnSpPr/>
      </xdr:nvCxnSpPr>
      <xdr:spPr>
        <a:xfrm flipV="1">
          <a:off x="13004800" y="2331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40" name="フローチャート : 判断 139"/>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41" name="テキスト ボックス 140"/>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42" name="フローチャート : 判断 141"/>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154413</xdr:rowOff>
    </xdr:from>
    <xdr:ext cx="762000" cy="259045"/>
    <xdr:sp macro="" textlink="">
      <xdr:nvSpPr>
        <xdr:cNvPr id="143" name="テキスト ボックス 142"/>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46264</xdr:rowOff>
    </xdr:from>
    <xdr:to>
      <xdr:col>24</xdr:col>
      <xdr:colOff>82550</xdr:colOff>
      <xdr:row>15</xdr:row>
      <xdr:rowOff>147864</xdr:rowOff>
    </xdr:to>
    <xdr:sp macro="" textlink="">
      <xdr:nvSpPr>
        <xdr:cNvPr id="149" name="円/楕円 148"/>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62791</xdr:rowOff>
    </xdr:from>
    <xdr:ext cx="762000" cy="259045"/>
    <xdr:sp macro="" textlink="">
      <xdr:nvSpPr>
        <xdr:cNvPr id="150"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68036</xdr:rowOff>
    </xdr:from>
    <xdr:to>
      <xdr:col>22</xdr:col>
      <xdr:colOff>615950</xdr:colOff>
      <xdr:row>15</xdr:row>
      <xdr:rowOff>169636</xdr:rowOff>
    </xdr:to>
    <xdr:sp macro="" textlink="">
      <xdr:nvSpPr>
        <xdr:cNvPr id="151" name="円/楕円 150"/>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8363</xdr:rowOff>
    </xdr:from>
    <xdr:ext cx="736600" cy="259045"/>
    <xdr:sp macro="" textlink="">
      <xdr:nvSpPr>
        <xdr:cNvPr id="152" name="テキスト ボックス 151"/>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3" name="円/楕円 152"/>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4" name="テキスト ボックス 153"/>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51707</xdr:rowOff>
    </xdr:from>
    <xdr:to>
      <xdr:col>20</xdr:col>
      <xdr:colOff>209550</xdr:colOff>
      <xdr:row>13</xdr:row>
      <xdr:rowOff>153307</xdr:rowOff>
    </xdr:to>
    <xdr:sp macro="" textlink="">
      <xdr:nvSpPr>
        <xdr:cNvPr id="155" name="円/楕円 154"/>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163484</xdr:rowOff>
    </xdr:from>
    <xdr:ext cx="762000" cy="259045"/>
    <xdr:sp macro="" textlink="">
      <xdr:nvSpPr>
        <xdr:cNvPr id="156" name="テキスト ボックス 155"/>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106136</xdr:rowOff>
    </xdr:from>
    <xdr:to>
      <xdr:col>19</xdr:col>
      <xdr:colOff>6350</xdr:colOff>
      <xdr:row>14</xdr:row>
      <xdr:rowOff>36286</xdr:rowOff>
    </xdr:to>
    <xdr:sp macro="" textlink="">
      <xdr:nvSpPr>
        <xdr:cNvPr id="157" name="円/楕円 156"/>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46463</xdr:rowOff>
    </xdr:from>
    <xdr:ext cx="762000" cy="259045"/>
    <xdr:sp macro="" textlink="">
      <xdr:nvSpPr>
        <xdr:cNvPr id="158" name="テキスト ボックス 157"/>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類似団体平均を上回ってるが、人口は減少しているものの少子高齢化により社会保障に係る経費が増加傾向にある為、今後も現状のまま推移するものと思われる。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58</xdr:row>
      <xdr:rowOff>12700</xdr:rowOff>
    </xdr:to>
    <xdr:cxnSp macro="">
      <xdr:nvCxnSpPr>
        <xdr:cNvPr id="195" name="直線コネクタ 194"/>
        <xdr:cNvCxnSpPr/>
      </xdr:nvCxnSpPr>
      <xdr:spPr>
        <a:xfrm flipV="1">
          <a:off x="3987800" y="989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58</xdr:row>
      <xdr:rowOff>12700</xdr:rowOff>
    </xdr:to>
    <xdr:cxnSp macro="">
      <xdr:nvCxnSpPr>
        <xdr:cNvPr id="198" name="直線コネクタ 197"/>
        <xdr:cNvCxnSpPr/>
      </xdr:nvCxnSpPr>
      <xdr:spPr>
        <a:xfrm>
          <a:off x="3098800" y="9728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45102</xdr:rowOff>
    </xdr:from>
    <xdr:ext cx="736600" cy="259045"/>
    <xdr:sp macro="" textlink="">
      <xdr:nvSpPr>
        <xdr:cNvPr id="200" name="テキスト ボックス 199"/>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98425</xdr:rowOff>
    </xdr:from>
    <xdr:to>
      <xdr:col>4</xdr:col>
      <xdr:colOff>346075</xdr:colOff>
      <xdr:row>56</xdr:row>
      <xdr:rowOff>127000</xdr:rowOff>
    </xdr:to>
    <xdr:cxnSp macro="">
      <xdr:nvCxnSpPr>
        <xdr:cNvPr id="201" name="直線コネクタ 200"/>
        <xdr:cNvCxnSpPr/>
      </xdr:nvCxnSpPr>
      <xdr:spPr>
        <a:xfrm>
          <a:off x="2209800" y="9699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159402</xdr:rowOff>
    </xdr:from>
    <xdr:ext cx="762000" cy="259045"/>
    <xdr:sp macro="" textlink="">
      <xdr:nvSpPr>
        <xdr:cNvPr id="203" name="テキスト ボックス 202"/>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41275</xdr:rowOff>
    </xdr:from>
    <xdr:to>
      <xdr:col>3</xdr:col>
      <xdr:colOff>142875</xdr:colOff>
      <xdr:row>56</xdr:row>
      <xdr:rowOff>98425</xdr:rowOff>
    </xdr:to>
    <xdr:cxnSp macro="">
      <xdr:nvCxnSpPr>
        <xdr:cNvPr id="204" name="直線コネクタ 203"/>
        <xdr:cNvCxnSpPr/>
      </xdr:nvCxnSpPr>
      <xdr:spPr>
        <a:xfrm>
          <a:off x="1320800" y="96424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104775</xdr:rowOff>
    </xdr:from>
    <xdr:to>
      <xdr:col>3</xdr:col>
      <xdr:colOff>193675</xdr:colOff>
      <xdr:row>56</xdr:row>
      <xdr:rowOff>34925</xdr:rowOff>
    </xdr:to>
    <xdr:sp macro="" textlink="">
      <xdr:nvSpPr>
        <xdr:cNvPr id="205" name="フローチャート : 判断 204"/>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45102</xdr:rowOff>
    </xdr:from>
    <xdr:ext cx="762000" cy="259045"/>
    <xdr:sp macro="" textlink="">
      <xdr:nvSpPr>
        <xdr:cNvPr id="206" name="テキスト ボックス 205"/>
        <xdr:cNvSpPr txBox="1"/>
      </xdr:nvSpPr>
      <xdr:spPr>
        <a:xfrm>
          <a:off x="1828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47625</xdr:rowOff>
    </xdr:from>
    <xdr:to>
      <xdr:col>1</xdr:col>
      <xdr:colOff>676275</xdr:colOff>
      <xdr:row>55</xdr:row>
      <xdr:rowOff>149225</xdr:rowOff>
    </xdr:to>
    <xdr:sp macro="" textlink="">
      <xdr:nvSpPr>
        <xdr:cNvPr id="207" name="フローチャート : 判断 206"/>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159402</xdr:rowOff>
    </xdr:from>
    <xdr:ext cx="762000" cy="259045"/>
    <xdr:sp macro="" textlink="">
      <xdr:nvSpPr>
        <xdr:cNvPr id="208" name="テキスト ボックス 207"/>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214" name="円/楕円 213"/>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215"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16" name="円/楕円 215"/>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7" name="テキスト ボックス 216"/>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8" name="円/楕円 217"/>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9" name="テキスト ボックス 218"/>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47625</xdr:rowOff>
    </xdr:from>
    <xdr:to>
      <xdr:col>3</xdr:col>
      <xdr:colOff>193675</xdr:colOff>
      <xdr:row>56</xdr:row>
      <xdr:rowOff>149225</xdr:rowOff>
    </xdr:to>
    <xdr:sp macro="" textlink="">
      <xdr:nvSpPr>
        <xdr:cNvPr id="220" name="円/楕円 219"/>
        <xdr:cNvSpPr/>
      </xdr:nvSpPr>
      <xdr:spPr>
        <a:xfrm>
          <a:off x="2159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134002</xdr:rowOff>
    </xdr:from>
    <xdr:ext cx="762000" cy="259045"/>
    <xdr:sp macro="" textlink="">
      <xdr:nvSpPr>
        <xdr:cNvPr id="221" name="テキスト ボックス 22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161925</xdr:rowOff>
    </xdr:from>
    <xdr:to>
      <xdr:col>1</xdr:col>
      <xdr:colOff>676275</xdr:colOff>
      <xdr:row>56</xdr:row>
      <xdr:rowOff>92075</xdr:rowOff>
    </xdr:to>
    <xdr:sp macro="" textlink="">
      <xdr:nvSpPr>
        <xdr:cNvPr id="222" name="円/楕円 221"/>
        <xdr:cNvSpPr/>
      </xdr:nvSpPr>
      <xdr:spPr>
        <a:xfrm>
          <a:off x="1270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76852</xdr:rowOff>
    </xdr:from>
    <xdr:ext cx="762000" cy="259045"/>
    <xdr:sp macro="" textlink="">
      <xdr:nvSpPr>
        <xdr:cNvPr id="223" name="テキスト ボックス 222"/>
        <xdr:cNvSpPr txBox="1"/>
      </xdr:nvSpPr>
      <xdr:spPr>
        <a:xfrm>
          <a:off x="939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より低いものの近年は上昇傾向にある。今後も、下水道整備に伴う繰出の増加が見込まれる為、経費節減を図るとともに下水道管への接続率を高め料金収入の増加を図り普通会計の負担抑制に努める。</a:t>
          </a: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8" name="直線コネクタ 23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9" name="テキスト ボックス 23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0" name="直線コネクタ 23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1" name="テキスト ボックス 24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2" name="直線コネクタ 24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3" name="テキスト ボックス 24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4" name="直線コネクタ 24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5" name="テキスト ボックス 24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9" name="直線コネクタ 248"/>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0"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1" name="直線コネクタ 250"/>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3" name="直線コネクタ 25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62992</xdr:rowOff>
    </xdr:from>
    <xdr:to>
      <xdr:col>24</xdr:col>
      <xdr:colOff>31750</xdr:colOff>
      <xdr:row>55</xdr:row>
      <xdr:rowOff>110998</xdr:rowOff>
    </xdr:to>
    <xdr:cxnSp macro="">
      <xdr:nvCxnSpPr>
        <xdr:cNvPr id="254" name="直線コネクタ 253"/>
        <xdr:cNvCxnSpPr/>
      </xdr:nvCxnSpPr>
      <xdr:spPr>
        <a:xfrm>
          <a:off x="15671800" y="9321292"/>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5"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フローチャート : 判断 255"/>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97282</xdr:rowOff>
    </xdr:from>
    <xdr:to>
      <xdr:col>22</xdr:col>
      <xdr:colOff>565150</xdr:colOff>
      <xdr:row>54</xdr:row>
      <xdr:rowOff>62992</xdr:rowOff>
    </xdr:to>
    <xdr:cxnSp macro="">
      <xdr:nvCxnSpPr>
        <xdr:cNvPr id="257" name="直線コネクタ 256"/>
        <xdr:cNvCxnSpPr/>
      </xdr:nvCxnSpPr>
      <xdr:spPr>
        <a:xfrm>
          <a:off x="14782800" y="91841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8" name="フローチャート : 判断 25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59" name="テキスト ボックス 25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51562</xdr:rowOff>
    </xdr:from>
    <xdr:to>
      <xdr:col>21</xdr:col>
      <xdr:colOff>361950</xdr:colOff>
      <xdr:row>53</xdr:row>
      <xdr:rowOff>97282</xdr:rowOff>
    </xdr:to>
    <xdr:cxnSp macro="">
      <xdr:nvCxnSpPr>
        <xdr:cNvPr id="260" name="直線コネクタ 259"/>
        <xdr:cNvCxnSpPr/>
      </xdr:nvCxnSpPr>
      <xdr:spPr>
        <a:xfrm>
          <a:off x="13893800" y="91384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1" name="フローチャート : 判断 26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62" name="テキスト ボックス 26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51562</xdr:rowOff>
    </xdr:from>
    <xdr:to>
      <xdr:col>20</xdr:col>
      <xdr:colOff>158750</xdr:colOff>
      <xdr:row>53</xdr:row>
      <xdr:rowOff>60706</xdr:rowOff>
    </xdr:to>
    <xdr:cxnSp macro="">
      <xdr:nvCxnSpPr>
        <xdr:cNvPr id="263" name="直線コネクタ 262"/>
        <xdr:cNvCxnSpPr/>
      </xdr:nvCxnSpPr>
      <xdr:spPr>
        <a:xfrm flipV="1">
          <a:off x="13004800" y="91384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25908</xdr:rowOff>
    </xdr:from>
    <xdr:to>
      <xdr:col>20</xdr:col>
      <xdr:colOff>209550</xdr:colOff>
      <xdr:row>56</xdr:row>
      <xdr:rowOff>127508</xdr:rowOff>
    </xdr:to>
    <xdr:sp macro="" textlink="">
      <xdr:nvSpPr>
        <xdr:cNvPr id="264" name="フローチャート : 判断 263"/>
        <xdr:cNvSpPr/>
      </xdr:nvSpPr>
      <xdr:spPr>
        <a:xfrm>
          <a:off x="13843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112285</xdr:rowOff>
    </xdr:from>
    <xdr:ext cx="762000" cy="259045"/>
    <xdr:sp macro="" textlink="">
      <xdr:nvSpPr>
        <xdr:cNvPr id="265" name="テキスト ボックス 264"/>
        <xdr:cNvSpPr txBox="1"/>
      </xdr:nvSpPr>
      <xdr:spPr>
        <a:xfrm>
          <a:off x="13512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6" name="フローチャート : 判断 265"/>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7" name="テキスト ボックス 266"/>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60198</xdr:rowOff>
    </xdr:from>
    <xdr:to>
      <xdr:col>24</xdr:col>
      <xdr:colOff>82550</xdr:colOff>
      <xdr:row>55</xdr:row>
      <xdr:rowOff>161798</xdr:rowOff>
    </xdr:to>
    <xdr:sp macro="" textlink="">
      <xdr:nvSpPr>
        <xdr:cNvPr id="273" name="円/楕円 272"/>
        <xdr:cNvSpPr/>
      </xdr:nvSpPr>
      <xdr:spPr>
        <a:xfrm>
          <a:off x="16459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76725</xdr:rowOff>
    </xdr:from>
    <xdr:ext cx="762000" cy="259045"/>
    <xdr:sp macro="" textlink="">
      <xdr:nvSpPr>
        <xdr:cNvPr id="274" name="その他該当値テキスト"/>
        <xdr:cNvSpPr txBox="1"/>
      </xdr:nvSpPr>
      <xdr:spPr>
        <a:xfrm>
          <a:off x="16598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xdr:rowOff>
    </xdr:from>
    <xdr:to>
      <xdr:col>22</xdr:col>
      <xdr:colOff>615950</xdr:colOff>
      <xdr:row>54</xdr:row>
      <xdr:rowOff>113792</xdr:rowOff>
    </xdr:to>
    <xdr:sp macro="" textlink="">
      <xdr:nvSpPr>
        <xdr:cNvPr id="275" name="円/楕円 274"/>
        <xdr:cNvSpPr/>
      </xdr:nvSpPr>
      <xdr:spPr>
        <a:xfrm>
          <a:off x="15621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123969</xdr:rowOff>
    </xdr:from>
    <xdr:ext cx="736600" cy="259045"/>
    <xdr:sp macro="" textlink="">
      <xdr:nvSpPr>
        <xdr:cNvPr id="276" name="テキスト ボックス 275"/>
        <xdr:cNvSpPr txBox="1"/>
      </xdr:nvSpPr>
      <xdr:spPr>
        <a:xfrm>
          <a:off x="15290800" y="903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46482</xdr:rowOff>
    </xdr:from>
    <xdr:to>
      <xdr:col>21</xdr:col>
      <xdr:colOff>412750</xdr:colOff>
      <xdr:row>53</xdr:row>
      <xdr:rowOff>148082</xdr:rowOff>
    </xdr:to>
    <xdr:sp macro="" textlink="">
      <xdr:nvSpPr>
        <xdr:cNvPr id="277" name="円/楕円 276"/>
        <xdr:cNvSpPr/>
      </xdr:nvSpPr>
      <xdr:spPr>
        <a:xfrm>
          <a:off x="14732000" y="9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158259</xdr:rowOff>
    </xdr:from>
    <xdr:ext cx="762000" cy="259045"/>
    <xdr:sp macro="" textlink="">
      <xdr:nvSpPr>
        <xdr:cNvPr id="278" name="テキスト ボックス 277"/>
        <xdr:cNvSpPr txBox="1"/>
      </xdr:nvSpPr>
      <xdr:spPr>
        <a:xfrm>
          <a:off x="14401800" y="890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762</xdr:rowOff>
    </xdr:from>
    <xdr:to>
      <xdr:col>20</xdr:col>
      <xdr:colOff>209550</xdr:colOff>
      <xdr:row>53</xdr:row>
      <xdr:rowOff>102362</xdr:rowOff>
    </xdr:to>
    <xdr:sp macro="" textlink="">
      <xdr:nvSpPr>
        <xdr:cNvPr id="279" name="円/楕円 278"/>
        <xdr:cNvSpPr/>
      </xdr:nvSpPr>
      <xdr:spPr>
        <a:xfrm>
          <a:off x="13843000" y="90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112539</xdr:rowOff>
    </xdr:from>
    <xdr:ext cx="762000" cy="259045"/>
    <xdr:sp macro="" textlink="">
      <xdr:nvSpPr>
        <xdr:cNvPr id="280" name="テキスト ボックス 279"/>
        <xdr:cNvSpPr txBox="1"/>
      </xdr:nvSpPr>
      <xdr:spPr>
        <a:xfrm>
          <a:off x="13512800" y="885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9906</xdr:rowOff>
    </xdr:from>
    <xdr:to>
      <xdr:col>19</xdr:col>
      <xdr:colOff>6350</xdr:colOff>
      <xdr:row>53</xdr:row>
      <xdr:rowOff>111506</xdr:rowOff>
    </xdr:to>
    <xdr:sp macro="" textlink="">
      <xdr:nvSpPr>
        <xdr:cNvPr id="281" name="円/楕円 280"/>
        <xdr:cNvSpPr/>
      </xdr:nvSpPr>
      <xdr:spPr>
        <a:xfrm>
          <a:off x="12954000" y="90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121683</xdr:rowOff>
    </xdr:from>
    <xdr:ext cx="762000" cy="259045"/>
    <xdr:sp macro="" textlink="">
      <xdr:nvSpPr>
        <xdr:cNvPr id="282" name="テキスト ボックス 281"/>
        <xdr:cNvSpPr txBox="1"/>
      </xdr:nvSpPr>
      <xdr:spPr>
        <a:xfrm>
          <a:off x="12623800" y="88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かなり上回って推移している状況にある。主な要因は一部事務組合の一般廃棄物処理施設建設事業及びし尿処理施設整備事業に係る公債費の負担が高止まりとなっている為である。今後も高い比率で推移すると思われるが、全般的な補助金等の見直しを図り抑制に努め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7" name="直線コネクタ 306"/>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1" name="直線コネクタ 31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120142</xdr:rowOff>
    </xdr:from>
    <xdr:to>
      <xdr:col>24</xdr:col>
      <xdr:colOff>31750</xdr:colOff>
      <xdr:row>42</xdr:row>
      <xdr:rowOff>12700</xdr:rowOff>
    </xdr:to>
    <xdr:cxnSp macro="">
      <xdr:nvCxnSpPr>
        <xdr:cNvPr id="312" name="直線コネクタ 311"/>
        <xdr:cNvCxnSpPr/>
      </xdr:nvCxnSpPr>
      <xdr:spPr>
        <a:xfrm>
          <a:off x="15671800" y="71495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124731</xdr:rowOff>
    </xdr:from>
    <xdr:ext cx="762000" cy="259045"/>
    <xdr:sp macro="" textlink="">
      <xdr:nvSpPr>
        <xdr:cNvPr id="313"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4" name="フローチャート : 判断 313"/>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83566</xdr:rowOff>
    </xdr:from>
    <xdr:to>
      <xdr:col>22</xdr:col>
      <xdr:colOff>565150</xdr:colOff>
      <xdr:row>41</xdr:row>
      <xdr:rowOff>120142</xdr:rowOff>
    </xdr:to>
    <xdr:cxnSp macro="">
      <xdr:nvCxnSpPr>
        <xdr:cNvPr id="315" name="直線コネクタ 314"/>
        <xdr:cNvCxnSpPr/>
      </xdr:nvCxnSpPr>
      <xdr:spPr>
        <a:xfrm>
          <a:off x="14782800" y="71130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83566</xdr:rowOff>
    </xdr:from>
    <xdr:to>
      <xdr:col>21</xdr:col>
      <xdr:colOff>361950</xdr:colOff>
      <xdr:row>41</xdr:row>
      <xdr:rowOff>120142</xdr:rowOff>
    </xdr:to>
    <xdr:cxnSp macro="">
      <xdr:nvCxnSpPr>
        <xdr:cNvPr id="318" name="直線コネクタ 317"/>
        <xdr:cNvCxnSpPr/>
      </xdr:nvCxnSpPr>
      <xdr:spPr>
        <a:xfrm flipV="1">
          <a:off x="13893800" y="71130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0" name="テキスト ボックス 31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120142</xdr:rowOff>
    </xdr:from>
    <xdr:to>
      <xdr:col>20</xdr:col>
      <xdr:colOff>158750</xdr:colOff>
      <xdr:row>41</xdr:row>
      <xdr:rowOff>124714</xdr:rowOff>
    </xdr:to>
    <xdr:cxnSp macro="">
      <xdr:nvCxnSpPr>
        <xdr:cNvPr id="321" name="直線コネクタ 320"/>
        <xdr:cNvCxnSpPr/>
      </xdr:nvCxnSpPr>
      <xdr:spPr>
        <a:xfrm flipV="1">
          <a:off x="13004800" y="71495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4" name="フローチャート : 判断 323"/>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5" name="テキスト ボックス 324"/>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41</xdr:row>
      <xdr:rowOff>133350</xdr:rowOff>
    </xdr:from>
    <xdr:to>
      <xdr:col>24</xdr:col>
      <xdr:colOff>82550</xdr:colOff>
      <xdr:row>42</xdr:row>
      <xdr:rowOff>63500</xdr:rowOff>
    </xdr:to>
    <xdr:sp macro="" textlink="">
      <xdr:nvSpPr>
        <xdr:cNvPr id="331" name="円/楕円 330"/>
        <xdr:cNvSpPr/>
      </xdr:nvSpPr>
      <xdr:spPr>
        <a:xfrm>
          <a:off x="164592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41</xdr:row>
      <xdr:rowOff>41927</xdr:rowOff>
    </xdr:from>
    <xdr:ext cx="762000" cy="259045"/>
    <xdr:sp macro="" textlink="">
      <xdr:nvSpPr>
        <xdr:cNvPr id="332" name="補助費等該当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69342</xdr:rowOff>
    </xdr:from>
    <xdr:to>
      <xdr:col>22</xdr:col>
      <xdr:colOff>615950</xdr:colOff>
      <xdr:row>41</xdr:row>
      <xdr:rowOff>170942</xdr:rowOff>
    </xdr:to>
    <xdr:sp macro="" textlink="">
      <xdr:nvSpPr>
        <xdr:cNvPr id="333" name="円/楕円 332"/>
        <xdr:cNvSpPr/>
      </xdr:nvSpPr>
      <xdr:spPr>
        <a:xfrm>
          <a:off x="15621000" y="709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155719</xdr:rowOff>
    </xdr:from>
    <xdr:ext cx="736600" cy="259045"/>
    <xdr:sp macro="" textlink="">
      <xdr:nvSpPr>
        <xdr:cNvPr id="334" name="テキスト ボックス 333"/>
        <xdr:cNvSpPr txBox="1"/>
      </xdr:nvSpPr>
      <xdr:spPr>
        <a:xfrm>
          <a:off x="15290800" y="7185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32766</xdr:rowOff>
    </xdr:from>
    <xdr:to>
      <xdr:col>21</xdr:col>
      <xdr:colOff>412750</xdr:colOff>
      <xdr:row>41</xdr:row>
      <xdr:rowOff>134366</xdr:rowOff>
    </xdr:to>
    <xdr:sp macro="" textlink="">
      <xdr:nvSpPr>
        <xdr:cNvPr id="335" name="円/楕円 334"/>
        <xdr:cNvSpPr/>
      </xdr:nvSpPr>
      <xdr:spPr>
        <a:xfrm>
          <a:off x="14732000" y="706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119143</xdr:rowOff>
    </xdr:from>
    <xdr:ext cx="762000" cy="259045"/>
    <xdr:sp macro="" textlink="">
      <xdr:nvSpPr>
        <xdr:cNvPr id="336" name="テキスト ボックス 335"/>
        <xdr:cNvSpPr txBox="1"/>
      </xdr:nvSpPr>
      <xdr:spPr>
        <a:xfrm>
          <a:off x="14401800" y="714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69342</xdr:rowOff>
    </xdr:from>
    <xdr:to>
      <xdr:col>20</xdr:col>
      <xdr:colOff>209550</xdr:colOff>
      <xdr:row>41</xdr:row>
      <xdr:rowOff>170942</xdr:rowOff>
    </xdr:to>
    <xdr:sp macro="" textlink="">
      <xdr:nvSpPr>
        <xdr:cNvPr id="337" name="円/楕円 336"/>
        <xdr:cNvSpPr/>
      </xdr:nvSpPr>
      <xdr:spPr>
        <a:xfrm>
          <a:off x="13843000" y="709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155719</xdr:rowOff>
    </xdr:from>
    <xdr:ext cx="762000" cy="259045"/>
    <xdr:sp macro="" textlink="">
      <xdr:nvSpPr>
        <xdr:cNvPr id="338" name="テキスト ボックス 337"/>
        <xdr:cNvSpPr txBox="1"/>
      </xdr:nvSpPr>
      <xdr:spPr>
        <a:xfrm>
          <a:off x="13512800" y="718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73914</xdr:rowOff>
    </xdr:from>
    <xdr:to>
      <xdr:col>19</xdr:col>
      <xdr:colOff>6350</xdr:colOff>
      <xdr:row>42</xdr:row>
      <xdr:rowOff>4064</xdr:rowOff>
    </xdr:to>
    <xdr:sp macro="" textlink="">
      <xdr:nvSpPr>
        <xdr:cNvPr id="339" name="円/楕円 338"/>
        <xdr:cNvSpPr/>
      </xdr:nvSpPr>
      <xdr:spPr>
        <a:xfrm>
          <a:off x="12954000" y="71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160291</xdr:rowOff>
    </xdr:from>
    <xdr:ext cx="762000" cy="259045"/>
    <xdr:sp macro="" textlink="">
      <xdr:nvSpPr>
        <xdr:cNvPr id="340" name="テキスト ボックス 339"/>
        <xdr:cNvSpPr txBox="1"/>
      </xdr:nvSpPr>
      <xdr:spPr>
        <a:xfrm>
          <a:off x="12623800" y="718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地方債発行の抑制に努めているが、公債費に係る経常収支比率は類似団体平均をやや上回っている状況にある。公債費のピークも過ぎ地方債の残高は減少傾向にあるので、今後も事業効果を考慮し地方債活用の有効性を見極め起債を必要最小限に留める必要があ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8" name="直線コネクタ 367"/>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2" name="直線コネクタ 37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119380</xdr:rowOff>
    </xdr:from>
    <xdr:to>
      <xdr:col>7</xdr:col>
      <xdr:colOff>15875</xdr:colOff>
      <xdr:row>78</xdr:row>
      <xdr:rowOff>119380</xdr:rowOff>
    </xdr:to>
    <xdr:cxnSp macro="">
      <xdr:nvCxnSpPr>
        <xdr:cNvPr id="373" name="直線コネクタ 372"/>
        <xdr:cNvCxnSpPr/>
      </xdr:nvCxnSpPr>
      <xdr:spPr>
        <a:xfrm>
          <a:off x="3987800" y="13492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43180</xdr:rowOff>
    </xdr:from>
    <xdr:to>
      <xdr:col>5</xdr:col>
      <xdr:colOff>549275</xdr:colOff>
      <xdr:row>78</xdr:row>
      <xdr:rowOff>119380</xdr:rowOff>
    </xdr:to>
    <xdr:cxnSp macro="">
      <xdr:nvCxnSpPr>
        <xdr:cNvPr id="376" name="直線コネクタ 375"/>
        <xdr:cNvCxnSpPr/>
      </xdr:nvCxnSpPr>
      <xdr:spPr>
        <a:xfrm>
          <a:off x="3098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43180</xdr:rowOff>
    </xdr:from>
    <xdr:to>
      <xdr:col>4</xdr:col>
      <xdr:colOff>346075</xdr:colOff>
      <xdr:row>79</xdr:row>
      <xdr:rowOff>1270</xdr:rowOff>
    </xdr:to>
    <xdr:cxnSp macro="">
      <xdr:nvCxnSpPr>
        <xdr:cNvPr id="379" name="直線コネクタ 378"/>
        <xdr:cNvCxnSpPr/>
      </xdr:nvCxnSpPr>
      <xdr:spPr>
        <a:xfrm flipV="1">
          <a:off x="2209800" y="13416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1" name="テキスト ボックス 380"/>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77470</xdr:rowOff>
    </xdr:to>
    <xdr:cxnSp macro="">
      <xdr:nvCxnSpPr>
        <xdr:cNvPr id="382" name="直線コネクタ 381"/>
        <xdr:cNvCxnSpPr/>
      </xdr:nvCxnSpPr>
      <xdr:spPr>
        <a:xfrm flipV="1">
          <a:off x="1320800" y="13545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83" name="フローチャート : 判断 382"/>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384" name="テキスト ボックス 383"/>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76200</xdr:rowOff>
    </xdr:from>
    <xdr:to>
      <xdr:col>1</xdr:col>
      <xdr:colOff>676275</xdr:colOff>
      <xdr:row>81</xdr:row>
      <xdr:rowOff>6350</xdr:rowOff>
    </xdr:to>
    <xdr:sp macro="" textlink="">
      <xdr:nvSpPr>
        <xdr:cNvPr id="385" name="フローチャート : 判断 384"/>
        <xdr:cNvSpPr/>
      </xdr:nvSpPr>
      <xdr:spPr>
        <a:xfrm>
          <a:off x="1270000" y="137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162577</xdr:rowOff>
    </xdr:from>
    <xdr:ext cx="762000" cy="259045"/>
    <xdr:sp macro="" textlink="">
      <xdr:nvSpPr>
        <xdr:cNvPr id="386" name="テキスト ボックス 385"/>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68580</xdr:rowOff>
    </xdr:from>
    <xdr:to>
      <xdr:col>7</xdr:col>
      <xdr:colOff>66675</xdr:colOff>
      <xdr:row>78</xdr:row>
      <xdr:rowOff>170180</xdr:rowOff>
    </xdr:to>
    <xdr:sp macro="" textlink="">
      <xdr:nvSpPr>
        <xdr:cNvPr id="392" name="円/楕円 391"/>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40657</xdr:rowOff>
    </xdr:from>
    <xdr:ext cx="762000" cy="259045"/>
    <xdr:sp macro="" textlink="">
      <xdr:nvSpPr>
        <xdr:cNvPr id="393"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68580</xdr:rowOff>
    </xdr:from>
    <xdr:to>
      <xdr:col>5</xdr:col>
      <xdr:colOff>600075</xdr:colOff>
      <xdr:row>78</xdr:row>
      <xdr:rowOff>170180</xdr:rowOff>
    </xdr:to>
    <xdr:sp macro="" textlink="">
      <xdr:nvSpPr>
        <xdr:cNvPr id="394" name="円/楕円 393"/>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154957</xdr:rowOff>
    </xdr:from>
    <xdr:ext cx="736600" cy="259045"/>
    <xdr:sp macro="" textlink="">
      <xdr:nvSpPr>
        <xdr:cNvPr id="395" name="テキスト ボックス 394"/>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163830</xdr:rowOff>
    </xdr:from>
    <xdr:to>
      <xdr:col>4</xdr:col>
      <xdr:colOff>396875</xdr:colOff>
      <xdr:row>78</xdr:row>
      <xdr:rowOff>93980</xdr:rowOff>
    </xdr:to>
    <xdr:sp macro="" textlink="">
      <xdr:nvSpPr>
        <xdr:cNvPr id="396" name="円/楕円 395"/>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104157</xdr:rowOff>
    </xdr:from>
    <xdr:ext cx="762000" cy="259045"/>
    <xdr:sp macro="" textlink="">
      <xdr:nvSpPr>
        <xdr:cNvPr id="397" name="テキスト ボックス 396"/>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98" name="円/楕円 397"/>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62247</xdr:rowOff>
    </xdr:from>
    <xdr:ext cx="762000" cy="259045"/>
    <xdr:sp macro="" textlink="">
      <xdr:nvSpPr>
        <xdr:cNvPr id="399" name="テキスト ボックス 398"/>
        <xdr:cNvSpPr txBox="1"/>
      </xdr:nvSpPr>
      <xdr:spPr>
        <a:xfrm>
          <a:off x="1828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26670</xdr:rowOff>
    </xdr:from>
    <xdr:to>
      <xdr:col>1</xdr:col>
      <xdr:colOff>676275</xdr:colOff>
      <xdr:row>79</xdr:row>
      <xdr:rowOff>128270</xdr:rowOff>
    </xdr:to>
    <xdr:sp macro="" textlink="">
      <xdr:nvSpPr>
        <xdr:cNvPr id="400" name="円/楕円 399"/>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138447</xdr:rowOff>
    </xdr:from>
    <xdr:ext cx="762000" cy="259045"/>
    <xdr:sp macro="" textlink="">
      <xdr:nvSpPr>
        <xdr:cNvPr id="401" name="テキスト ボックス 400"/>
        <xdr:cNvSpPr txBox="1"/>
      </xdr:nvSpPr>
      <xdr:spPr>
        <a:xfrm>
          <a:off x="939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比率が類似団体平均をかなり上回って推移しているが、その主な要因は補助費等の比率が非常に高いことが原因である。このため、補助費等の比率を抑制することが経常収支比率抑制の鍵となっているので、重点的に経費節減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7" name="直線コネクタ 426"/>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8"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9" name="直線コネクタ 428"/>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0"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1" name="直線コネクタ 430"/>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78994</xdr:rowOff>
    </xdr:from>
    <xdr:to>
      <xdr:col>24</xdr:col>
      <xdr:colOff>31750</xdr:colOff>
      <xdr:row>81</xdr:row>
      <xdr:rowOff>161289</xdr:rowOff>
    </xdr:to>
    <xdr:cxnSp macro="">
      <xdr:nvCxnSpPr>
        <xdr:cNvPr id="432" name="直線コネクタ 431"/>
        <xdr:cNvCxnSpPr/>
      </xdr:nvCxnSpPr>
      <xdr:spPr>
        <a:xfrm>
          <a:off x="15671800" y="13966444"/>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3"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3556</xdr:rowOff>
    </xdr:from>
    <xdr:to>
      <xdr:col>22</xdr:col>
      <xdr:colOff>565150</xdr:colOff>
      <xdr:row>81</xdr:row>
      <xdr:rowOff>78994</xdr:rowOff>
    </xdr:to>
    <xdr:cxnSp macro="">
      <xdr:nvCxnSpPr>
        <xdr:cNvPr id="435" name="直線コネクタ 434"/>
        <xdr:cNvCxnSpPr/>
      </xdr:nvCxnSpPr>
      <xdr:spPr>
        <a:xfrm>
          <a:off x="14782800" y="1371955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6" name="フローチャート :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149114</xdr:rowOff>
    </xdr:from>
    <xdr:ext cx="736600" cy="259045"/>
    <xdr:sp macro="" textlink="">
      <xdr:nvSpPr>
        <xdr:cNvPr id="437" name="テキスト ボックス 436"/>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165863</xdr:rowOff>
    </xdr:from>
    <xdr:to>
      <xdr:col>21</xdr:col>
      <xdr:colOff>361950</xdr:colOff>
      <xdr:row>80</xdr:row>
      <xdr:rowOff>3556</xdr:rowOff>
    </xdr:to>
    <xdr:cxnSp macro="">
      <xdr:nvCxnSpPr>
        <xdr:cNvPr id="438" name="直線コネクタ 437"/>
        <xdr:cNvCxnSpPr/>
      </xdr:nvCxnSpPr>
      <xdr:spPr>
        <a:xfrm>
          <a:off x="13893800" y="137104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9" name="フローチャート : 判断 43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158259</xdr:rowOff>
    </xdr:from>
    <xdr:ext cx="762000" cy="259045"/>
    <xdr:sp macro="" textlink="">
      <xdr:nvSpPr>
        <xdr:cNvPr id="440" name="テキスト ボックス 439"/>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165863</xdr:rowOff>
    </xdr:from>
    <xdr:to>
      <xdr:col>20</xdr:col>
      <xdr:colOff>158750</xdr:colOff>
      <xdr:row>80</xdr:row>
      <xdr:rowOff>104139</xdr:rowOff>
    </xdr:to>
    <xdr:cxnSp macro="">
      <xdr:nvCxnSpPr>
        <xdr:cNvPr id="441" name="直線コネクタ 440"/>
        <xdr:cNvCxnSpPr/>
      </xdr:nvCxnSpPr>
      <xdr:spPr>
        <a:xfrm flipV="1">
          <a:off x="13004800" y="13710413"/>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128778</xdr:rowOff>
    </xdr:from>
    <xdr:to>
      <xdr:col>20</xdr:col>
      <xdr:colOff>209550</xdr:colOff>
      <xdr:row>76</xdr:row>
      <xdr:rowOff>58928</xdr:rowOff>
    </xdr:to>
    <xdr:sp macro="" textlink="">
      <xdr:nvSpPr>
        <xdr:cNvPr id="442" name="フローチャート : 判断 441"/>
        <xdr:cNvSpPr/>
      </xdr:nvSpPr>
      <xdr:spPr>
        <a:xfrm>
          <a:off x="13843000" y="1298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69105</xdr:rowOff>
    </xdr:from>
    <xdr:ext cx="762000" cy="259045"/>
    <xdr:sp macro="" textlink="">
      <xdr:nvSpPr>
        <xdr:cNvPr id="443" name="テキスト ボックス 442"/>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44" name="フローチャート : 判断 443"/>
        <xdr:cNvSpPr/>
      </xdr:nvSpPr>
      <xdr:spPr>
        <a:xfrm>
          <a:off x="12954000" y="1309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7383</xdr:rowOff>
    </xdr:from>
    <xdr:ext cx="762000" cy="259045"/>
    <xdr:sp macro="" textlink="">
      <xdr:nvSpPr>
        <xdr:cNvPr id="445" name="テキスト ボックス 444"/>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81</xdr:row>
      <xdr:rowOff>110489</xdr:rowOff>
    </xdr:from>
    <xdr:to>
      <xdr:col>24</xdr:col>
      <xdr:colOff>82550</xdr:colOff>
      <xdr:row>82</xdr:row>
      <xdr:rowOff>40639</xdr:rowOff>
    </xdr:to>
    <xdr:sp macro="" textlink="">
      <xdr:nvSpPr>
        <xdr:cNvPr id="451" name="円/楕円 450"/>
        <xdr:cNvSpPr/>
      </xdr:nvSpPr>
      <xdr:spPr>
        <a:xfrm>
          <a:off x="164592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81</xdr:row>
      <xdr:rowOff>19066</xdr:rowOff>
    </xdr:from>
    <xdr:ext cx="762000" cy="259045"/>
    <xdr:sp macro="" textlink="">
      <xdr:nvSpPr>
        <xdr:cNvPr id="452" name="公債費以外該当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28194</xdr:rowOff>
    </xdr:from>
    <xdr:to>
      <xdr:col>22</xdr:col>
      <xdr:colOff>615950</xdr:colOff>
      <xdr:row>81</xdr:row>
      <xdr:rowOff>129794</xdr:rowOff>
    </xdr:to>
    <xdr:sp macro="" textlink="">
      <xdr:nvSpPr>
        <xdr:cNvPr id="453" name="円/楕円 452"/>
        <xdr:cNvSpPr/>
      </xdr:nvSpPr>
      <xdr:spPr>
        <a:xfrm>
          <a:off x="15621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114571</xdr:rowOff>
    </xdr:from>
    <xdr:ext cx="736600" cy="259045"/>
    <xdr:sp macro="" textlink="">
      <xdr:nvSpPr>
        <xdr:cNvPr id="454" name="テキスト ボックス 453"/>
        <xdr:cNvSpPr txBox="1"/>
      </xdr:nvSpPr>
      <xdr:spPr>
        <a:xfrm>
          <a:off x="15290800" y="1400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124206</xdr:rowOff>
    </xdr:from>
    <xdr:to>
      <xdr:col>21</xdr:col>
      <xdr:colOff>412750</xdr:colOff>
      <xdr:row>80</xdr:row>
      <xdr:rowOff>54356</xdr:rowOff>
    </xdr:to>
    <xdr:sp macro="" textlink="">
      <xdr:nvSpPr>
        <xdr:cNvPr id="455" name="円/楕円 454"/>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39133</xdr:rowOff>
    </xdr:from>
    <xdr:ext cx="762000" cy="259045"/>
    <xdr:sp macro="" textlink="">
      <xdr:nvSpPr>
        <xdr:cNvPr id="456" name="テキスト ボックス 455"/>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115063</xdr:rowOff>
    </xdr:from>
    <xdr:to>
      <xdr:col>20</xdr:col>
      <xdr:colOff>209550</xdr:colOff>
      <xdr:row>80</xdr:row>
      <xdr:rowOff>45213</xdr:rowOff>
    </xdr:to>
    <xdr:sp macro="" textlink="">
      <xdr:nvSpPr>
        <xdr:cNvPr id="457" name="円/楕円 456"/>
        <xdr:cNvSpPr/>
      </xdr:nvSpPr>
      <xdr:spPr>
        <a:xfrm>
          <a:off x="13843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29990</xdr:rowOff>
    </xdr:from>
    <xdr:ext cx="762000" cy="259045"/>
    <xdr:sp macro="" textlink="">
      <xdr:nvSpPr>
        <xdr:cNvPr id="458" name="テキスト ボックス 457"/>
        <xdr:cNvSpPr txBox="1"/>
      </xdr:nvSpPr>
      <xdr:spPr>
        <a:xfrm>
          <a:off x="13512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53339</xdr:rowOff>
    </xdr:from>
    <xdr:to>
      <xdr:col>19</xdr:col>
      <xdr:colOff>6350</xdr:colOff>
      <xdr:row>80</xdr:row>
      <xdr:rowOff>154939</xdr:rowOff>
    </xdr:to>
    <xdr:sp macro="" textlink="">
      <xdr:nvSpPr>
        <xdr:cNvPr id="459" name="円/楕円 458"/>
        <xdr:cNvSpPr/>
      </xdr:nvSpPr>
      <xdr:spPr>
        <a:xfrm>
          <a:off x="12954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139716</xdr:rowOff>
    </xdr:from>
    <xdr:ext cx="762000" cy="259045"/>
    <xdr:sp macro="" textlink="">
      <xdr:nvSpPr>
        <xdr:cNvPr id="460" name="テキスト ボックス 459"/>
        <xdr:cNvSpPr txBox="1"/>
      </xdr:nvSpPr>
      <xdr:spPr>
        <a:xfrm>
          <a:off x="12623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青森県大間町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94869</xdr:rowOff>
    </xdr:from>
    <xdr:to>
      <xdr:col>4</xdr:col>
      <xdr:colOff>1117600</xdr:colOff>
      <xdr:row>14</xdr:row>
      <xdr:rowOff>18860</xdr:rowOff>
    </xdr:to>
    <xdr:cxnSp macro="">
      <xdr:nvCxnSpPr>
        <xdr:cNvPr id="50" name="直線コネクタ 49"/>
        <xdr:cNvCxnSpPr/>
      </xdr:nvCxnSpPr>
      <xdr:spPr bwMode="auto">
        <a:xfrm>
          <a:off x="5003800" y="2371344"/>
          <a:ext cx="647700" cy="9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22674</xdr:rowOff>
    </xdr:from>
    <xdr:ext cx="762000" cy="259045"/>
    <xdr:sp macro="" textlink="">
      <xdr:nvSpPr>
        <xdr:cNvPr id="51" name="人口1人当たり決算額の推移平均値テキスト130"/>
        <xdr:cNvSpPr txBox="1"/>
      </xdr:nvSpPr>
      <xdr:spPr>
        <a:xfrm>
          <a:off x="5740400" y="2984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94869</xdr:rowOff>
    </xdr:from>
    <xdr:to>
      <xdr:col>4</xdr:col>
      <xdr:colOff>469900</xdr:colOff>
      <xdr:row>13</xdr:row>
      <xdr:rowOff>106147</xdr:rowOff>
    </xdr:to>
    <xdr:cxnSp macro="">
      <xdr:nvCxnSpPr>
        <xdr:cNvPr id="53" name="直線コネクタ 52"/>
        <xdr:cNvCxnSpPr/>
      </xdr:nvCxnSpPr>
      <xdr:spPr bwMode="auto">
        <a:xfrm flipV="1">
          <a:off x="4305300" y="2371344"/>
          <a:ext cx="698500" cy="1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122686</xdr:rowOff>
    </xdr:from>
    <xdr:ext cx="736600" cy="259045"/>
    <xdr:sp macro="" textlink="">
      <xdr:nvSpPr>
        <xdr:cNvPr id="55" name="テキスト ボックス 54"/>
        <xdr:cNvSpPr txBox="1"/>
      </xdr:nvSpPr>
      <xdr:spPr>
        <a:xfrm>
          <a:off x="4622800" y="308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106147</xdr:rowOff>
    </xdr:from>
    <xdr:to>
      <xdr:col>3</xdr:col>
      <xdr:colOff>904875</xdr:colOff>
      <xdr:row>13</xdr:row>
      <xdr:rowOff>152705</xdr:rowOff>
    </xdr:to>
    <xdr:cxnSp macro="">
      <xdr:nvCxnSpPr>
        <xdr:cNvPr id="56" name="直線コネクタ 55"/>
        <xdr:cNvCxnSpPr/>
      </xdr:nvCxnSpPr>
      <xdr:spPr bwMode="auto">
        <a:xfrm flipV="1">
          <a:off x="3606800" y="2382622"/>
          <a:ext cx="698500" cy="46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94784</xdr:rowOff>
    </xdr:from>
    <xdr:ext cx="762000" cy="259045"/>
    <xdr:sp macro="" textlink="">
      <xdr:nvSpPr>
        <xdr:cNvPr id="58" name="テキスト ボックス 57"/>
        <xdr:cNvSpPr txBox="1"/>
      </xdr:nvSpPr>
      <xdr:spPr>
        <a:xfrm>
          <a:off x="3924300" y="305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105575</xdr:rowOff>
    </xdr:from>
    <xdr:to>
      <xdr:col>3</xdr:col>
      <xdr:colOff>206375</xdr:colOff>
      <xdr:row>13</xdr:row>
      <xdr:rowOff>152705</xdr:rowOff>
    </xdr:to>
    <xdr:cxnSp macro="">
      <xdr:nvCxnSpPr>
        <xdr:cNvPr id="59" name="直線コネクタ 58"/>
        <xdr:cNvCxnSpPr/>
      </xdr:nvCxnSpPr>
      <xdr:spPr bwMode="auto">
        <a:xfrm>
          <a:off x="2908300" y="2382050"/>
          <a:ext cx="698500" cy="4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142037</xdr:rowOff>
    </xdr:from>
    <xdr:to>
      <xdr:col>3</xdr:col>
      <xdr:colOff>257175</xdr:colOff>
      <xdr:row>15</xdr:row>
      <xdr:rowOff>72187</xdr:rowOff>
    </xdr:to>
    <xdr:sp macro="" textlink="">
      <xdr:nvSpPr>
        <xdr:cNvPr id="60" name="フローチャート : 判断 59"/>
        <xdr:cNvSpPr/>
      </xdr:nvSpPr>
      <xdr:spPr bwMode="auto">
        <a:xfrm>
          <a:off x="3556000" y="2589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56964</xdr:rowOff>
    </xdr:from>
    <xdr:ext cx="762000" cy="259045"/>
    <xdr:sp macro="" textlink="">
      <xdr:nvSpPr>
        <xdr:cNvPr id="61" name="テキスト ボックス 60"/>
        <xdr:cNvSpPr txBox="1"/>
      </xdr:nvSpPr>
      <xdr:spPr>
        <a:xfrm>
          <a:off x="3225800" y="267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164579</xdr:rowOff>
    </xdr:from>
    <xdr:to>
      <xdr:col>2</xdr:col>
      <xdr:colOff>692150</xdr:colOff>
      <xdr:row>15</xdr:row>
      <xdr:rowOff>94729</xdr:rowOff>
    </xdr:to>
    <xdr:sp macro="" textlink="">
      <xdr:nvSpPr>
        <xdr:cNvPr id="62" name="フローチャート : 判断 61"/>
        <xdr:cNvSpPr/>
      </xdr:nvSpPr>
      <xdr:spPr bwMode="auto">
        <a:xfrm>
          <a:off x="2857500" y="2612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79506</xdr:rowOff>
    </xdr:from>
    <xdr:ext cx="762000" cy="259045"/>
    <xdr:sp macro="" textlink="">
      <xdr:nvSpPr>
        <xdr:cNvPr id="63" name="テキスト ボックス 62"/>
        <xdr:cNvSpPr txBox="1"/>
      </xdr:nvSpPr>
      <xdr:spPr>
        <a:xfrm>
          <a:off x="2527300" y="26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139510</xdr:rowOff>
    </xdr:from>
    <xdr:to>
      <xdr:col>5</xdr:col>
      <xdr:colOff>34925</xdr:colOff>
      <xdr:row>14</xdr:row>
      <xdr:rowOff>69660</xdr:rowOff>
    </xdr:to>
    <xdr:sp macro="" textlink="">
      <xdr:nvSpPr>
        <xdr:cNvPr id="69" name="円/楕円 68"/>
        <xdr:cNvSpPr/>
      </xdr:nvSpPr>
      <xdr:spPr bwMode="auto">
        <a:xfrm>
          <a:off x="5600700" y="2415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156037</xdr:rowOff>
    </xdr:from>
    <xdr:ext cx="762000" cy="259045"/>
    <xdr:sp macro="" textlink="">
      <xdr:nvSpPr>
        <xdr:cNvPr id="70" name="人口1人当たり決算額の推移該当値テキスト130"/>
        <xdr:cNvSpPr txBox="1"/>
      </xdr:nvSpPr>
      <xdr:spPr>
        <a:xfrm>
          <a:off x="5740400" y="226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175,765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44069</xdr:rowOff>
    </xdr:from>
    <xdr:to>
      <xdr:col>4</xdr:col>
      <xdr:colOff>520700</xdr:colOff>
      <xdr:row>13</xdr:row>
      <xdr:rowOff>145669</xdr:rowOff>
    </xdr:to>
    <xdr:sp macro="" textlink="">
      <xdr:nvSpPr>
        <xdr:cNvPr id="71" name="円/楕円 70"/>
        <xdr:cNvSpPr/>
      </xdr:nvSpPr>
      <xdr:spPr bwMode="auto">
        <a:xfrm>
          <a:off x="4953000" y="2320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155846</xdr:rowOff>
    </xdr:from>
    <xdr:ext cx="736600" cy="259045"/>
    <xdr:sp macro="" textlink="">
      <xdr:nvSpPr>
        <xdr:cNvPr id="72" name="テキスト ボックス 71"/>
        <xdr:cNvSpPr txBox="1"/>
      </xdr:nvSpPr>
      <xdr:spPr>
        <a:xfrm>
          <a:off x="4622800" y="2089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183,280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55347</xdr:rowOff>
    </xdr:from>
    <xdr:to>
      <xdr:col>3</xdr:col>
      <xdr:colOff>955675</xdr:colOff>
      <xdr:row>13</xdr:row>
      <xdr:rowOff>156947</xdr:rowOff>
    </xdr:to>
    <xdr:sp macro="" textlink="">
      <xdr:nvSpPr>
        <xdr:cNvPr id="73" name="円/楕円 72"/>
        <xdr:cNvSpPr/>
      </xdr:nvSpPr>
      <xdr:spPr bwMode="auto">
        <a:xfrm>
          <a:off x="4254500" y="2331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167124</xdr:rowOff>
    </xdr:from>
    <xdr:ext cx="762000" cy="259045"/>
    <xdr:sp macro="" textlink="">
      <xdr:nvSpPr>
        <xdr:cNvPr id="74" name="テキスト ボックス 73"/>
        <xdr:cNvSpPr txBox="1"/>
      </xdr:nvSpPr>
      <xdr:spPr>
        <a:xfrm>
          <a:off x="3924300" y="210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182,392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101905</xdr:rowOff>
    </xdr:from>
    <xdr:to>
      <xdr:col>3</xdr:col>
      <xdr:colOff>257175</xdr:colOff>
      <xdr:row>14</xdr:row>
      <xdr:rowOff>32055</xdr:rowOff>
    </xdr:to>
    <xdr:sp macro="" textlink="">
      <xdr:nvSpPr>
        <xdr:cNvPr id="75" name="円/楕円 74"/>
        <xdr:cNvSpPr/>
      </xdr:nvSpPr>
      <xdr:spPr bwMode="auto">
        <a:xfrm>
          <a:off x="3556000" y="237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42232</xdr:rowOff>
    </xdr:from>
    <xdr:ext cx="762000" cy="259045"/>
    <xdr:sp macro="" textlink="">
      <xdr:nvSpPr>
        <xdr:cNvPr id="76" name="テキスト ボックス 75"/>
        <xdr:cNvSpPr txBox="1"/>
      </xdr:nvSpPr>
      <xdr:spPr>
        <a:xfrm>
          <a:off x="3225800" y="21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178,726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54775</xdr:rowOff>
    </xdr:from>
    <xdr:to>
      <xdr:col>2</xdr:col>
      <xdr:colOff>692150</xdr:colOff>
      <xdr:row>13</xdr:row>
      <xdr:rowOff>156375</xdr:rowOff>
    </xdr:to>
    <xdr:sp macro="" textlink="">
      <xdr:nvSpPr>
        <xdr:cNvPr id="77" name="円/楕円 76"/>
        <xdr:cNvSpPr/>
      </xdr:nvSpPr>
      <xdr:spPr bwMode="auto">
        <a:xfrm>
          <a:off x="2857500" y="233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166552</xdr:rowOff>
    </xdr:from>
    <xdr:ext cx="762000" cy="259045"/>
    <xdr:sp macro="" textlink="">
      <xdr:nvSpPr>
        <xdr:cNvPr id="78" name="テキスト ボックス 77"/>
        <xdr:cNvSpPr txBox="1"/>
      </xdr:nvSpPr>
      <xdr:spPr>
        <a:xfrm>
          <a:off x="2527300" y="210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324785</xdr:rowOff>
    </xdr:from>
    <xdr:to>
      <xdr:col>4</xdr:col>
      <xdr:colOff>1117600</xdr:colOff>
      <xdr:row>35</xdr:row>
      <xdr:rowOff>17021</xdr:rowOff>
    </xdr:to>
    <xdr:cxnSp macro="">
      <xdr:nvCxnSpPr>
        <xdr:cNvPr id="110" name="直線コネクタ 109"/>
        <xdr:cNvCxnSpPr/>
      </xdr:nvCxnSpPr>
      <xdr:spPr bwMode="auto">
        <a:xfrm flipV="1">
          <a:off x="5003800" y="6592235"/>
          <a:ext cx="647700" cy="3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62405</xdr:rowOff>
    </xdr:from>
    <xdr:ext cx="762000" cy="259045"/>
    <xdr:sp macro="" textlink="">
      <xdr:nvSpPr>
        <xdr:cNvPr id="111" name="人口1人当たり決算額の推移平均値テキスト445"/>
        <xdr:cNvSpPr txBox="1"/>
      </xdr:nvSpPr>
      <xdr:spPr>
        <a:xfrm>
          <a:off x="5740400" y="6672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272641</xdr:rowOff>
    </xdr:from>
    <xdr:to>
      <xdr:col>4</xdr:col>
      <xdr:colOff>469900</xdr:colOff>
      <xdr:row>35</xdr:row>
      <xdr:rowOff>17021</xdr:rowOff>
    </xdr:to>
    <xdr:cxnSp macro="">
      <xdr:nvCxnSpPr>
        <xdr:cNvPr id="113" name="直線コネクタ 112"/>
        <xdr:cNvCxnSpPr/>
      </xdr:nvCxnSpPr>
      <xdr:spPr bwMode="auto">
        <a:xfrm>
          <a:off x="4305300" y="6540091"/>
          <a:ext cx="698500" cy="87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158622</xdr:rowOff>
    </xdr:from>
    <xdr:ext cx="736600" cy="259045"/>
    <xdr:sp macro="" textlink="">
      <xdr:nvSpPr>
        <xdr:cNvPr id="115" name="テキスト ボックス 114"/>
        <xdr:cNvSpPr txBox="1"/>
      </xdr:nvSpPr>
      <xdr:spPr>
        <a:xfrm>
          <a:off x="4622800" y="676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205158</xdr:rowOff>
    </xdr:from>
    <xdr:to>
      <xdr:col>3</xdr:col>
      <xdr:colOff>904875</xdr:colOff>
      <xdr:row>34</xdr:row>
      <xdr:rowOff>272641</xdr:rowOff>
    </xdr:to>
    <xdr:cxnSp macro="">
      <xdr:nvCxnSpPr>
        <xdr:cNvPr id="116" name="直線コネクタ 115"/>
        <xdr:cNvCxnSpPr/>
      </xdr:nvCxnSpPr>
      <xdr:spPr bwMode="auto">
        <a:xfrm>
          <a:off x="3606800" y="6472608"/>
          <a:ext cx="698500" cy="67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80532</xdr:rowOff>
    </xdr:from>
    <xdr:ext cx="762000" cy="259045"/>
    <xdr:sp macro="" textlink="">
      <xdr:nvSpPr>
        <xdr:cNvPr id="118" name="テキスト ボックス 117"/>
        <xdr:cNvSpPr txBox="1"/>
      </xdr:nvSpPr>
      <xdr:spPr>
        <a:xfrm>
          <a:off x="3924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202804</xdr:rowOff>
    </xdr:from>
    <xdr:to>
      <xdr:col>3</xdr:col>
      <xdr:colOff>206375</xdr:colOff>
      <xdr:row>34</xdr:row>
      <xdr:rowOff>205158</xdr:rowOff>
    </xdr:to>
    <xdr:cxnSp macro="">
      <xdr:nvCxnSpPr>
        <xdr:cNvPr id="119" name="直線コネクタ 118"/>
        <xdr:cNvCxnSpPr/>
      </xdr:nvCxnSpPr>
      <xdr:spPr bwMode="auto">
        <a:xfrm>
          <a:off x="2908300" y="6470254"/>
          <a:ext cx="698500" cy="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337673</xdr:rowOff>
    </xdr:from>
    <xdr:to>
      <xdr:col>3</xdr:col>
      <xdr:colOff>257175</xdr:colOff>
      <xdr:row>34</xdr:row>
      <xdr:rowOff>96373</xdr:rowOff>
    </xdr:to>
    <xdr:sp macro="" textlink="">
      <xdr:nvSpPr>
        <xdr:cNvPr id="120" name="フローチャート : 判断 119"/>
        <xdr:cNvSpPr/>
      </xdr:nvSpPr>
      <xdr:spPr bwMode="auto">
        <a:xfrm>
          <a:off x="3556000" y="6262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106550</xdr:rowOff>
    </xdr:from>
    <xdr:ext cx="762000" cy="259045"/>
    <xdr:sp macro="" textlink="">
      <xdr:nvSpPr>
        <xdr:cNvPr id="121" name="テキスト ボックス 120"/>
        <xdr:cNvSpPr txBox="1"/>
      </xdr:nvSpPr>
      <xdr:spPr>
        <a:xfrm>
          <a:off x="3225800" y="603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293507</xdr:rowOff>
    </xdr:from>
    <xdr:to>
      <xdr:col>2</xdr:col>
      <xdr:colOff>692150</xdr:colOff>
      <xdr:row>34</xdr:row>
      <xdr:rowOff>52207</xdr:rowOff>
    </xdr:to>
    <xdr:sp macro="" textlink="">
      <xdr:nvSpPr>
        <xdr:cNvPr id="122" name="フローチャート : 判断 121"/>
        <xdr:cNvSpPr/>
      </xdr:nvSpPr>
      <xdr:spPr bwMode="auto">
        <a:xfrm>
          <a:off x="2857500" y="6218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62384</xdr:rowOff>
    </xdr:from>
    <xdr:ext cx="762000" cy="259045"/>
    <xdr:sp macro="" textlink="">
      <xdr:nvSpPr>
        <xdr:cNvPr id="123" name="テキスト ボックス 122"/>
        <xdr:cNvSpPr txBox="1"/>
      </xdr:nvSpPr>
      <xdr:spPr>
        <a:xfrm>
          <a:off x="2527300" y="5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273985</xdr:rowOff>
    </xdr:from>
    <xdr:to>
      <xdr:col>5</xdr:col>
      <xdr:colOff>34925</xdr:colOff>
      <xdr:row>35</xdr:row>
      <xdr:rowOff>32685</xdr:rowOff>
    </xdr:to>
    <xdr:sp macro="" textlink="">
      <xdr:nvSpPr>
        <xdr:cNvPr id="129" name="円/楕円 128"/>
        <xdr:cNvSpPr/>
      </xdr:nvSpPr>
      <xdr:spPr bwMode="auto">
        <a:xfrm>
          <a:off x="5600700" y="654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119062</xdr:rowOff>
    </xdr:from>
    <xdr:ext cx="762000" cy="259045"/>
    <xdr:sp macro="" textlink="">
      <xdr:nvSpPr>
        <xdr:cNvPr id="130" name="人口1人当たり決算額の推移該当値テキスト445"/>
        <xdr:cNvSpPr txBox="1"/>
      </xdr:nvSpPr>
      <xdr:spPr>
        <a:xfrm>
          <a:off x="5740400" y="63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38,848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309121</xdr:rowOff>
    </xdr:from>
    <xdr:to>
      <xdr:col>4</xdr:col>
      <xdr:colOff>520700</xdr:colOff>
      <xdr:row>35</xdr:row>
      <xdr:rowOff>67821</xdr:rowOff>
    </xdr:to>
    <xdr:sp macro="" textlink="">
      <xdr:nvSpPr>
        <xdr:cNvPr id="131" name="円/楕円 130"/>
        <xdr:cNvSpPr/>
      </xdr:nvSpPr>
      <xdr:spPr bwMode="auto">
        <a:xfrm>
          <a:off x="4953000" y="6576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77998</xdr:rowOff>
    </xdr:from>
    <xdr:ext cx="736600" cy="259045"/>
    <xdr:sp macro="" textlink="">
      <xdr:nvSpPr>
        <xdr:cNvPr id="132" name="テキスト ボックス 131"/>
        <xdr:cNvSpPr txBox="1"/>
      </xdr:nvSpPr>
      <xdr:spPr>
        <a:xfrm>
          <a:off x="4622800" y="6345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37,311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221841</xdr:rowOff>
    </xdr:from>
    <xdr:to>
      <xdr:col>3</xdr:col>
      <xdr:colOff>955675</xdr:colOff>
      <xdr:row>34</xdr:row>
      <xdr:rowOff>323441</xdr:rowOff>
    </xdr:to>
    <xdr:sp macro="" textlink="">
      <xdr:nvSpPr>
        <xdr:cNvPr id="133" name="円/楕円 132"/>
        <xdr:cNvSpPr/>
      </xdr:nvSpPr>
      <xdr:spPr bwMode="auto">
        <a:xfrm>
          <a:off x="4254500" y="648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333618</xdr:rowOff>
    </xdr:from>
    <xdr:ext cx="762000" cy="259045"/>
    <xdr:sp macro="" textlink="">
      <xdr:nvSpPr>
        <xdr:cNvPr id="134" name="テキスト ボックス 133"/>
        <xdr:cNvSpPr txBox="1"/>
      </xdr:nvSpPr>
      <xdr:spPr>
        <a:xfrm>
          <a:off x="3924300" y="625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41,129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154358</xdr:rowOff>
    </xdr:from>
    <xdr:to>
      <xdr:col>3</xdr:col>
      <xdr:colOff>257175</xdr:colOff>
      <xdr:row>34</xdr:row>
      <xdr:rowOff>255958</xdr:rowOff>
    </xdr:to>
    <xdr:sp macro="" textlink="">
      <xdr:nvSpPr>
        <xdr:cNvPr id="135" name="円/楕円 134"/>
        <xdr:cNvSpPr/>
      </xdr:nvSpPr>
      <xdr:spPr bwMode="auto">
        <a:xfrm>
          <a:off x="3556000" y="642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240735</xdr:rowOff>
    </xdr:from>
    <xdr:ext cx="762000" cy="259045"/>
    <xdr:sp macro="" textlink="">
      <xdr:nvSpPr>
        <xdr:cNvPr id="136" name="テキスト ボックス 135"/>
        <xdr:cNvSpPr txBox="1"/>
      </xdr:nvSpPr>
      <xdr:spPr>
        <a:xfrm>
          <a:off x="3225800" y="650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44,081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152004</xdr:rowOff>
    </xdr:from>
    <xdr:to>
      <xdr:col>2</xdr:col>
      <xdr:colOff>692150</xdr:colOff>
      <xdr:row>34</xdr:row>
      <xdr:rowOff>253604</xdr:rowOff>
    </xdr:to>
    <xdr:sp macro="" textlink="">
      <xdr:nvSpPr>
        <xdr:cNvPr id="137" name="円/楕円 136"/>
        <xdr:cNvSpPr/>
      </xdr:nvSpPr>
      <xdr:spPr bwMode="auto">
        <a:xfrm>
          <a:off x="2857500" y="641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238381</xdr:rowOff>
    </xdr:from>
    <xdr:ext cx="762000" cy="259045"/>
    <xdr:sp macro="" textlink="">
      <xdr:nvSpPr>
        <xdr:cNvPr id="138" name="テキスト ボックス 137"/>
        <xdr:cNvSpPr txBox="1"/>
      </xdr:nvSpPr>
      <xdr:spPr>
        <a:xfrm>
          <a:off x="2527300" y="65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収支額は、ここ数年５％前後であり、財政調整基金も微増で推移しており概ね良好である。しかし、実質単年度収支が赤字の年度もあり安定しない財政運営が続いている。要因として当初予算編成時点での財政調整基金の取崩し及び赤字地方債ともいえる臨時財政対策債を発行しなければ予算編成ができない不安定な財政状況が原因である。改善策として、歳入面では税収等自主財源の安定的な確保、歳出面では経常経費の削減や事業効果等を見極め更なる健全性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健全性の観点から概ね良好と判断できるが、国民健康保険特別会計及び下水道事業特別会計は会計上の赤字額が発生していないものの、実際は赤字額を一般会計から補填しているのが実状である。このため、両事業の健全性を高めるため赤字補填額の抑制に努め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のピークが過ぎたことにより元利償還金は緩やかに減少傾向にある。しかし、公営企業及び一部事務組合への負担が高止まり状態であることやフェリー建造に伴う元利償還金がある為、減少率が思わしくない状況である。今後も、事業効果等を見極め更なる起債の抑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フェリー建造により大幅に増額となった地方債だがその他の地方債残額は順調に減少傾向にあり概ね良好である。また、充当可能基金が留保されている事により将来負担比率の抑制要因となっている。今後も地方債抑制等の行財政改革等を進め、更なる健全化を図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4566684</v>
      </c>
      <c r="BO4" s="379"/>
      <c r="BP4" s="379"/>
      <c r="BQ4" s="379"/>
      <c r="BR4" s="379"/>
      <c r="BS4" s="379"/>
      <c r="BT4" s="379"/>
      <c r="BU4" s="380"/>
      <c r="BV4" s="378">
        <v>6820329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4.8</v>
      </c>
      <c r="CU4" s="554"/>
      <c r="CV4" s="554"/>
      <c r="CW4" s="554"/>
      <c r="CX4" s="554"/>
      <c r="CY4" s="554"/>
      <c r="CZ4" s="554"/>
      <c r="DA4" s="555"/>
      <c r="DB4" s="553">
        <v>5.8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4459077</v>
      </c>
      <c r="BO5" s="384"/>
      <c r="BP5" s="384"/>
      <c r="BQ5" s="384"/>
      <c r="BR5" s="384"/>
      <c r="BS5" s="384"/>
      <c r="BT5" s="384"/>
      <c r="BU5" s="385"/>
      <c r="BV5" s="383">
        <v>6688722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99.9</v>
      </c>
      <c r="CU5" s="354"/>
      <c r="CV5" s="354"/>
      <c r="CW5" s="354"/>
      <c r="CX5" s="354"/>
      <c r="CY5" s="354"/>
      <c r="CZ5" s="354"/>
      <c r="DA5" s="355"/>
      <c r="DB5" s="353">
        <v>98.1</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107607</v>
      </c>
      <c r="BO6" s="384"/>
      <c r="BP6" s="384"/>
      <c r="BQ6" s="384"/>
      <c r="BR6" s="384"/>
      <c r="BS6" s="384"/>
      <c r="BT6" s="384"/>
      <c r="BU6" s="385"/>
      <c r="BV6" s="383">
        <v>131607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105.9</v>
      </c>
      <c r="CU6" s="528"/>
      <c r="CV6" s="528"/>
      <c r="CW6" s="528"/>
      <c r="CX6" s="528"/>
      <c r="CY6" s="528"/>
      <c r="CZ6" s="528"/>
      <c r="DA6" s="529"/>
      <c r="DB6" s="527">
        <v>104.4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t="s">
        <v>91</v>
      </c>
      <c r="BO7" s="384"/>
      <c r="BP7" s="384"/>
      <c r="BQ7" s="384"/>
      <c r="BR7" s="384"/>
      <c r="BS7" s="384"/>
      <c r="BT7" s="384"/>
      <c r="BU7" s="385"/>
      <c r="BV7" s="383" t="s">
        <v>91</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2231685</v>
      </c>
      <c r="CU7" s="384"/>
      <c r="CV7" s="384"/>
      <c r="CW7" s="384"/>
      <c r="CX7" s="384"/>
      <c r="CY7" s="384"/>
      <c r="CZ7" s="384"/>
      <c r="DA7" s="385"/>
      <c r="DB7" s="383">
        <v>2254673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107607</v>
      </c>
      <c r="BO8" s="384"/>
      <c r="BP8" s="384"/>
      <c r="BQ8" s="384"/>
      <c r="BR8" s="384"/>
      <c r="BS8" s="384"/>
      <c r="BT8" s="384"/>
      <c r="BU8" s="385"/>
      <c r="BV8" s="383">
        <v>131607</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0.27</v>
      </c>
      <c r="CU8" s="491"/>
      <c r="CV8" s="491"/>
      <c r="CW8" s="491"/>
      <c r="CX8" s="491"/>
      <c r="CY8" s="491"/>
      <c r="CZ8" s="491"/>
      <c r="DA8" s="492"/>
      <c r="DB8" s="490">
        <v>0.26</v>
      </c>
      <c r="DC8" s="491"/>
      <c r="DD8" s="491"/>
      <c r="DE8" s="491"/>
      <c r="DF8" s="491"/>
      <c r="DG8" s="491"/>
      <c r="DH8" s="491"/>
      <c r="DI8" s="492"/>
      <c r="DJ8" s="137"/>
      <c r="DK8" s="137"/>
      <c r="DL8" s="137"/>
      <c r="DM8" s="137"/>
      <c r="DN8" s="137"/>
      <c r="DO8" s="137"/>
    </row>
    <row r="9" spans="1:119" ht="18.75" customHeight="1" thickBot="1">
      <c r="A9" s="138"/>
      <c r="B9" s="516" t="s">
        <v>97</v>
      </c>
      <c r="C9" s="517"/>
      <c r="D9" s="517"/>
      <c r="E9" s="517"/>
      <c r="F9" s="517"/>
      <c r="G9" s="517"/>
      <c r="H9" s="517"/>
      <c r="I9" s="517"/>
      <c r="J9" s="517"/>
      <c r="K9" s="444"/>
      <c r="L9" s="518" t="s">
        <v>98</v>
      </c>
      <c r="M9" s="519"/>
      <c r="N9" s="519"/>
      <c r="O9" s="519"/>
      <c r="P9" s="519"/>
      <c r="Q9" s="520"/>
      <c r="R9" s="521">
        <v>6340</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78</v>
      </c>
      <c r="AV9" s="439"/>
      <c r="AW9" s="439"/>
      <c r="AX9" s="439"/>
      <c r="AY9" s="363" t="s">
        <v>101</v>
      </c>
      <c r="AZ9" s="364"/>
      <c r="BA9" s="364"/>
      <c r="BB9" s="364"/>
      <c r="BC9" s="364"/>
      <c r="BD9" s="364"/>
      <c r="BE9" s="364"/>
      <c r="BF9" s="364"/>
      <c r="BG9" s="364"/>
      <c r="BH9" s="364"/>
      <c r="BI9" s="364"/>
      <c r="BJ9" s="364"/>
      <c r="BK9" s="364"/>
      <c r="BL9" s="364"/>
      <c r="BM9" s="365"/>
      <c r="BN9" s="383">
        <v>-24000</v>
      </c>
      <c r="BO9" s="384"/>
      <c r="BP9" s="384"/>
      <c r="BQ9" s="384"/>
      <c r="BR9" s="384"/>
      <c r="BS9" s="384"/>
      <c r="BT9" s="384"/>
      <c r="BU9" s="385"/>
      <c r="BV9" s="383">
        <v>-28397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11.1</v>
      </c>
      <c r="CU9" s="354"/>
      <c r="CV9" s="354"/>
      <c r="CW9" s="354"/>
      <c r="CX9" s="354"/>
      <c r="CY9" s="354"/>
      <c r="CZ9" s="354"/>
      <c r="DA9" s="355"/>
      <c r="DB9" s="353">
        <v>11.2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6212</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430282</v>
      </c>
      <c r="BO10" s="384"/>
      <c r="BP10" s="384"/>
      <c r="BQ10" s="384"/>
      <c r="BR10" s="384"/>
      <c r="BS10" s="384"/>
      <c r="BT10" s="384"/>
      <c r="BU10" s="385"/>
      <c r="BV10" s="383">
        <v>330338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5994</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510000</v>
      </c>
      <c r="BO12" s="384"/>
      <c r="BP12" s="384"/>
      <c r="BQ12" s="384"/>
      <c r="BR12" s="384"/>
      <c r="BS12" s="384"/>
      <c r="BT12" s="384"/>
      <c r="BU12" s="385"/>
      <c r="BV12" s="383">
        <v>355000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5982</v>
      </c>
      <c r="S13" s="483"/>
      <c r="T13" s="483"/>
      <c r="U13" s="483"/>
      <c r="V13" s="484"/>
      <c r="W13" s="470" t="s">
        <v>124</v>
      </c>
      <c r="X13" s="396"/>
      <c r="Y13" s="396"/>
      <c r="Z13" s="396"/>
      <c r="AA13" s="396"/>
      <c r="AB13" s="397"/>
      <c r="AC13" s="359">
        <v>624</v>
      </c>
      <c r="AD13" s="360"/>
      <c r="AE13" s="360"/>
      <c r="AF13" s="360"/>
      <c r="AG13" s="361"/>
      <c r="AH13" s="359">
        <v>692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-103718</v>
      </c>
      <c r="BO13" s="384"/>
      <c r="BP13" s="384"/>
      <c r="BQ13" s="384"/>
      <c r="BR13" s="384"/>
      <c r="BS13" s="384"/>
      <c r="BT13" s="384"/>
      <c r="BU13" s="385"/>
      <c r="BV13" s="383">
        <v>-53059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12.3</v>
      </c>
      <c r="CU13" s="354"/>
      <c r="CV13" s="354"/>
      <c r="CW13" s="354"/>
      <c r="CX13" s="354"/>
      <c r="CY13" s="354"/>
      <c r="CZ13" s="354"/>
      <c r="DA13" s="355"/>
      <c r="DB13" s="353">
        <v>13.1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6051</v>
      </c>
      <c r="S14" s="483"/>
      <c r="T14" s="483"/>
      <c r="U14" s="483"/>
      <c r="V14" s="484"/>
      <c r="W14" s="485"/>
      <c r="X14" s="399"/>
      <c r="Y14" s="399"/>
      <c r="Z14" s="399"/>
      <c r="AA14" s="399"/>
      <c r="AB14" s="400"/>
      <c r="AC14" s="475">
        <v>19.7</v>
      </c>
      <c r="AD14" s="476"/>
      <c r="AE14" s="476"/>
      <c r="AF14" s="476"/>
      <c r="AG14" s="477"/>
      <c r="AH14" s="475">
        <v>26.1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v>12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6037</v>
      </c>
      <c r="S15" s="483"/>
      <c r="T15" s="483"/>
      <c r="U15" s="483"/>
      <c r="V15" s="484"/>
      <c r="W15" s="470" t="s">
        <v>131</v>
      </c>
      <c r="X15" s="396"/>
      <c r="Y15" s="396"/>
      <c r="Z15" s="396"/>
      <c r="AA15" s="396"/>
      <c r="AB15" s="397"/>
      <c r="AC15" s="359">
        <v>1044</v>
      </c>
      <c r="AD15" s="360"/>
      <c r="AE15" s="360"/>
      <c r="AF15" s="360"/>
      <c r="AG15" s="361"/>
      <c r="AH15" s="359">
        <v>616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487710</v>
      </c>
      <c r="BO15" s="379"/>
      <c r="BP15" s="379"/>
      <c r="BQ15" s="379"/>
      <c r="BR15" s="379"/>
      <c r="BS15" s="379"/>
      <c r="BT15" s="379"/>
      <c r="BU15" s="380"/>
      <c r="BV15" s="378">
        <v>582445</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33</v>
      </c>
      <c r="AD16" s="476"/>
      <c r="AE16" s="476"/>
      <c r="AF16" s="476"/>
      <c r="AG16" s="477"/>
      <c r="AH16" s="475">
        <v>23.2</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1960402</v>
      </c>
      <c r="BO16" s="384"/>
      <c r="BP16" s="384"/>
      <c r="BQ16" s="384"/>
      <c r="BR16" s="384"/>
      <c r="BS16" s="384"/>
      <c r="BT16" s="384"/>
      <c r="BU16" s="385"/>
      <c r="BV16" s="383">
        <v>1954657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1498</v>
      </c>
      <c r="AD17" s="360"/>
      <c r="AE17" s="360"/>
      <c r="AF17" s="360"/>
      <c r="AG17" s="361"/>
      <c r="AH17" s="359">
        <v>1340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631335</v>
      </c>
      <c r="BO17" s="384"/>
      <c r="BP17" s="384"/>
      <c r="BQ17" s="384"/>
      <c r="BR17" s="384"/>
      <c r="BS17" s="384"/>
      <c r="BT17" s="384"/>
      <c r="BU17" s="385"/>
      <c r="BV17" s="383">
        <v>754061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52.06</v>
      </c>
      <c r="M18" s="446"/>
      <c r="N18" s="446"/>
      <c r="O18" s="446"/>
      <c r="P18" s="446"/>
      <c r="Q18" s="446"/>
      <c r="R18" s="447"/>
      <c r="S18" s="447"/>
      <c r="T18" s="447"/>
      <c r="U18" s="447"/>
      <c r="V18" s="448"/>
      <c r="W18" s="462"/>
      <c r="X18" s="463"/>
      <c r="Y18" s="463"/>
      <c r="Z18" s="463"/>
      <c r="AA18" s="463"/>
      <c r="AB18" s="471"/>
      <c r="AC18" s="347">
        <v>47.3</v>
      </c>
      <c r="AD18" s="348"/>
      <c r="AE18" s="348"/>
      <c r="AF18" s="348"/>
      <c r="AG18" s="449"/>
      <c r="AH18" s="347">
        <v>50.6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2220017</v>
      </c>
      <c r="BO18" s="384"/>
      <c r="BP18" s="384"/>
      <c r="BQ18" s="384"/>
      <c r="BR18" s="384"/>
      <c r="BS18" s="384"/>
      <c r="BT18" s="384"/>
      <c r="BU18" s="385"/>
      <c r="BV18" s="383">
        <v>2085904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122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3593357</v>
      </c>
      <c r="BO19" s="384"/>
      <c r="BP19" s="384"/>
      <c r="BQ19" s="384"/>
      <c r="BR19" s="384"/>
      <c r="BS19" s="384"/>
      <c r="BT19" s="384"/>
      <c r="BU19" s="385"/>
      <c r="BV19" s="383">
        <v>3402390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2636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5041948</v>
      </c>
      <c r="BO23" s="384"/>
      <c r="BP23" s="384"/>
      <c r="BQ23" s="384"/>
      <c r="BR23" s="384"/>
      <c r="BS23" s="384"/>
      <c r="BT23" s="384"/>
      <c r="BU23" s="385"/>
      <c r="BV23" s="383">
        <v>5249435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6850</v>
      </c>
      <c r="R24" s="360"/>
      <c r="S24" s="360"/>
      <c r="T24" s="360"/>
      <c r="U24" s="360"/>
      <c r="V24" s="361"/>
      <c r="W24" s="425"/>
      <c r="X24" s="416"/>
      <c r="Y24" s="417"/>
      <c r="Z24" s="356" t="s">
        <v>154</v>
      </c>
      <c r="AA24" s="357"/>
      <c r="AB24" s="357"/>
      <c r="AC24" s="357"/>
      <c r="AD24" s="357"/>
      <c r="AE24" s="357"/>
      <c r="AF24" s="357"/>
      <c r="AG24" s="358"/>
      <c r="AH24" s="359">
        <v>63</v>
      </c>
      <c r="AI24" s="360"/>
      <c r="AJ24" s="360"/>
      <c r="AK24" s="360"/>
      <c r="AL24" s="361"/>
      <c r="AM24" s="359">
        <v>194922</v>
      </c>
      <c r="AN24" s="360"/>
      <c r="AO24" s="360"/>
      <c r="AP24" s="360"/>
      <c r="AQ24" s="360"/>
      <c r="AR24" s="361"/>
      <c r="AS24" s="359">
        <v>3094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4954614</v>
      </c>
      <c r="BO24" s="384"/>
      <c r="BP24" s="384"/>
      <c r="BQ24" s="384"/>
      <c r="BR24" s="384"/>
      <c r="BS24" s="384"/>
      <c r="BT24" s="384"/>
      <c r="BU24" s="385"/>
      <c r="BV24" s="383">
        <v>5136743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5490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524320</v>
      </c>
      <c r="BO25" s="379"/>
      <c r="BP25" s="379"/>
      <c r="BQ25" s="379"/>
      <c r="BR25" s="379"/>
      <c r="BS25" s="379"/>
      <c r="BT25" s="379"/>
      <c r="BU25" s="380"/>
      <c r="BV25" s="378">
        <v>1365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5090</v>
      </c>
      <c r="R26" s="360"/>
      <c r="S26" s="360"/>
      <c r="T26" s="360"/>
      <c r="U26" s="360"/>
      <c r="V26" s="361"/>
      <c r="W26" s="425"/>
      <c r="X26" s="416"/>
      <c r="Y26" s="417"/>
      <c r="Z26" s="356" t="s">
        <v>160</v>
      </c>
      <c r="AA26" s="436"/>
      <c r="AB26" s="436"/>
      <c r="AC26" s="436"/>
      <c r="AD26" s="436"/>
      <c r="AE26" s="436"/>
      <c r="AF26" s="436"/>
      <c r="AG26" s="437"/>
      <c r="AH26" s="359">
        <v>7</v>
      </c>
      <c r="AI26" s="360"/>
      <c r="AJ26" s="360"/>
      <c r="AK26" s="360"/>
      <c r="AL26" s="361"/>
      <c r="AM26" s="359">
        <v>24248</v>
      </c>
      <c r="AN26" s="360"/>
      <c r="AO26" s="360"/>
      <c r="AP26" s="360"/>
      <c r="AQ26" s="360"/>
      <c r="AR26" s="361"/>
      <c r="AS26" s="359">
        <v>3464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2610</v>
      </c>
      <c r="R27" s="360"/>
      <c r="S27" s="360"/>
      <c r="T27" s="360"/>
      <c r="U27" s="360"/>
      <c r="V27" s="361"/>
      <c r="W27" s="425"/>
      <c r="X27" s="416"/>
      <c r="Y27" s="417"/>
      <c r="Z27" s="356" t="s">
        <v>163</v>
      </c>
      <c r="AA27" s="357"/>
      <c r="AB27" s="357"/>
      <c r="AC27" s="357"/>
      <c r="AD27" s="357"/>
      <c r="AE27" s="357"/>
      <c r="AF27" s="357"/>
      <c r="AG27" s="358"/>
      <c r="AH27" s="359">
        <v>6</v>
      </c>
      <c r="AI27" s="360"/>
      <c r="AJ27" s="360"/>
      <c r="AK27" s="360"/>
      <c r="AL27" s="361"/>
      <c r="AM27" s="359">
        <v>19620</v>
      </c>
      <c r="AN27" s="360"/>
      <c r="AO27" s="360"/>
      <c r="AP27" s="360"/>
      <c r="AQ27" s="360"/>
      <c r="AR27" s="361"/>
      <c r="AS27" s="359">
        <v>3270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43716</v>
      </c>
      <c r="BO27" s="387"/>
      <c r="BP27" s="387"/>
      <c r="BQ27" s="387"/>
      <c r="BR27" s="387"/>
      <c r="BS27" s="387"/>
      <c r="BT27" s="387"/>
      <c r="BU27" s="388"/>
      <c r="BV27" s="386">
        <v>43716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2100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1153494</v>
      </c>
      <c r="BO28" s="379"/>
      <c r="BP28" s="379"/>
      <c r="BQ28" s="379"/>
      <c r="BR28" s="379"/>
      <c r="BS28" s="379"/>
      <c r="BT28" s="379"/>
      <c r="BU28" s="380"/>
      <c r="BV28" s="378">
        <v>1133212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2000</v>
      </c>
      <c r="R29" s="360"/>
      <c r="S29" s="360"/>
      <c r="T29" s="360"/>
      <c r="U29" s="360"/>
      <c r="V29" s="361"/>
      <c r="W29" s="425"/>
      <c r="X29" s="416"/>
      <c r="Y29" s="417"/>
      <c r="Z29" s="356" t="s">
        <v>170</v>
      </c>
      <c r="AA29" s="357"/>
      <c r="AB29" s="357"/>
      <c r="AC29" s="357"/>
      <c r="AD29" s="357"/>
      <c r="AE29" s="357"/>
      <c r="AF29" s="357"/>
      <c r="AG29" s="358"/>
      <c r="AH29" s="359">
        <v>69</v>
      </c>
      <c r="AI29" s="360"/>
      <c r="AJ29" s="360"/>
      <c r="AK29" s="360"/>
      <c r="AL29" s="361"/>
      <c r="AM29" s="359">
        <v>214542</v>
      </c>
      <c r="AN29" s="360"/>
      <c r="AO29" s="360"/>
      <c r="AP29" s="360"/>
      <c r="AQ29" s="360"/>
      <c r="AR29" s="361"/>
      <c r="AS29" s="359">
        <v>3109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272759</v>
      </c>
      <c r="BO29" s="384"/>
      <c r="BP29" s="384"/>
      <c r="BQ29" s="384"/>
      <c r="BR29" s="384"/>
      <c r="BS29" s="384"/>
      <c r="BT29" s="384"/>
      <c r="BU29" s="385"/>
      <c r="BV29" s="383">
        <v>272677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94.6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2265792</v>
      </c>
      <c r="BO30" s="387"/>
      <c r="BP30" s="387"/>
      <c r="BQ30" s="387"/>
      <c r="BR30" s="387"/>
      <c r="BS30" s="387"/>
      <c r="BT30" s="387"/>
      <c r="BU30" s="388"/>
      <c r="BV30" s="386">
        <v>2174803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一部事務組合下北医療センター</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下北地域広域行政事務組合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青森県後期高齢者広域連合（一般会計分）</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青森県後期高齢者広域連合（特別会計分）</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青森県市町村総合事務組合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青森県市町村退職手当組合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青森県交通災害共済組合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79" t="s">
        <v>24</v>
      </c>
      <c r="C41" s="1180"/>
      <c r="D41" s="81"/>
      <c r="E41" s="1181" t="s">
        <v>25</v>
      </c>
      <c r="F41" s="1181"/>
      <c r="G41" s="1181"/>
      <c r="H41" s="1182"/>
      <c r="I41" s="82">
        <v>4020</v>
      </c>
      <c r="J41" s="83">
        <v>3994</v>
      </c>
      <c r="K41" s="83">
        <v>3809</v>
      </c>
      <c r="L41" s="83">
        <v>5249</v>
      </c>
      <c r="M41" s="84">
        <v>5042</v>
      </c>
    </row>
    <row r="42" spans="2:13" ht="27.75" customHeight="1">
      <c r="B42" s="1169"/>
      <c r="C42" s="1170"/>
      <c r="D42" s="85"/>
      <c r="E42" s="1173" t="s">
        <v>26</v>
      </c>
      <c r="F42" s="1173"/>
      <c r="G42" s="1173"/>
      <c r="H42" s="1174"/>
      <c r="I42" s="86" t="s">
        <v>485</v>
      </c>
      <c r="J42" s="87" t="s">
        <v>485</v>
      </c>
      <c r="K42" s="87" t="s">
        <v>485</v>
      </c>
      <c r="L42" s="87">
        <v>555</v>
      </c>
      <c r="M42" s="88">
        <v>524</v>
      </c>
    </row>
    <row r="43" spans="2:13" ht="27.75" customHeight="1">
      <c r="B43" s="1169"/>
      <c r="C43" s="1170"/>
      <c r="D43" s="85"/>
      <c r="E43" s="1173" t="s">
        <v>27</v>
      </c>
      <c r="F43" s="1173"/>
      <c r="G43" s="1173"/>
      <c r="H43" s="1174"/>
      <c r="I43" s="86">
        <v>1442</v>
      </c>
      <c r="J43" s="87">
        <v>1250</v>
      </c>
      <c r="K43" s="87">
        <v>1129</v>
      </c>
      <c r="L43" s="87">
        <v>1164</v>
      </c>
      <c r="M43" s="88">
        <v>1247</v>
      </c>
    </row>
    <row r="44" spans="2:13" ht="27.75" customHeight="1">
      <c r="B44" s="1169"/>
      <c r="C44" s="1170"/>
      <c r="D44" s="85"/>
      <c r="E44" s="1173" t="s">
        <v>28</v>
      </c>
      <c r="F44" s="1173"/>
      <c r="G44" s="1173"/>
      <c r="H44" s="1174"/>
      <c r="I44" s="86">
        <v>960</v>
      </c>
      <c r="J44" s="87">
        <v>882</v>
      </c>
      <c r="K44" s="87">
        <v>803</v>
      </c>
      <c r="L44" s="87">
        <v>768</v>
      </c>
      <c r="M44" s="88">
        <v>709</v>
      </c>
    </row>
    <row r="45" spans="2:13" ht="27.75" customHeight="1">
      <c r="B45" s="1169"/>
      <c r="C45" s="1170"/>
      <c r="D45" s="85"/>
      <c r="E45" s="1173" t="s">
        <v>29</v>
      </c>
      <c r="F45" s="1173"/>
      <c r="G45" s="1173"/>
      <c r="H45" s="1174"/>
      <c r="I45" s="86">
        <v>842</v>
      </c>
      <c r="J45" s="87">
        <v>898</v>
      </c>
      <c r="K45" s="87">
        <v>839</v>
      </c>
      <c r="L45" s="87">
        <v>822</v>
      </c>
      <c r="M45" s="88">
        <v>736</v>
      </c>
    </row>
    <row r="46" spans="2:13" ht="27.75" customHeight="1">
      <c r="B46" s="1169"/>
      <c r="C46" s="1170"/>
      <c r="D46" s="85"/>
      <c r="E46" s="1173" t="s">
        <v>30</v>
      </c>
      <c r="F46" s="1173"/>
      <c r="G46" s="1173"/>
      <c r="H46" s="1174"/>
      <c r="I46" s="86" t="s">
        <v>485</v>
      </c>
      <c r="J46" s="87" t="s">
        <v>485</v>
      </c>
      <c r="K46" s="87" t="s">
        <v>485</v>
      </c>
      <c r="L46" s="87" t="s">
        <v>485</v>
      </c>
      <c r="M46" s="88" t="s">
        <v>485</v>
      </c>
    </row>
    <row r="47" spans="2:13" ht="27.75" customHeight="1">
      <c r="B47" s="1169"/>
      <c r="C47" s="1170"/>
      <c r="D47" s="85"/>
      <c r="E47" s="1173" t="s">
        <v>31</v>
      </c>
      <c r="F47" s="1173"/>
      <c r="G47" s="1173"/>
      <c r="H47" s="1174"/>
      <c r="I47" s="86" t="s">
        <v>485</v>
      </c>
      <c r="J47" s="87" t="s">
        <v>485</v>
      </c>
      <c r="K47" s="87" t="s">
        <v>485</v>
      </c>
      <c r="L47" s="87" t="s">
        <v>485</v>
      </c>
      <c r="M47" s="88" t="s">
        <v>485</v>
      </c>
    </row>
    <row r="48" spans="2:13" ht="27.75" customHeight="1">
      <c r="B48" s="1171"/>
      <c r="C48" s="1172"/>
      <c r="D48" s="85"/>
      <c r="E48" s="1173" t="s">
        <v>32</v>
      </c>
      <c r="F48" s="1173"/>
      <c r="G48" s="1173"/>
      <c r="H48" s="1174"/>
      <c r="I48" s="86">
        <v>242</v>
      </c>
      <c r="J48" s="87">
        <v>125</v>
      </c>
      <c r="K48" s="87" t="s">
        <v>485</v>
      </c>
      <c r="L48" s="87" t="s">
        <v>485</v>
      </c>
      <c r="M48" s="88" t="s">
        <v>485</v>
      </c>
    </row>
    <row r="49" spans="2:13" ht="27.75" customHeight="1">
      <c r="B49" s="1167" t="s">
        <v>33</v>
      </c>
      <c r="C49" s="1168"/>
      <c r="D49" s="89"/>
      <c r="E49" s="1173" t="s">
        <v>34</v>
      </c>
      <c r="F49" s="1173"/>
      <c r="G49" s="1173"/>
      <c r="H49" s="1174"/>
      <c r="I49" s="86">
        <v>3797</v>
      </c>
      <c r="J49" s="87">
        <v>4049</v>
      </c>
      <c r="K49" s="87">
        <v>3982</v>
      </c>
      <c r="L49" s="87">
        <v>3770</v>
      </c>
      <c r="M49" s="88">
        <v>3867</v>
      </c>
    </row>
    <row r="50" spans="2:13" ht="27.75" customHeight="1">
      <c r="B50" s="1169"/>
      <c r="C50" s="1170"/>
      <c r="D50" s="85"/>
      <c r="E50" s="1173" t="s">
        <v>35</v>
      </c>
      <c r="F50" s="1173"/>
      <c r="G50" s="1173"/>
      <c r="H50" s="1174"/>
      <c r="I50" s="86">
        <v>73</v>
      </c>
      <c r="J50" s="87">
        <v>59</v>
      </c>
      <c r="K50" s="87">
        <v>53</v>
      </c>
      <c r="L50" s="87">
        <v>45</v>
      </c>
      <c r="M50" s="88">
        <v>50</v>
      </c>
    </row>
    <row r="51" spans="2:13" ht="27.75" customHeight="1">
      <c r="B51" s="1171"/>
      <c r="C51" s="1172"/>
      <c r="D51" s="85"/>
      <c r="E51" s="1173" t="s">
        <v>36</v>
      </c>
      <c r="F51" s="1173"/>
      <c r="G51" s="1173"/>
      <c r="H51" s="1174"/>
      <c r="I51" s="86">
        <v>3105</v>
      </c>
      <c r="J51" s="87">
        <v>3334</v>
      </c>
      <c r="K51" s="87">
        <v>3280</v>
      </c>
      <c r="L51" s="87">
        <v>4512</v>
      </c>
      <c r="M51" s="88">
        <v>4383</v>
      </c>
    </row>
    <row r="52" spans="2:13" ht="27.75" customHeight="1" thickBot="1">
      <c r="B52" s="1175" t="s">
        <v>37</v>
      </c>
      <c r="C52" s="1176"/>
      <c r="D52" s="90"/>
      <c r="E52" s="1177" t="s">
        <v>38</v>
      </c>
      <c r="F52" s="1177"/>
      <c r="G52" s="1177"/>
      <c r="H52" s="1178"/>
      <c r="I52" s="91">
        <v>532</v>
      </c>
      <c r="J52" s="92">
        <v>-294</v>
      </c>
      <c r="K52" s="92">
        <v>-736</v>
      </c>
      <c r="L52" s="92">
        <v>231</v>
      </c>
      <c r="M52" s="93">
        <v>-42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88341</v>
      </c>
      <c r="E3" s="116"/>
      <c r="F3" s="117">
        <v>174443</v>
      </c>
      <c r="G3" s="118"/>
      <c r="H3" s="119"/>
    </row>
    <row r="4" spans="1:8">
      <c r="A4" s="120"/>
      <c r="B4" s="121"/>
      <c r="C4" s="122"/>
      <c r="D4" s="123">
        <v>58078</v>
      </c>
      <c r="E4" s="124"/>
      <c r="F4" s="125">
        <v>89518</v>
      </c>
      <c r="G4" s="126"/>
      <c r="H4" s="127"/>
    </row>
    <row r="5" spans="1:8">
      <c r="A5" s="108" t="s">
        <v>518</v>
      </c>
      <c r="B5" s="113"/>
      <c r="C5" s="114"/>
      <c r="D5" s="115">
        <v>129060</v>
      </c>
      <c r="E5" s="116"/>
      <c r="F5" s="117">
        <v>192544</v>
      </c>
      <c r="G5" s="118"/>
      <c r="H5" s="119"/>
    </row>
    <row r="6" spans="1:8">
      <c r="A6" s="120"/>
      <c r="B6" s="121"/>
      <c r="C6" s="122"/>
      <c r="D6" s="123">
        <v>72121</v>
      </c>
      <c r="E6" s="124"/>
      <c r="F6" s="125">
        <v>82235</v>
      </c>
      <c r="G6" s="126"/>
      <c r="H6" s="127"/>
    </row>
    <row r="7" spans="1:8">
      <c r="A7" s="108" t="s">
        <v>519</v>
      </c>
      <c r="B7" s="113"/>
      <c r="C7" s="114"/>
      <c r="D7" s="115">
        <v>131027</v>
      </c>
      <c r="E7" s="116"/>
      <c r="F7" s="117">
        <v>96333</v>
      </c>
      <c r="G7" s="118"/>
      <c r="H7" s="119"/>
    </row>
    <row r="8" spans="1:8">
      <c r="A8" s="120"/>
      <c r="B8" s="121"/>
      <c r="C8" s="122"/>
      <c r="D8" s="123">
        <v>109835</v>
      </c>
      <c r="E8" s="124"/>
      <c r="F8" s="125">
        <v>57060</v>
      </c>
      <c r="G8" s="126"/>
      <c r="H8" s="127"/>
    </row>
    <row r="9" spans="1:8">
      <c r="A9" s="108" t="s">
        <v>520</v>
      </c>
      <c r="B9" s="113"/>
      <c r="C9" s="114"/>
      <c r="D9" s="115">
        <v>454118</v>
      </c>
      <c r="E9" s="116"/>
      <c r="F9" s="117">
        <v>117673</v>
      </c>
      <c r="G9" s="118"/>
      <c r="H9" s="119"/>
    </row>
    <row r="10" spans="1:8">
      <c r="A10" s="120"/>
      <c r="B10" s="121"/>
      <c r="C10" s="122"/>
      <c r="D10" s="123">
        <v>420985</v>
      </c>
      <c r="E10" s="124"/>
      <c r="F10" s="125">
        <v>62359</v>
      </c>
      <c r="G10" s="126"/>
      <c r="H10" s="127"/>
    </row>
    <row r="11" spans="1:8">
      <c r="A11" s="108" t="s">
        <v>521</v>
      </c>
      <c r="B11" s="113"/>
      <c r="C11" s="114"/>
      <c r="D11" s="115">
        <v>67995</v>
      </c>
      <c r="E11" s="116"/>
      <c r="F11" s="117">
        <v>118223</v>
      </c>
      <c r="G11" s="118"/>
      <c r="H11" s="119"/>
    </row>
    <row r="12" spans="1:8">
      <c r="A12" s="120"/>
      <c r="B12" s="121"/>
      <c r="C12" s="128"/>
      <c r="D12" s="123">
        <v>57760</v>
      </c>
      <c r="E12" s="124"/>
      <c r="F12" s="125">
        <v>57106</v>
      </c>
      <c r="G12" s="126"/>
      <c r="H12" s="127"/>
    </row>
    <row r="13" spans="1:8">
      <c r="A13" s="108"/>
      <c r="B13" s="113"/>
      <c r="C13" s="129"/>
      <c r="D13" s="130">
        <v>174108</v>
      </c>
      <c r="E13" s="131"/>
      <c r="F13" s="132">
        <v>139843</v>
      </c>
      <c r="G13" s="133"/>
      <c r="H13" s="119"/>
    </row>
    <row r="14" spans="1:8">
      <c r="A14" s="120"/>
      <c r="B14" s="121"/>
      <c r="C14" s="122"/>
      <c r="D14" s="123">
        <v>143756</v>
      </c>
      <c r="E14" s="124"/>
      <c r="F14" s="125">
        <v>69656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4.3899999999999997</v>
      </c>
      <c r="C19" s="134">
        <f>ROUND(VALUE(SUBSTITUTE(実質収支比率等に係る経年分析!G$48,"▲","-")),2)</f>
        <v>5.27</v>
      </c>
      <c r="D19" s="134">
        <f>ROUND(VALUE(SUBSTITUTE(実質収支比率等に係る経年分析!H$48,"▲","-")),2)</f>
        <v>7.13</v>
      </c>
      <c r="E19" s="134">
        <f>ROUND(VALUE(SUBSTITUTE(実質収支比率等に係る経年分析!I$48,"▲","-")),2)</f>
        <v>5.84</v>
      </c>
      <c r="F19" s="134">
        <f>ROUND(VALUE(SUBSTITUTE(実質収支比率等に係る経年分析!J$48,"▲","-")),2)</f>
        <v>4.82</v>
      </c>
    </row>
    <row r="20" spans="1:11">
      <c r="A20" s="134" t="s">
        <v>43</v>
      </c>
      <c r="B20" s="134">
        <f>ROUND(VALUE(SUBSTITUTE(実質収支比率等に係る経年分析!F$47,"▲","-")),2)</f>
        <v>26.6</v>
      </c>
      <c r="C20" s="134">
        <f>ROUND(VALUE(SUBSTITUTE(実質収支比率等に係る経年分析!G$47,"▲","-")),2)</f>
        <v>37.46</v>
      </c>
      <c r="D20" s="134">
        <f>ROUND(VALUE(SUBSTITUTE(実質収支比率等に係る経年分析!H$47,"▲","-")),2)</f>
        <v>47.14</v>
      </c>
      <c r="E20" s="134">
        <f>ROUND(VALUE(SUBSTITUTE(実質収支比率等に係る経年分析!I$47,"▲","-")),2)</f>
        <v>50.26</v>
      </c>
      <c r="F20" s="134">
        <f>ROUND(VALUE(SUBSTITUTE(実質収支比率等に係る経年分析!J$47,"▲","-")),2)</f>
        <v>51.69</v>
      </c>
    </row>
    <row r="21" spans="1:11">
      <c r="A21" s="134" t="s">
        <v>44</v>
      </c>
      <c r="B21" s="134">
        <f>IF(ISNUMBER(VALUE(SUBSTITUTE(実質収支比率等に係る経年分析!F$49,"▲","-"))),ROUND(VALUE(SUBSTITUTE(実質収支比率等に係る経年分析!F$49,"▲","-")),2),NA())</f>
        <v>-0.27</v>
      </c>
      <c r="C21" s="134">
        <f>IF(ISNUMBER(VALUE(SUBSTITUTE(実質収支比率等に係る経年分析!G$49,"▲","-"))),ROUND(VALUE(SUBSTITUTE(実質収支比率等に係る経年分析!G$49,"▲","-")),2),NA())</f>
        <v>10.48</v>
      </c>
      <c r="D21" s="134">
        <f>IF(ISNUMBER(VALUE(SUBSTITUTE(実質収支比率等に係る経年分析!H$49,"▲","-"))),ROUND(VALUE(SUBSTITUTE(実質収支比率等に係る経年分析!H$49,"▲","-")),2),NA())</f>
        <v>11.39</v>
      </c>
      <c r="E21" s="134">
        <f>IF(ISNUMBER(VALUE(SUBSTITUTE(実質収支比率等に係る経年分析!I$49,"▲","-"))),ROUND(VALUE(SUBSTITUTE(実質収支比率等に係る経年分析!I$49,"▲","-")),2),NA())</f>
        <v>-2.35</v>
      </c>
      <c r="F21" s="134">
        <f>IF(ISNUMBER(VALUE(SUBSTITUTE(実質収支比率等に係る経年分析!J$49,"▲","-"))),ROUND(VALUE(SUBSTITUTE(実質収支比率等に係る経年分析!J$49,"▲","-")),2),NA())</f>
        <v>-4.6500000000000004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#N/A</v>
      </c>
      <c r="E28" s="135">
        <f>IF(ROUND(VALUE(SUBSTITUTE(連結実質赤字比率に係る赤字・黒字の構成分析!G$42,"▲", "-")), 2) &gt;= 0, ABS(ROUND(VALUE(SUBSTITUTE(連結実質赤字比率に係る赤字・黒字の構成分析!G$42,"▲", "-")), 2)), NA())</f>
        <v>0</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1.1200000000000001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4.3899999999999997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328</v>
      </c>
      <c r="E42" s="136"/>
      <c r="F42" s="136"/>
      <c r="G42" s="136">
        <f>'実質公債費比率（分子）の構造'!L$52</f>
        <v>328</v>
      </c>
      <c r="H42" s="136"/>
      <c r="I42" s="136"/>
      <c r="J42" s="136">
        <f>'実質公債費比率（分子）の構造'!M$52</f>
        <v>329</v>
      </c>
      <c r="K42" s="136"/>
      <c r="L42" s="136"/>
      <c r="M42" s="136">
        <f>'実質公債費比率（分子）の構造'!N$52</f>
        <v>333</v>
      </c>
      <c r="N42" s="136"/>
      <c r="O42" s="136"/>
      <c r="P42" s="136">
        <f>'実質公債費比率（分子）の構造'!O$52</f>
        <v>343</v>
      </c>
    </row>
    <row r="43" spans="1:16">
      <c r="A43" s="136" t="s">
        <v>52</v>
      </c>
      <c r="B43" s="136">
        <f>'実質公債費比率（分子）の構造'!K$51</f>
        <v>1</v>
      </c>
      <c r="C43" s="136"/>
      <c r="D43" s="136"/>
      <c r="E43" s="136">
        <f>'実質公債費比率（分子）の構造'!L$51</f>
        <v>4</v>
      </c>
      <c r="F43" s="136"/>
      <c r="G43" s="136"/>
      <c r="H43" s="136">
        <f>'実質公債費比率（分子）の構造'!M$51</f>
        <v>3</v>
      </c>
      <c r="I43" s="136"/>
      <c r="J43" s="136"/>
      <c r="K43" s="136">
        <f>'実質公債費比率（分子）の構造'!N$51</f>
        <v>7</v>
      </c>
      <c r="L43" s="136"/>
      <c r="M43" s="136"/>
      <c r="N43" s="136">
        <f>'実質公債費比率（分子）の構造'!O$51</f>
        <v>2</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114</v>
      </c>
      <c r="C45" s="136"/>
      <c r="D45" s="136"/>
      <c r="E45" s="136">
        <f>'実質公債費比率（分子）の構造'!L$49</f>
        <v>117</v>
      </c>
      <c r="F45" s="136"/>
      <c r="G45" s="136"/>
      <c r="H45" s="136">
        <f>'実質公債費比率（分子）の構造'!M$49</f>
        <v>117</v>
      </c>
      <c r="I45" s="136"/>
      <c r="J45" s="136"/>
      <c r="K45" s="136">
        <f>'実質公債費比率（分子）の構造'!N$49</f>
        <v>114</v>
      </c>
      <c r="L45" s="136"/>
      <c r="M45" s="136"/>
      <c r="N45" s="136">
        <f>'実質公債費比率（分子）の構造'!O$49</f>
        <v>111</v>
      </c>
      <c r="O45" s="136"/>
      <c r="P45" s="136"/>
    </row>
    <row r="46" spans="1:16">
      <c r="A46" s="136" t="s">
        <v>55</v>
      </c>
      <c r="B46" s="136">
        <f>'実質公債費比率（分子）の構造'!K$48</f>
        <v>61</v>
      </c>
      <c r="C46" s="136"/>
      <c r="D46" s="136"/>
      <c r="E46" s="136">
        <f>'実質公債費比率（分子）の構造'!L$48</f>
        <v>62</v>
      </c>
      <c r="F46" s="136"/>
      <c r="G46" s="136"/>
      <c r="H46" s="136">
        <f>'実質公債費比率（分子）の構造'!M$48</f>
        <v>62</v>
      </c>
      <c r="I46" s="136"/>
      <c r="J46" s="136"/>
      <c r="K46" s="136">
        <f>'実質公債費比率（分子）の構造'!N$48</f>
        <v>59</v>
      </c>
      <c r="L46" s="136"/>
      <c r="M46" s="136"/>
      <c r="N46" s="136">
        <f>'実質公債費比率（分子）の構造'!O$48</f>
        <v>60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424</v>
      </c>
      <c r="C49" s="136"/>
      <c r="D49" s="136"/>
      <c r="E49" s="136">
        <f>'実質公債費比率（分子）の構造'!L$45</f>
        <v>422</v>
      </c>
      <c r="F49" s="136"/>
      <c r="G49" s="136"/>
      <c r="H49" s="136">
        <f>'実質公債費比率（分子）の構造'!M$45</f>
        <v>401</v>
      </c>
      <c r="I49" s="136"/>
      <c r="J49" s="136"/>
      <c r="K49" s="136">
        <f>'実質公債費比率（分子）の構造'!N$45</f>
        <v>379</v>
      </c>
      <c r="L49" s="136"/>
      <c r="M49" s="136"/>
      <c r="N49" s="136">
        <f>'実質公債費比率（分子）の構造'!O$45</f>
        <v>403</v>
      </c>
      <c r="O49" s="136"/>
      <c r="P49" s="136"/>
    </row>
    <row r="50" spans="1:16">
      <c r="A50" s="136" t="s">
        <v>59</v>
      </c>
      <c r="B50" s="136" t="e">
        <f>NA()</f>
        <v>#N/A</v>
      </c>
      <c r="C50" s="136">
        <f>IF(ISNUMBER('実質公債費比率（分子）の構造'!K$53),'実質公債費比率（分子）の構造'!K$53,NA())</f>
        <v>272</v>
      </c>
      <c r="D50" s="136" t="e">
        <f>NA()</f>
        <v>#N/A</v>
      </c>
      <c r="E50" s="136" t="e">
        <f>NA()</f>
        <v>#N/A</v>
      </c>
      <c r="F50" s="136">
        <f>IF(ISNUMBER('実質公債費比率（分子）の構造'!L$53),'実質公債費比率（分子）の構造'!L$53,NA())</f>
        <v>277</v>
      </c>
      <c r="G50" s="136" t="e">
        <f>NA()</f>
        <v>#N/A</v>
      </c>
      <c r="H50" s="136" t="e">
        <f>NA()</f>
        <v>#N/A</v>
      </c>
      <c r="I50" s="136">
        <f>IF(ISNUMBER('実質公債費比率（分子）の構造'!M$53),'実質公債費比率（分子）の構造'!M$53,NA())</f>
        <v>254</v>
      </c>
      <c r="J50" s="136" t="e">
        <f>NA()</f>
        <v>#N/A</v>
      </c>
      <c r="K50" s="136" t="e">
        <f>NA()</f>
        <v>#N/A</v>
      </c>
      <c r="L50" s="136">
        <f>IF(ISNUMBER('実質公債費比率（分子）の構造'!N$53),'実質公債費比率（分子）の構造'!N$53,NA())</f>
        <v>226</v>
      </c>
      <c r="M50" s="136" t="e">
        <f>NA()</f>
        <v>#N/A</v>
      </c>
      <c r="N50" s="136" t="e">
        <f>NA()</f>
        <v>#N/A</v>
      </c>
      <c r="O50" s="136">
        <f>IF(ISNUMBER('実質公債費比率（分子）の構造'!O$53),'実質公債費比率（分子）の構造'!O$53,NA())</f>
        <v>233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3105</v>
      </c>
      <c r="E56" s="135"/>
      <c r="F56" s="135"/>
      <c r="G56" s="135">
        <f>'将来負担比率（分子）の構造'!J$51</f>
        <v>3334</v>
      </c>
      <c r="H56" s="135"/>
      <c r="I56" s="135"/>
      <c r="J56" s="135">
        <f>'将来負担比率（分子）の構造'!K$51</f>
        <v>3280</v>
      </c>
      <c r="K56" s="135"/>
      <c r="L56" s="135"/>
      <c r="M56" s="135">
        <f>'将来負担比率（分子）の構造'!L$51</f>
        <v>4512</v>
      </c>
      <c r="N56" s="135"/>
      <c r="O56" s="135"/>
      <c r="P56" s="135">
        <f>'将来負担比率（分子）の構造'!M$51</f>
        <v>4383</v>
      </c>
    </row>
    <row r="57" spans="1:16">
      <c r="A57" s="135" t="s">
        <v>35</v>
      </c>
      <c r="B57" s="135"/>
      <c r="C57" s="135"/>
      <c r="D57" s="135">
        <f>'将来負担比率（分子）の構造'!I$50</f>
        <v>73</v>
      </c>
      <c r="E57" s="135"/>
      <c r="F57" s="135"/>
      <c r="G57" s="135">
        <f>'将来負担比率（分子）の構造'!J$50</f>
        <v>59</v>
      </c>
      <c r="H57" s="135"/>
      <c r="I57" s="135"/>
      <c r="J57" s="135">
        <f>'将来負担比率（分子）の構造'!K$50</f>
        <v>53</v>
      </c>
      <c r="K57" s="135"/>
      <c r="L57" s="135"/>
      <c r="M57" s="135">
        <f>'将来負担比率（分子）の構造'!L$50</f>
        <v>45</v>
      </c>
      <c r="N57" s="135"/>
      <c r="O57" s="135"/>
      <c r="P57" s="135">
        <f>'将来負担比率（分子）の構造'!M$50</f>
        <v>50</v>
      </c>
    </row>
    <row r="58" spans="1:16">
      <c r="A58" s="135" t="s">
        <v>34</v>
      </c>
      <c r="B58" s="135"/>
      <c r="C58" s="135"/>
      <c r="D58" s="135">
        <f>'将来負担比率（分子）の構造'!I$49</f>
        <v>3797</v>
      </c>
      <c r="E58" s="135"/>
      <c r="F58" s="135"/>
      <c r="G58" s="135">
        <f>'将来負担比率（分子）の構造'!J$49</f>
        <v>4049</v>
      </c>
      <c r="H58" s="135"/>
      <c r="I58" s="135"/>
      <c r="J58" s="135">
        <f>'将来負担比率（分子）の構造'!K$49</f>
        <v>3982</v>
      </c>
      <c r="K58" s="135"/>
      <c r="L58" s="135"/>
      <c r="M58" s="135">
        <f>'将来負担比率（分子）の構造'!L$49</f>
        <v>3770</v>
      </c>
      <c r="N58" s="135"/>
      <c r="O58" s="135"/>
      <c r="P58" s="135">
        <f>'将来負担比率（分子）の構造'!M$49</f>
        <v>3867</v>
      </c>
    </row>
    <row r="59" spans="1:16">
      <c r="A59" s="135" t="s">
        <v>32</v>
      </c>
      <c r="B59" s="135">
        <f>'将来負担比率（分子）の構造'!I$48</f>
        <v>242</v>
      </c>
      <c r="C59" s="135"/>
      <c r="D59" s="135"/>
      <c r="E59" s="135">
        <f>'将来負担比率（分子）の構造'!J$48</f>
        <v>125</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842</v>
      </c>
      <c r="C62" s="135"/>
      <c r="D62" s="135"/>
      <c r="E62" s="135">
        <f>'将来負担比率（分子）の構造'!J$45</f>
        <v>898</v>
      </c>
      <c r="F62" s="135"/>
      <c r="G62" s="135"/>
      <c r="H62" s="135">
        <f>'将来負担比率（分子）の構造'!K$45</f>
        <v>839</v>
      </c>
      <c r="I62" s="135"/>
      <c r="J62" s="135"/>
      <c r="K62" s="135">
        <f>'将来負担比率（分子）の構造'!L$45</f>
        <v>822</v>
      </c>
      <c r="L62" s="135"/>
      <c r="M62" s="135"/>
      <c r="N62" s="135">
        <f>'将来負担比率（分子）の構造'!M$45</f>
        <v>736</v>
      </c>
      <c r="O62" s="135"/>
      <c r="P62" s="135"/>
    </row>
    <row r="63" spans="1:16">
      <c r="A63" s="135" t="s">
        <v>28</v>
      </c>
      <c r="B63" s="135">
        <f>'将来負担比率（分子）の構造'!I$44</f>
        <v>960</v>
      </c>
      <c r="C63" s="135"/>
      <c r="D63" s="135"/>
      <c r="E63" s="135">
        <f>'将来負担比率（分子）の構造'!J$44</f>
        <v>882</v>
      </c>
      <c r="F63" s="135"/>
      <c r="G63" s="135"/>
      <c r="H63" s="135">
        <f>'将来負担比率（分子）の構造'!K$44</f>
        <v>803</v>
      </c>
      <c r="I63" s="135"/>
      <c r="J63" s="135"/>
      <c r="K63" s="135">
        <f>'将来負担比率（分子）の構造'!L$44</f>
        <v>768</v>
      </c>
      <c r="L63" s="135"/>
      <c r="M63" s="135"/>
      <c r="N63" s="135">
        <f>'将来負担比率（分子）の構造'!M$44</f>
        <v>709</v>
      </c>
      <c r="O63" s="135"/>
      <c r="P63" s="135"/>
    </row>
    <row r="64" spans="1:16">
      <c r="A64" s="135" t="s">
        <v>27</v>
      </c>
      <c r="B64" s="135">
        <f>'将来負担比率（分子）の構造'!I$43</f>
        <v>1442</v>
      </c>
      <c r="C64" s="135"/>
      <c r="D64" s="135"/>
      <c r="E64" s="135">
        <f>'将来負担比率（分子）の構造'!J$43</f>
        <v>1250</v>
      </c>
      <c r="F64" s="135"/>
      <c r="G64" s="135"/>
      <c r="H64" s="135">
        <f>'将来負担比率（分子）の構造'!K$43</f>
        <v>1129</v>
      </c>
      <c r="I64" s="135"/>
      <c r="J64" s="135"/>
      <c r="K64" s="135">
        <f>'将来負担比率（分子）の構造'!L$43</f>
        <v>1164</v>
      </c>
      <c r="L64" s="135"/>
      <c r="M64" s="135"/>
      <c r="N64" s="135">
        <f>'将来負担比率（分子）の構造'!M$43</f>
        <v>1247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555</v>
      </c>
      <c r="L65" s="135"/>
      <c r="M65" s="135"/>
      <c r="N65" s="135">
        <f>'将来負担比率（分子）の構造'!M$42</f>
        <v>524</v>
      </c>
      <c r="O65" s="135"/>
      <c r="P65" s="135"/>
    </row>
    <row r="66" spans="1:16">
      <c r="A66" s="135" t="s">
        <v>25</v>
      </c>
      <c r="B66" s="135">
        <f>'将来負担比率（分子）の構造'!I$41</f>
        <v>4020</v>
      </c>
      <c r="C66" s="135"/>
      <c r="D66" s="135"/>
      <c r="E66" s="135">
        <f>'将来負担比率（分子）の構造'!J$41</f>
        <v>3994</v>
      </c>
      <c r="F66" s="135"/>
      <c r="G66" s="135"/>
      <c r="H66" s="135">
        <f>'将来負担比率（分子）の構造'!K$41</f>
        <v>3809</v>
      </c>
      <c r="I66" s="135"/>
      <c r="J66" s="135"/>
      <c r="K66" s="135">
        <f>'将来負担比率（分子）の構造'!L$41</f>
        <v>5249</v>
      </c>
      <c r="L66" s="135"/>
      <c r="M66" s="135"/>
      <c r="N66" s="135">
        <f>'将来負担比率（分子）の構造'!M$41</f>
        <v>5042</v>
      </c>
      <c r="O66" s="135"/>
      <c r="P66" s="135"/>
    </row>
    <row r="67" spans="1:16">
      <c r="A67" s="135" t="s">
        <v>63</v>
      </c>
      <c r="B67" s="135" t="e">
        <f>NA()</f>
        <v>#N/A</v>
      </c>
      <c r="C67" s="135">
        <f>IF(ISNUMBER('将来負担比率（分子）の構造'!I$52), IF('将来負担比率（分子）の構造'!I$52 &lt; 0, 0, '将来負担比率（分子）の構造'!I$52), NA())</f>
        <v>532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231</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529669</v>
      </c>
      <c r="S5" s="637"/>
      <c r="T5" s="637"/>
      <c r="U5" s="637"/>
      <c r="V5" s="637"/>
      <c r="W5" s="637"/>
      <c r="X5" s="637"/>
      <c r="Y5" s="684"/>
      <c r="Z5" s="697">
        <v>11.6</v>
      </c>
      <c r="AA5" s="697"/>
      <c r="AB5" s="697"/>
      <c r="AC5" s="697"/>
      <c r="AD5" s="698">
        <v>529669</v>
      </c>
      <c r="AE5" s="698"/>
      <c r="AF5" s="698"/>
      <c r="AG5" s="698"/>
      <c r="AH5" s="698"/>
      <c r="AI5" s="698"/>
      <c r="AJ5" s="698"/>
      <c r="AK5" s="698"/>
      <c r="AL5" s="685">
        <v>25.3</v>
      </c>
      <c r="AM5" s="654"/>
      <c r="AN5" s="654"/>
      <c r="AO5" s="686"/>
      <c r="AP5" s="673" t="s">
        <v>208</v>
      </c>
      <c r="AQ5" s="674"/>
      <c r="AR5" s="674"/>
      <c r="AS5" s="674"/>
      <c r="AT5" s="674"/>
      <c r="AU5" s="674"/>
      <c r="AV5" s="674"/>
      <c r="AW5" s="674"/>
      <c r="AX5" s="674"/>
      <c r="AY5" s="674"/>
      <c r="AZ5" s="674"/>
      <c r="BA5" s="674"/>
      <c r="BB5" s="674"/>
      <c r="BC5" s="674"/>
      <c r="BD5" s="674"/>
      <c r="BE5" s="674"/>
      <c r="BF5" s="675"/>
      <c r="BG5" s="586">
        <v>528779</v>
      </c>
      <c r="BH5" s="587"/>
      <c r="BI5" s="587"/>
      <c r="BJ5" s="587"/>
      <c r="BK5" s="587"/>
      <c r="BL5" s="587"/>
      <c r="BM5" s="587"/>
      <c r="BN5" s="588"/>
      <c r="BO5" s="639">
        <v>99.8</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23958</v>
      </c>
      <c r="S6" s="587"/>
      <c r="T6" s="587"/>
      <c r="U6" s="587"/>
      <c r="V6" s="587"/>
      <c r="W6" s="587"/>
      <c r="X6" s="587"/>
      <c r="Y6" s="588"/>
      <c r="Z6" s="639">
        <v>0.5</v>
      </c>
      <c r="AA6" s="639"/>
      <c r="AB6" s="639"/>
      <c r="AC6" s="639"/>
      <c r="AD6" s="640">
        <v>23958</v>
      </c>
      <c r="AE6" s="640"/>
      <c r="AF6" s="640"/>
      <c r="AG6" s="640"/>
      <c r="AH6" s="640"/>
      <c r="AI6" s="640"/>
      <c r="AJ6" s="640"/>
      <c r="AK6" s="640"/>
      <c r="AL6" s="609">
        <v>1.1000000000000001</v>
      </c>
      <c r="AM6" s="641"/>
      <c r="AN6" s="641"/>
      <c r="AO6" s="642"/>
      <c r="AP6" s="583" t="s">
        <v>214</v>
      </c>
      <c r="AQ6" s="584"/>
      <c r="AR6" s="584"/>
      <c r="AS6" s="584"/>
      <c r="AT6" s="584"/>
      <c r="AU6" s="584"/>
      <c r="AV6" s="584"/>
      <c r="AW6" s="584"/>
      <c r="AX6" s="584"/>
      <c r="AY6" s="584"/>
      <c r="AZ6" s="584"/>
      <c r="BA6" s="584"/>
      <c r="BB6" s="584"/>
      <c r="BC6" s="584"/>
      <c r="BD6" s="584"/>
      <c r="BE6" s="584"/>
      <c r="BF6" s="585"/>
      <c r="BG6" s="586">
        <v>528779</v>
      </c>
      <c r="BH6" s="587"/>
      <c r="BI6" s="587"/>
      <c r="BJ6" s="587"/>
      <c r="BK6" s="587"/>
      <c r="BL6" s="587"/>
      <c r="BM6" s="587"/>
      <c r="BN6" s="588"/>
      <c r="BO6" s="639">
        <v>99.8</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63318</v>
      </c>
      <c r="CS6" s="587"/>
      <c r="CT6" s="587"/>
      <c r="CU6" s="587"/>
      <c r="CV6" s="587"/>
      <c r="CW6" s="587"/>
      <c r="CX6" s="587"/>
      <c r="CY6" s="588"/>
      <c r="CZ6" s="639">
        <v>1.4</v>
      </c>
      <c r="DA6" s="639"/>
      <c r="DB6" s="639"/>
      <c r="DC6" s="639"/>
      <c r="DD6" s="592" t="s">
        <v>209</v>
      </c>
      <c r="DE6" s="587"/>
      <c r="DF6" s="587"/>
      <c r="DG6" s="587"/>
      <c r="DH6" s="587"/>
      <c r="DI6" s="587"/>
      <c r="DJ6" s="587"/>
      <c r="DK6" s="587"/>
      <c r="DL6" s="587"/>
      <c r="DM6" s="587"/>
      <c r="DN6" s="587"/>
      <c r="DO6" s="587"/>
      <c r="DP6" s="588"/>
      <c r="DQ6" s="592">
        <v>63242</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1105</v>
      </c>
      <c r="S7" s="587"/>
      <c r="T7" s="587"/>
      <c r="U7" s="587"/>
      <c r="V7" s="587"/>
      <c r="W7" s="587"/>
      <c r="X7" s="587"/>
      <c r="Y7" s="588"/>
      <c r="Z7" s="639">
        <v>0</v>
      </c>
      <c r="AA7" s="639"/>
      <c r="AB7" s="639"/>
      <c r="AC7" s="639"/>
      <c r="AD7" s="640">
        <v>1105</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267587</v>
      </c>
      <c r="BH7" s="587"/>
      <c r="BI7" s="587"/>
      <c r="BJ7" s="587"/>
      <c r="BK7" s="587"/>
      <c r="BL7" s="587"/>
      <c r="BM7" s="587"/>
      <c r="BN7" s="588"/>
      <c r="BO7" s="639">
        <v>50.5</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1104194</v>
      </c>
      <c r="CS7" s="587"/>
      <c r="CT7" s="587"/>
      <c r="CU7" s="587"/>
      <c r="CV7" s="587"/>
      <c r="CW7" s="587"/>
      <c r="CX7" s="587"/>
      <c r="CY7" s="588"/>
      <c r="CZ7" s="639">
        <v>24.8</v>
      </c>
      <c r="DA7" s="639"/>
      <c r="DB7" s="639"/>
      <c r="DC7" s="639"/>
      <c r="DD7" s="592">
        <v>18812</v>
      </c>
      <c r="DE7" s="587"/>
      <c r="DF7" s="587"/>
      <c r="DG7" s="587"/>
      <c r="DH7" s="587"/>
      <c r="DI7" s="587"/>
      <c r="DJ7" s="587"/>
      <c r="DK7" s="587"/>
      <c r="DL7" s="587"/>
      <c r="DM7" s="587"/>
      <c r="DN7" s="587"/>
      <c r="DO7" s="587"/>
      <c r="DP7" s="588"/>
      <c r="DQ7" s="592">
        <v>912415</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1151</v>
      </c>
      <c r="S8" s="587"/>
      <c r="T8" s="587"/>
      <c r="U8" s="587"/>
      <c r="V8" s="587"/>
      <c r="W8" s="587"/>
      <c r="X8" s="587"/>
      <c r="Y8" s="588"/>
      <c r="Z8" s="639">
        <v>0</v>
      </c>
      <c r="AA8" s="639"/>
      <c r="AB8" s="639"/>
      <c r="AC8" s="639"/>
      <c r="AD8" s="640">
        <v>1151</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7013</v>
      </c>
      <c r="BH8" s="587"/>
      <c r="BI8" s="587"/>
      <c r="BJ8" s="587"/>
      <c r="BK8" s="587"/>
      <c r="BL8" s="587"/>
      <c r="BM8" s="587"/>
      <c r="BN8" s="588"/>
      <c r="BO8" s="639">
        <v>1.3</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831325</v>
      </c>
      <c r="CS8" s="587"/>
      <c r="CT8" s="587"/>
      <c r="CU8" s="587"/>
      <c r="CV8" s="587"/>
      <c r="CW8" s="587"/>
      <c r="CX8" s="587"/>
      <c r="CY8" s="588"/>
      <c r="CZ8" s="639">
        <v>18.600000000000001</v>
      </c>
      <c r="DA8" s="639"/>
      <c r="DB8" s="639"/>
      <c r="DC8" s="639"/>
      <c r="DD8" s="592">
        <v>211</v>
      </c>
      <c r="DE8" s="587"/>
      <c r="DF8" s="587"/>
      <c r="DG8" s="587"/>
      <c r="DH8" s="587"/>
      <c r="DI8" s="587"/>
      <c r="DJ8" s="587"/>
      <c r="DK8" s="587"/>
      <c r="DL8" s="587"/>
      <c r="DM8" s="587"/>
      <c r="DN8" s="587"/>
      <c r="DO8" s="587"/>
      <c r="DP8" s="588"/>
      <c r="DQ8" s="592">
        <v>522281</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1252</v>
      </c>
      <c r="S9" s="587"/>
      <c r="T9" s="587"/>
      <c r="U9" s="587"/>
      <c r="V9" s="587"/>
      <c r="W9" s="587"/>
      <c r="X9" s="587"/>
      <c r="Y9" s="588"/>
      <c r="Z9" s="639">
        <v>0</v>
      </c>
      <c r="AA9" s="639"/>
      <c r="AB9" s="639"/>
      <c r="AC9" s="639"/>
      <c r="AD9" s="640">
        <v>1252</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179444</v>
      </c>
      <c r="BH9" s="587"/>
      <c r="BI9" s="587"/>
      <c r="BJ9" s="587"/>
      <c r="BK9" s="587"/>
      <c r="BL9" s="587"/>
      <c r="BM9" s="587"/>
      <c r="BN9" s="588"/>
      <c r="BO9" s="639">
        <v>33.9</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675521</v>
      </c>
      <c r="CS9" s="587"/>
      <c r="CT9" s="587"/>
      <c r="CU9" s="587"/>
      <c r="CV9" s="587"/>
      <c r="CW9" s="587"/>
      <c r="CX9" s="587"/>
      <c r="CY9" s="588"/>
      <c r="CZ9" s="639">
        <v>15.1</v>
      </c>
      <c r="DA9" s="639"/>
      <c r="DB9" s="639"/>
      <c r="DC9" s="639"/>
      <c r="DD9" s="592">
        <v>2470</v>
      </c>
      <c r="DE9" s="587"/>
      <c r="DF9" s="587"/>
      <c r="DG9" s="587"/>
      <c r="DH9" s="587"/>
      <c r="DI9" s="587"/>
      <c r="DJ9" s="587"/>
      <c r="DK9" s="587"/>
      <c r="DL9" s="587"/>
      <c r="DM9" s="587"/>
      <c r="DN9" s="587"/>
      <c r="DO9" s="587"/>
      <c r="DP9" s="588"/>
      <c r="DQ9" s="592">
        <v>523125</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57178</v>
      </c>
      <c r="S10" s="587"/>
      <c r="T10" s="587"/>
      <c r="U10" s="587"/>
      <c r="V10" s="587"/>
      <c r="W10" s="587"/>
      <c r="X10" s="587"/>
      <c r="Y10" s="588"/>
      <c r="Z10" s="639">
        <v>1.3</v>
      </c>
      <c r="AA10" s="639"/>
      <c r="AB10" s="639"/>
      <c r="AC10" s="639"/>
      <c r="AD10" s="640">
        <v>57178</v>
      </c>
      <c r="AE10" s="640"/>
      <c r="AF10" s="640"/>
      <c r="AG10" s="640"/>
      <c r="AH10" s="640"/>
      <c r="AI10" s="640"/>
      <c r="AJ10" s="640"/>
      <c r="AK10" s="640"/>
      <c r="AL10" s="609">
        <v>2.7</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20968</v>
      </c>
      <c r="BH10" s="587"/>
      <c r="BI10" s="587"/>
      <c r="BJ10" s="587"/>
      <c r="BK10" s="587"/>
      <c r="BL10" s="587"/>
      <c r="BM10" s="587"/>
      <c r="BN10" s="588"/>
      <c r="BO10" s="639">
        <v>4</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6149</v>
      </c>
      <c r="CS10" s="587"/>
      <c r="CT10" s="587"/>
      <c r="CU10" s="587"/>
      <c r="CV10" s="587"/>
      <c r="CW10" s="587"/>
      <c r="CX10" s="587"/>
      <c r="CY10" s="588"/>
      <c r="CZ10" s="639">
        <v>0.1</v>
      </c>
      <c r="DA10" s="639"/>
      <c r="DB10" s="639"/>
      <c r="DC10" s="639"/>
      <c r="DD10" s="592">
        <v>3339</v>
      </c>
      <c r="DE10" s="587"/>
      <c r="DF10" s="587"/>
      <c r="DG10" s="587"/>
      <c r="DH10" s="587"/>
      <c r="DI10" s="587"/>
      <c r="DJ10" s="587"/>
      <c r="DK10" s="587"/>
      <c r="DL10" s="587"/>
      <c r="DM10" s="587"/>
      <c r="DN10" s="587"/>
      <c r="DO10" s="587"/>
      <c r="DP10" s="588"/>
      <c r="DQ10" s="592">
        <v>6131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60162</v>
      </c>
      <c r="BH11" s="587"/>
      <c r="BI11" s="587"/>
      <c r="BJ11" s="587"/>
      <c r="BK11" s="587"/>
      <c r="BL11" s="587"/>
      <c r="BM11" s="587"/>
      <c r="BN11" s="588"/>
      <c r="BO11" s="639">
        <v>11.4</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375636</v>
      </c>
      <c r="CS11" s="587"/>
      <c r="CT11" s="587"/>
      <c r="CU11" s="587"/>
      <c r="CV11" s="587"/>
      <c r="CW11" s="587"/>
      <c r="CX11" s="587"/>
      <c r="CY11" s="588"/>
      <c r="CZ11" s="639">
        <v>8.4</v>
      </c>
      <c r="DA11" s="639"/>
      <c r="DB11" s="639"/>
      <c r="DC11" s="639"/>
      <c r="DD11" s="592">
        <v>130809</v>
      </c>
      <c r="DE11" s="587"/>
      <c r="DF11" s="587"/>
      <c r="DG11" s="587"/>
      <c r="DH11" s="587"/>
      <c r="DI11" s="587"/>
      <c r="DJ11" s="587"/>
      <c r="DK11" s="587"/>
      <c r="DL11" s="587"/>
      <c r="DM11" s="587"/>
      <c r="DN11" s="587"/>
      <c r="DO11" s="587"/>
      <c r="DP11" s="588"/>
      <c r="DQ11" s="592">
        <v>175765</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178165</v>
      </c>
      <c r="BH12" s="587"/>
      <c r="BI12" s="587"/>
      <c r="BJ12" s="587"/>
      <c r="BK12" s="587"/>
      <c r="BL12" s="587"/>
      <c r="BM12" s="587"/>
      <c r="BN12" s="588"/>
      <c r="BO12" s="639">
        <v>33.6</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112995</v>
      </c>
      <c r="CS12" s="587"/>
      <c r="CT12" s="587"/>
      <c r="CU12" s="587"/>
      <c r="CV12" s="587"/>
      <c r="CW12" s="587"/>
      <c r="CX12" s="587"/>
      <c r="CY12" s="588"/>
      <c r="CZ12" s="639">
        <v>2.5</v>
      </c>
      <c r="DA12" s="639"/>
      <c r="DB12" s="639"/>
      <c r="DC12" s="639"/>
      <c r="DD12" s="592">
        <v>32682</v>
      </c>
      <c r="DE12" s="587"/>
      <c r="DF12" s="587"/>
      <c r="DG12" s="587"/>
      <c r="DH12" s="587"/>
      <c r="DI12" s="587"/>
      <c r="DJ12" s="587"/>
      <c r="DK12" s="587"/>
      <c r="DL12" s="587"/>
      <c r="DM12" s="587"/>
      <c r="DN12" s="587"/>
      <c r="DO12" s="587"/>
      <c r="DP12" s="588"/>
      <c r="DQ12" s="592">
        <v>65079</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7157</v>
      </c>
      <c r="S13" s="587"/>
      <c r="T13" s="587"/>
      <c r="U13" s="587"/>
      <c r="V13" s="587"/>
      <c r="W13" s="587"/>
      <c r="X13" s="587"/>
      <c r="Y13" s="588"/>
      <c r="Z13" s="639">
        <v>0.2</v>
      </c>
      <c r="AA13" s="639"/>
      <c r="AB13" s="639"/>
      <c r="AC13" s="639"/>
      <c r="AD13" s="640">
        <v>7157</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172612</v>
      </c>
      <c r="BH13" s="587"/>
      <c r="BI13" s="587"/>
      <c r="BJ13" s="587"/>
      <c r="BK13" s="587"/>
      <c r="BL13" s="587"/>
      <c r="BM13" s="587"/>
      <c r="BN13" s="588"/>
      <c r="BO13" s="639">
        <v>32.6</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345966</v>
      </c>
      <c r="CS13" s="587"/>
      <c r="CT13" s="587"/>
      <c r="CU13" s="587"/>
      <c r="CV13" s="587"/>
      <c r="CW13" s="587"/>
      <c r="CX13" s="587"/>
      <c r="CY13" s="588"/>
      <c r="CZ13" s="639">
        <v>7.8</v>
      </c>
      <c r="DA13" s="639"/>
      <c r="DB13" s="639"/>
      <c r="DC13" s="639"/>
      <c r="DD13" s="592">
        <v>177542</v>
      </c>
      <c r="DE13" s="587"/>
      <c r="DF13" s="587"/>
      <c r="DG13" s="587"/>
      <c r="DH13" s="587"/>
      <c r="DI13" s="587"/>
      <c r="DJ13" s="587"/>
      <c r="DK13" s="587"/>
      <c r="DL13" s="587"/>
      <c r="DM13" s="587"/>
      <c r="DN13" s="587"/>
      <c r="DO13" s="587"/>
      <c r="DP13" s="588"/>
      <c r="DQ13" s="592">
        <v>298107</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10003</v>
      </c>
      <c r="BH14" s="587"/>
      <c r="BI14" s="587"/>
      <c r="BJ14" s="587"/>
      <c r="BK14" s="587"/>
      <c r="BL14" s="587"/>
      <c r="BM14" s="587"/>
      <c r="BN14" s="588"/>
      <c r="BO14" s="639">
        <v>1.9</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308146</v>
      </c>
      <c r="CS14" s="587"/>
      <c r="CT14" s="587"/>
      <c r="CU14" s="587"/>
      <c r="CV14" s="587"/>
      <c r="CW14" s="587"/>
      <c r="CX14" s="587"/>
      <c r="CY14" s="588"/>
      <c r="CZ14" s="639">
        <v>6.9</v>
      </c>
      <c r="DA14" s="639"/>
      <c r="DB14" s="639"/>
      <c r="DC14" s="639"/>
      <c r="DD14" s="592">
        <v>28680</v>
      </c>
      <c r="DE14" s="587"/>
      <c r="DF14" s="587"/>
      <c r="DG14" s="587"/>
      <c r="DH14" s="587"/>
      <c r="DI14" s="587"/>
      <c r="DJ14" s="587"/>
      <c r="DK14" s="587"/>
      <c r="DL14" s="587"/>
      <c r="DM14" s="587"/>
      <c r="DN14" s="587"/>
      <c r="DO14" s="587"/>
      <c r="DP14" s="588"/>
      <c r="DQ14" s="592">
        <v>308146</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1194</v>
      </c>
      <c r="S15" s="587"/>
      <c r="T15" s="587"/>
      <c r="U15" s="587"/>
      <c r="V15" s="587"/>
      <c r="W15" s="587"/>
      <c r="X15" s="587"/>
      <c r="Y15" s="588"/>
      <c r="Z15" s="639">
        <v>0</v>
      </c>
      <c r="AA15" s="639"/>
      <c r="AB15" s="639"/>
      <c r="AC15" s="639"/>
      <c r="AD15" s="640">
        <v>1194</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73024</v>
      </c>
      <c r="BH15" s="587"/>
      <c r="BI15" s="587"/>
      <c r="BJ15" s="587"/>
      <c r="BK15" s="587"/>
      <c r="BL15" s="587"/>
      <c r="BM15" s="587"/>
      <c r="BN15" s="588"/>
      <c r="BO15" s="639">
        <v>13.8</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230508</v>
      </c>
      <c r="CS15" s="587"/>
      <c r="CT15" s="587"/>
      <c r="CU15" s="587"/>
      <c r="CV15" s="587"/>
      <c r="CW15" s="587"/>
      <c r="CX15" s="587"/>
      <c r="CY15" s="588"/>
      <c r="CZ15" s="639">
        <v>5.2</v>
      </c>
      <c r="DA15" s="639"/>
      <c r="DB15" s="639"/>
      <c r="DC15" s="639"/>
      <c r="DD15" s="592">
        <v>13017</v>
      </c>
      <c r="DE15" s="587"/>
      <c r="DF15" s="587"/>
      <c r="DG15" s="587"/>
      <c r="DH15" s="587"/>
      <c r="DI15" s="587"/>
      <c r="DJ15" s="587"/>
      <c r="DK15" s="587"/>
      <c r="DL15" s="587"/>
      <c r="DM15" s="587"/>
      <c r="DN15" s="587"/>
      <c r="DO15" s="587"/>
      <c r="DP15" s="588"/>
      <c r="DQ15" s="592">
        <v>213392</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1670733</v>
      </c>
      <c r="S16" s="587"/>
      <c r="T16" s="587"/>
      <c r="U16" s="587"/>
      <c r="V16" s="587"/>
      <c r="W16" s="587"/>
      <c r="X16" s="587"/>
      <c r="Y16" s="588"/>
      <c r="Z16" s="639">
        <v>36.6</v>
      </c>
      <c r="AA16" s="639"/>
      <c r="AB16" s="639"/>
      <c r="AC16" s="639"/>
      <c r="AD16" s="640">
        <v>1472692</v>
      </c>
      <c r="AE16" s="640"/>
      <c r="AF16" s="640"/>
      <c r="AG16" s="640"/>
      <c r="AH16" s="640"/>
      <c r="AI16" s="640"/>
      <c r="AJ16" s="640"/>
      <c r="AK16" s="640"/>
      <c r="AL16" s="609">
        <v>70.3</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1472692</v>
      </c>
      <c r="S17" s="587"/>
      <c r="T17" s="587"/>
      <c r="U17" s="587"/>
      <c r="V17" s="587"/>
      <c r="W17" s="587"/>
      <c r="X17" s="587"/>
      <c r="Y17" s="588"/>
      <c r="Z17" s="639">
        <v>32.200000000000003</v>
      </c>
      <c r="AA17" s="639"/>
      <c r="AB17" s="639"/>
      <c r="AC17" s="639"/>
      <c r="AD17" s="640">
        <v>1472692</v>
      </c>
      <c r="AE17" s="640"/>
      <c r="AF17" s="640"/>
      <c r="AG17" s="640"/>
      <c r="AH17" s="640"/>
      <c r="AI17" s="640"/>
      <c r="AJ17" s="640"/>
      <c r="AK17" s="640"/>
      <c r="AL17" s="609">
        <v>70.3</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405319</v>
      </c>
      <c r="CS17" s="587"/>
      <c r="CT17" s="587"/>
      <c r="CU17" s="587"/>
      <c r="CV17" s="587"/>
      <c r="CW17" s="587"/>
      <c r="CX17" s="587"/>
      <c r="CY17" s="588"/>
      <c r="CZ17" s="639">
        <v>9.1</v>
      </c>
      <c r="DA17" s="639"/>
      <c r="DB17" s="639"/>
      <c r="DC17" s="639"/>
      <c r="DD17" s="592" t="s">
        <v>112</v>
      </c>
      <c r="DE17" s="587"/>
      <c r="DF17" s="587"/>
      <c r="DG17" s="587"/>
      <c r="DH17" s="587"/>
      <c r="DI17" s="587"/>
      <c r="DJ17" s="587"/>
      <c r="DK17" s="587"/>
      <c r="DL17" s="587"/>
      <c r="DM17" s="587"/>
      <c r="DN17" s="587"/>
      <c r="DO17" s="587"/>
      <c r="DP17" s="588"/>
      <c r="DQ17" s="592">
        <v>398067</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197916</v>
      </c>
      <c r="S18" s="587"/>
      <c r="T18" s="587"/>
      <c r="U18" s="587"/>
      <c r="V18" s="587"/>
      <c r="W18" s="587"/>
      <c r="X18" s="587"/>
      <c r="Y18" s="588"/>
      <c r="Z18" s="639">
        <v>4.3</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125</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890</v>
      </c>
      <c r="BH19" s="587"/>
      <c r="BI19" s="587"/>
      <c r="BJ19" s="587"/>
      <c r="BK19" s="587"/>
      <c r="BL19" s="587"/>
      <c r="BM19" s="587"/>
      <c r="BN19" s="588"/>
      <c r="BO19" s="639">
        <v>0.2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2293397</v>
      </c>
      <c r="S20" s="587"/>
      <c r="T20" s="587"/>
      <c r="U20" s="587"/>
      <c r="V20" s="587"/>
      <c r="W20" s="587"/>
      <c r="X20" s="587"/>
      <c r="Y20" s="588"/>
      <c r="Z20" s="639">
        <v>50.2</v>
      </c>
      <c r="AA20" s="639"/>
      <c r="AB20" s="639"/>
      <c r="AC20" s="639"/>
      <c r="AD20" s="640">
        <v>2095356</v>
      </c>
      <c r="AE20" s="640"/>
      <c r="AF20" s="640"/>
      <c r="AG20" s="640"/>
      <c r="AH20" s="640"/>
      <c r="AI20" s="640"/>
      <c r="AJ20" s="640"/>
      <c r="AK20" s="640"/>
      <c r="AL20" s="609">
        <v>100</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890</v>
      </c>
      <c r="BH20" s="587"/>
      <c r="BI20" s="587"/>
      <c r="BJ20" s="587"/>
      <c r="BK20" s="587"/>
      <c r="BL20" s="587"/>
      <c r="BM20" s="587"/>
      <c r="BN20" s="588"/>
      <c r="BO20" s="639">
        <v>0.2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4459077</v>
      </c>
      <c r="CS20" s="587"/>
      <c r="CT20" s="587"/>
      <c r="CU20" s="587"/>
      <c r="CV20" s="587"/>
      <c r="CW20" s="587"/>
      <c r="CX20" s="587"/>
      <c r="CY20" s="588"/>
      <c r="CZ20" s="639">
        <v>100</v>
      </c>
      <c r="DA20" s="639"/>
      <c r="DB20" s="639"/>
      <c r="DC20" s="639"/>
      <c r="DD20" s="592">
        <v>407562</v>
      </c>
      <c r="DE20" s="587"/>
      <c r="DF20" s="587"/>
      <c r="DG20" s="587"/>
      <c r="DH20" s="587"/>
      <c r="DI20" s="587"/>
      <c r="DJ20" s="587"/>
      <c r="DK20" s="587"/>
      <c r="DL20" s="587"/>
      <c r="DM20" s="587"/>
      <c r="DN20" s="587"/>
      <c r="DO20" s="587"/>
      <c r="DP20" s="588"/>
      <c r="DQ20" s="592">
        <v>3485750</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t="s">
        <v>112</v>
      </c>
      <c r="S21" s="587"/>
      <c r="T21" s="587"/>
      <c r="U21" s="587"/>
      <c r="V21" s="587"/>
      <c r="W21" s="587"/>
      <c r="X21" s="587"/>
      <c r="Y21" s="588"/>
      <c r="Z21" s="639" t="s">
        <v>112</v>
      </c>
      <c r="AA21" s="639"/>
      <c r="AB21" s="639"/>
      <c r="AC21" s="639"/>
      <c r="AD21" s="640" t="s">
        <v>112</v>
      </c>
      <c r="AE21" s="640"/>
      <c r="AF21" s="640"/>
      <c r="AG21" s="640"/>
      <c r="AH21" s="640"/>
      <c r="AI21" s="640"/>
      <c r="AJ21" s="640"/>
      <c r="AK21" s="640"/>
      <c r="AL21" s="609" t="s">
        <v>112</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890</v>
      </c>
      <c r="BH21" s="587"/>
      <c r="BI21" s="587"/>
      <c r="BJ21" s="587"/>
      <c r="BK21" s="587"/>
      <c r="BL21" s="587"/>
      <c r="BM21" s="587"/>
      <c r="BN21" s="588"/>
      <c r="BO21" s="639">
        <v>0.2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17300</v>
      </c>
      <c r="S22" s="587"/>
      <c r="T22" s="587"/>
      <c r="U22" s="587"/>
      <c r="V22" s="587"/>
      <c r="W22" s="587"/>
      <c r="X22" s="587"/>
      <c r="Y22" s="588"/>
      <c r="Z22" s="639">
        <v>0.4</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27812</v>
      </c>
      <c r="S23" s="587"/>
      <c r="T23" s="587"/>
      <c r="U23" s="587"/>
      <c r="V23" s="587"/>
      <c r="W23" s="587"/>
      <c r="X23" s="587"/>
      <c r="Y23" s="588"/>
      <c r="Z23" s="639">
        <v>0.6</v>
      </c>
      <c r="AA23" s="639"/>
      <c r="AB23" s="639"/>
      <c r="AC23" s="639"/>
      <c r="AD23" s="640" t="s">
        <v>112</v>
      </c>
      <c r="AE23" s="640"/>
      <c r="AF23" s="640"/>
      <c r="AG23" s="640"/>
      <c r="AH23" s="640"/>
      <c r="AI23" s="640"/>
      <c r="AJ23" s="640"/>
      <c r="AK23" s="640"/>
      <c r="AL23" s="609" t="s">
        <v>112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16305</v>
      </c>
      <c r="S24" s="587"/>
      <c r="T24" s="587"/>
      <c r="U24" s="587"/>
      <c r="V24" s="587"/>
      <c r="W24" s="587"/>
      <c r="X24" s="587"/>
      <c r="Y24" s="588"/>
      <c r="Z24" s="639">
        <v>0.4</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1347158</v>
      </c>
      <c r="CS24" s="637"/>
      <c r="CT24" s="637"/>
      <c r="CU24" s="637"/>
      <c r="CV24" s="637"/>
      <c r="CW24" s="637"/>
      <c r="CX24" s="637"/>
      <c r="CY24" s="684"/>
      <c r="CZ24" s="688">
        <v>30.2</v>
      </c>
      <c r="DA24" s="689"/>
      <c r="DB24" s="689"/>
      <c r="DC24" s="690"/>
      <c r="DD24" s="683">
        <v>1079272</v>
      </c>
      <c r="DE24" s="637"/>
      <c r="DF24" s="637"/>
      <c r="DG24" s="637"/>
      <c r="DH24" s="637"/>
      <c r="DI24" s="637"/>
      <c r="DJ24" s="637"/>
      <c r="DK24" s="684"/>
      <c r="DL24" s="683">
        <v>1058827</v>
      </c>
      <c r="DM24" s="637"/>
      <c r="DN24" s="637"/>
      <c r="DO24" s="637"/>
      <c r="DP24" s="637"/>
      <c r="DQ24" s="637"/>
      <c r="DR24" s="637"/>
      <c r="DS24" s="637"/>
      <c r="DT24" s="637"/>
      <c r="DU24" s="637"/>
      <c r="DV24" s="684"/>
      <c r="DW24" s="685">
        <v>47.6</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605908</v>
      </c>
      <c r="S25" s="587"/>
      <c r="T25" s="587"/>
      <c r="U25" s="587"/>
      <c r="V25" s="587"/>
      <c r="W25" s="587"/>
      <c r="X25" s="587"/>
      <c r="Y25" s="588"/>
      <c r="Z25" s="639">
        <v>13.3</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630388</v>
      </c>
      <c r="CS25" s="605"/>
      <c r="CT25" s="605"/>
      <c r="CU25" s="605"/>
      <c r="CV25" s="605"/>
      <c r="CW25" s="605"/>
      <c r="CX25" s="605"/>
      <c r="CY25" s="606"/>
      <c r="CZ25" s="589">
        <v>14.1</v>
      </c>
      <c r="DA25" s="607"/>
      <c r="DB25" s="607"/>
      <c r="DC25" s="608"/>
      <c r="DD25" s="592">
        <v>583683</v>
      </c>
      <c r="DE25" s="605"/>
      <c r="DF25" s="605"/>
      <c r="DG25" s="605"/>
      <c r="DH25" s="605"/>
      <c r="DI25" s="605"/>
      <c r="DJ25" s="605"/>
      <c r="DK25" s="606"/>
      <c r="DL25" s="592">
        <v>566523</v>
      </c>
      <c r="DM25" s="605"/>
      <c r="DN25" s="605"/>
      <c r="DO25" s="605"/>
      <c r="DP25" s="605"/>
      <c r="DQ25" s="605"/>
      <c r="DR25" s="605"/>
      <c r="DS25" s="605"/>
      <c r="DT25" s="605"/>
      <c r="DU25" s="605"/>
      <c r="DV25" s="606"/>
      <c r="DW25" s="609">
        <v>25.5</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383231</v>
      </c>
      <c r="CS26" s="587"/>
      <c r="CT26" s="587"/>
      <c r="CU26" s="587"/>
      <c r="CV26" s="587"/>
      <c r="CW26" s="587"/>
      <c r="CX26" s="587"/>
      <c r="CY26" s="588"/>
      <c r="CZ26" s="589">
        <v>8.6</v>
      </c>
      <c r="DA26" s="607"/>
      <c r="DB26" s="607"/>
      <c r="DC26" s="608"/>
      <c r="DD26" s="592">
        <v>339103</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467089</v>
      </c>
      <c r="S27" s="587"/>
      <c r="T27" s="587"/>
      <c r="U27" s="587"/>
      <c r="V27" s="587"/>
      <c r="W27" s="587"/>
      <c r="X27" s="587"/>
      <c r="Y27" s="588"/>
      <c r="Z27" s="639">
        <v>10.199999999999999</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529669</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311451</v>
      </c>
      <c r="CS27" s="605"/>
      <c r="CT27" s="605"/>
      <c r="CU27" s="605"/>
      <c r="CV27" s="605"/>
      <c r="CW27" s="605"/>
      <c r="CX27" s="605"/>
      <c r="CY27" s="606"/>
      <c r="CZ27" s="589">
        <v>7</v>
      </c>
      <c r="DA27" s="607"/>
      <c r="DB27" s="607"/>
      <c r="DC27" s="608"/>
      <c r="DD27" s="592">
        <v>97522</v>
      </c>
      <c r="DE27" s="605"/>
      <c r="DF27" s="605"/>
      <c r="DG27" s="605"/>
      <c r="DH27" s="605"/>
      <c r="DI27" s="605"/>
      <c r="DJ27" s="605"/>
      <c r="DK27" s="606"/>
      <c r="DL27" s="592">
        <v>94237</v>
      </c>
      <c r="DM27" s="605"/>
      <c r="DN27" s="605"/>
      <c r="DO27" s="605"/>
      <c r="DP27" s="605"/>
      <c r="DQ27" s="605"/>
      <c r="DR27" s="605"/>
      <c r="DS27" s="605"/>
      <c r="DT27" s="605"/>
      <c r="DU27" s="605"/>
      <c r="DV27" s="606"/>
      <c r="DW27" s="609">
        <v>4.2</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22284</v>
      </c>
      <c r="S28" s="587"/>
      <c r="T28" s="587"/>
      <c r="U28" s="587"/>
      <c r="V28" s="587"/>
      <c r="W28" s="587"/>
      <c r="X28" s="587"/>
      <c r="Y28" s="588"/>
      <c r="Z28" s="639">
        <v>0.5</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405319</v>
      </c>
      <c r="CS28" s="587"/>
      <c r="CT28" s="587"/>
      <c r="CU28" s="587"/>
      <c r="CV28" s="587"/>
      <c r="CW28" s="587"/>
      <c r="CX28" s="587"/>
      <c r="CY28" s="588"/>
      <c r="CZ28" s="589">
        <v>9.1</v>
      </c>
      <c r="DA28" s="607"/>
      <c r="DB28" s="607"/>
      <c r="DC28" s="608"/>
      <c r="DD28" s="592">
        <v>398067</v>
      </c>
      <c r="DE28" s="587"/>
      <c r="DF28" s="587"/>
      <c r="DG28" s="587"/>
      <c r="DH28" s="587"/>
      <c r="DI28" s="587"/>
      <c r="DJ28" s="587"/>
      <c r="DK28" s="588"/>
      <c r="DL28" s="592">
        <v>398067</v>
      </c>
      <c r="DM28" s="587"/>
      <c r="DN28" s="587"/>
      <c r="DO28" s="587"/>
      <c r="DP28" s="587"/>
      <c r="DQ28" s="587"/>
      <c r="DR28" s="587"/>
      <c r="DS28" s="587"/>
      <c r="DT28" s="587"/>
      <c r="DU28" s="587"/>
      <c r="DV28" s="588"/>
      <c r="DW28" s="609">
        <v>17.899999999999999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6189</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403371</v>
      </c>
      <c r="CS29" s="605"/>
      <c r="CT29" s="605"/>
      <c r="CU29" s="605"/>
      <c r="CV29" s="605"/>
      <c r="CW29" s="605"/>
      <c r="CX29" s="605"/>
      <c r="CY29" s="606"/>
      <c r="CZ29" s="589">
        <v>9</v>
      </c>
      <c r="DA29" s="607"/>
      <c r="DB29" s="607"/>
      <c r="DC29" s="608"/>
      <c r="DD29" s="592">
        <v>396119</v>
      </c>
      <c r="DE29" s="605"/>
      <c r="DF29" s="605"/>
      <c r="DG29" s="605"/>
      <c r="DH29" s="605"/>
      <c r="DI29" s="605"/>
      <c r="DJ29" s="605"/>
      <c r="DK29" s="606"/>
      <c r="DL29" s="592">
        <v>396119</v>
      </c>
      <c r="DM29" s="605"/>
      <c r="DN29" s="605"/>
      <c r="DO29" s="605"/>
      <c r="DP29" s="605"/>
      <c r="DQ29" s="605"/>
      <c r="DR29" s="605"/>
      <c r="DS29" s="605"/>
      <c r="DT29" s="605"/>
      <c r="DU29" s="605"/>
      <c r="DV29" s="606"/>
      <c r="DW29" s="609">
        <v>17.8</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714975</v>
      </c>
      <c r="S30" s="587"/>
      <c r="T30" s="587"/>
      <c r="U30" s="587"/>
      <c r="V30" s="587"/>
      <c r="W30" s="587"/>
      <c r="X30" s="587"/>
      <c r="Y30" s="588"/>
      <c r="Z30" s="639">
        <v>15.7</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95.4</v>
      </c>
      <c r="BH30" s="653"/>
      <c r="BI30" s="653"/>
      <c r="BJ30" s="653"/>
      <c r="BK30" s="653"/>
      <c r="BL30" s="653"/>
      <c r="BM30" s="654">
        <v>78.8</v>
      </c>
      <c r="BN30" s="653"/>
      <c r="BO30" s="653"/>
      <c r="BP30" s="653"/>
      <c r="BQ30" s="655"/>
      <c r="BR30" s="652">
        <v>95.2</v>
      </c>
      <c r="BS30" s="653"/>
      <c r="BT30" s="653"/>
      <c r="BU30" s="653"/>
      <c r="BV30" s="653"/>
      <c r="BW30" s="653"/>
      <c r="BX30" s="654">
        <v>78.599999999999994</v>
      </c>
      <c r="BY30" s="653"/>
      <c r="BZ30" s="653"/>
      <c r="CA30" s="653"/>
      <c r="CB30" s="655"/>
      <c r="CD30" s="658"/>
      <c r="CE30" s="659"/>
      <c r="CF30" s="623" t="s">
        <v>292</v>
      </c>
      <c r="CG30" s="620"/>
      <c r="CH30" s="620"/>
      <c r="CI30" s="620"/>
      <c r="CJ30" s="620"/>
      <c r="CK30" s="620"/>
      <c r="CL30" s="620"/>
      <c r="CM30" s="620"/>
      <c r="CN30" s="620"/>
      <c r="CO30" s="620"/>
      <c r="CP30" s="620"/>
      <c r="CQ30" s="621"/>
      <c r="CR30" s="586">
        <v>335145</v>
      </c>
      <c r="CS30" s="587"/>
      <c r="CT30" s="587"/>
      <c r="CU30" s="587"/>
      <c r="CV30" s="587"/>
      <c r="CW30" s="587"/>
      <c r="CX30" s="587"/>
      <c r="CY30" s="588"/>
      <c r="CZ30" s="589">
        <v>7.5</v>
      </c>
      <c r="DA30" s="607"/>
      <c r="DB30" s="607"/>
      <c r="DC30" s="608"/>
      <c r="DD30" s="592">
        <v>329053</v>
      </c>
      <c r="DE30" s="587"/>
      <c r="DF30" s="587"/>
      <c r="DG30" s="587"/>
      <c r="DH30" s="587"/>
      <c r="DI30" s="587"/>
      <c r="DJ30" s="587"/>
      <c r="DK30" s="588"/>
      <c r="DL30" s="592">
        <v>329053</v>
      </c>
      <c r="DM30" s="587"/>
      <c r="DN30" s="587"/>
      <c r="DO30" s="587"/>
      <c r="DP30" s="587"/>
      <c r="DQ30" s="587"/>
      <c r="DR30" s="587"/>
      <c r="DS30" s="587"/>
      <c r="DT30" s="587"/>
      <c r="DU30" s="587"/>
      <c r="DV30" s="588"/>
      <c r="DW30" s="609">
        <v>14.8</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31607</v>
      </c>
      <c r="S31" s="587"/>
      <c r="T31" s="587"/>
      <c r="U31" s="587"/>
      <c r="V31" s="587"/>
      <c r="W31" s="587"/>
      <c r="X31" s="587"/>
      <c r="Y31" s="588"/>
      <c r="Z31" s="639">
        <v>0.7</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95</v>
      </c>
      <c r="BH31" s="605"/>
      <c r="BI31" s="605"/>
      <c r="BJ31" s="605"/>
      <c r="BK31" s="605"/>
      <c r="BL31" s="605"/>
      <c r="BM31" s="641">
        <v>81.7</v>
      </c>
      <c r="BN31" s="651"/>
      <c r="BO31" s="651"/>
      <c r="BP31" s="651"/>
      <c r="BQ31" s="615"/>
      <c r="BR31" s="650">
        <v>95.4</v>
      </c>
      <c r="BS31" s="605"/>
      <c r="BT31" s="605"/>
      <c r="BU31" s="605"/>
      <c r="BV31" s="605"/>
      <c r="BW31" s="605"/>
      <c r="BX31" s="641">
        <v>82.3</v>
      </c>
      <c r="BY31" s="651"/>
      <c r="BZ31" s="651"/>
      <c r="CA31" s="651"/>
      <c r="CB31" s="615"/>
      <c r="CD31" s="658"/>
      <c r="CE31" s="659"/>
      <c r="CF31" s="623" t="s">
        <v>296</v>
      </c>
      <c r="CG31" s="620"/>
      <c r="CH31" s="620"/>
      <c r="CI31" s="620"/>
      <c r="CJ31" s="620"/>
      <c r="CK31" s="620"/>
      <c r="CL31" s="620"/>
      <c r="CM31" s="620"/>
      <c r="CN31" s="620"/>
      <c r="CO31" s="620"/>
      <c r="CP31" s="620"/>
      <c r="CQ31" s="621"/>
      <c r="CR31" s="586">
        <v>68226</v>
      </c>
      <c r="CS31" s="605"/>
      <c r="CT31" s="605"/>
      <c r="CU31" s="605"/>
      <c r="CV31" s="605"/>
      <c r="CW31" s="605"/>
      <c r="CX31" s="605"/>
      <c r="CY31" s="606"/>
      <c r="CZ31" s="589">
        <v>1.5</v>
      </c>
      <c r="DA31" s="607"/>
      <c r="DB31" s="607"/>
      <c r="DC31" s="608"/>
      <c r="DD31" s="592">
        <v>67066</v>
      </c>
      <c r="DE31" s="605"/>
      <c r="DF31" s="605"/>
      <c r="DG31" s="605"/>
      <c r="DH31" s="605"/>
      <c r="DI31" s="605"/>
      <c r="DJ31" s="605"/>
      <c r="DK31" s="606"/>
      <c r="DL31" s="592">
        <v>67066</v>
      </c>
      <c r="DM31" s="605"/>
      <c r="DN31" s="605"/>
      <c r="DO31" s="605"/>
      <c r="DP31" s="605"/>
      <c r="DQ31" s="605"/>
      <c r="DR31" s="605"/>
      <c r="DS31" s="605"/>
      <c r="DT31" s="605"/>
      <c r="DU31" s="605"/>
      <c r="DV31" s="606"/>
      <c r="DW31" s="609">
        <v>3</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236160</v>
      </c>
      <c r="S32" s="587"/>
      <c r="T32" s="587"/>
      <c r="U32" s="587"/>
      <c r="V32" s="587"/>
      <c r="W32" s="587"/>
      <c r="X32" s="587"/>
      <c r="Y32" s="588"/>
      <c r="Z32" s="639">
        <v>5.2</v>
      </c>
      <c r="AA32" s="639"/>
      <c r="AB32" s="639"/>
      <c r="AC32" s="639"/>
      <c r="AD32" s="640" t="s">
        <v>112</v>
      </c>
      <c r="AE32" s="640"/>
      <c r="AF32" s="640"/>
      <c r="AG32" s="640"/>
      <c r="AH32" s="640"/>
      <c r="AI32" s="640"/>
      <c r="AJ32" s="640"/>
      <c r="AK32" s="640"/>
      <c r="AL32" s="609" t="s">
        <v>112</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94</v>
      </c>
      <c r="BH32" s="571"/>
      <c r="BI32" s="571"/>
      <c r="BJ32" s="571"/>
      <c r="BK32" s="571"/>
      <c r="BL32" s="571"/>
      <c r="BM32" s="634">
        <v>68.599999999999994</v>
      </c>
      <c r="BN32" s="571"/>
      <c r="BO32" s="571"/>
      <c r="BP32" s="571"/>
      <c r="BQ32" s="628"/>
      <c r="BR32" s="649">
        <v>93</v>
      </c>
      <c r="BS32" s="571"/>
      <c r="BT32" s="571"/>
      <c r="BU32" s="571"/>
      <c r="BV32" s="571"/>
      <c r="BW32" s="571"/>
      <c r="BX32" s="634">
        <v>67.8</v>
      </c>
      <c r="BY32" s="571"/>
      <c r="BZ32" s="571"/>
      <c r="CA32" s="571"/>
      <c r="CB32" s="628"/>
      <c r="CD32" s="660"/>
      <c r="CE32" s="661"/>
      <c r="CF32" s="623" t="s">
        <v>299</v>
      </c>
      <c r="CG32" s="620"/>
      <c r="CH32" s="620"/>
      <c r="CI32" s="620"/>
      <c r="CJ32" s="620"/>
      <c r="CK32" s="620"/>
      <c r="CL32" s="620"/>
      <c r="CM32" s="620"/>
      <c r="CN32" s="620"/>
      <c r="CO32" s="620"/>
      <c r="CP32" s="620"/>
      <c r="CQ32" s="621"/>
      <c r="CR32" s="586">
        <v>1948</v>
      </c>
      <c r="CS32" s="587"/>
      <c r="CT32" s="587"/>
      <c r="CU32" s="587"/>
      <c r="CV32" s="587"/>
      <c r="CW32" s="587"/>
      <c r="CX32" s="587"/>
      <c r="CY32" s="588"/>
      <c r="CZ32" s="589">
        <v>0</v>
      </c>
      <c r="DA32" s="607"/>
      <c r="DB32" s="607"/>
      <c r="DC32" s="608"/>
      <c r="DD32" s="592">
        <v>1948</v>
      </c>
      <c r="DE32" s="587"/>
      <c r="DF32" s="587"/>
      <c r="DG32" s="587"/>
      <c r="DH32" s="587"/>
      <c r="DI32" s="587"/>
      <c r="DJ32" s="587"/>
      <c r="DK32" s="588"/>
      <c r="DL32" s="592">
        <v>1948</v>
      </c>
      <c r="DM32" s="587"/>
      <c r="DN32" s="587"/>
      <c r="DO32" s="587"/>
      <c r="DP32" s="587"/>
      <c r="DQ32" s="587"/>
      <c r="DR32" s="587"/>
      <c r="DS32" s="587"/>
      <c r="DT32" s="587"/>
      <c r="DU32" s="587"/>
      <c r="DV32" s="588"/>
      <c r="DW32" s="609">
        <v>0.1</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127658</v>
      </c>
      <c r="S33" s="587"/>
      <c r="T33" s="587"/>
      <c r="U33" s="587"/>
      <c r="V33" s="587"/>
      <c r="W33" s="587"/>
      <c r="X33" s="587"/>
      <c r="Y33" s="588"/>
      <c r="Z33" s="639">
        <v>2.8</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2704357</v>
      </c>
      <c r="CS33" s="605"/>
      <c r="CT33" s="605"/>
      <c r="CU33" s="605"/>
      <c r="CV33" s="605"/>
      <c r="CW33" s="605"/>
      <c r="CX33" s="605"/>
      <c r="CY33" s="606"/>
      <c r="CZ33" s="589">
        <v>60.6</v>
      </c>
      <c r="DA33" s="607"/>
      <c r="DB33" s="607"/>
      <c r="DC33" s="608"/>
      <c r="DD33" s="592">
        <v>2139180</v>
      </c>
      <c r="DE33" s="605"/>
      <c r="DF33" s="605"/>
      <c r="DG33" s="605"/>
      <c r="DH33" s="605"/>
      <c r="DI33" s="605"/>
      <c r="DJ33" s="605"/>
      <c r="DK33" s="606"/>
      <c r="DL33" s="592">
        <v>1161190</v>
      </c>
      <c r="DM33" s="605"/>
      <c r="DN33" s="605"/>
      <c r="DO33" s="605"/>
      <c r="DP33" s="605"/>
      <c r="DQ33" s="605"/>
      <c r="DR33" s="605"/>
      <c r="DS33" s="605"/>
      <c r="DT33" s="605"/>
      <c r="DU33" s="605"/>
      <c r="DV33" s="606"/>
      <c r="DW33" s="609">
        <v>52.2</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515574</v>
      </c>
      <c r="CS34" s="587"/>
      <c r="CT34" s="587"/>
      <c r="CU34" s="587"/>
      <c r="CV34" s="587"/>
      <c r="CW34" s="587"/>
      <c r="CX34" s="587"/>
      <c r="CY34" s="588"/>
      <c r="CZ34" s="589">
        <v>11.6</v>
      </c>
      <c r="DA34" s="607"/>
      <c r="DB34" s="607"/>
      <c r="DC34" s="608"/>
      <c r="DD34" s="592">
        <v>423289</v>
      </c>
      <c r="DE34" s="587"/>
      <c r="DF34" s="587"/>
      <c r="DG34" s="587"/>
      <c r="DH34" s="587"/>
      <c r="DI34" s="587"/>
      <c r="DJ34" s="587"/>
      <c r="DK34" s="588"/>
      <c r="DL34" s="592">
        <v>235901</v>
      </c>
      <c r="DM34" s="587"/>
      <c r="DN34" s="587"/>
      <c r="DO34" s="587"/>
      <c r="DP34" s="587"/>
      <c r="DQ34" s="587"/>
      <c r="DR34" s="587"/>
      <c r="DS34" s="587"/>
      <c r="DT34" s="587"/>
      <c r="DU34" s="587"/>
      <c r="DV34" s="588"/>
      <c r="DW34" s="609">
        <v>10.6</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127658</v>
      </c>
      <c r="S35" s="587"/>
      <c r="T35" s="587"/>
      <c r="U35" s="587"/>
      <c r="V35" s="587"/>
      <c r="W35" s="587"/>
      <c r="X35" s="587"/>
      <c r="Y35" s="588"/>
      <c r="Z35" s="639">
        <v>2.8</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785870</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63215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41828</v>
      </c>
      <c r="CS35" s="605"/>
      <c r="CT35" s="605"/>
      <c r="CU35" s="605"/>
      <c r="CV35" s="605"/>
      <c r="CW35" s="605"/>
      <c r="CX35" s="605"/>
      <c r="CY35" s="606"/>
      <c r="CZ35" s="589">
        <v>0.9</v>
      </c>
      <c r="DA35" s="607"/>
      <c r="DB35" s="607"/>
      <c r="DC35" s="608"/>
      <c r="DD35" s="592">
        <v>38356</v>
      </c>
      <c r="DE35" s="605"/>
      <c r="DF35" s="605"/>
      <c r="DG35" s="605"/>
      <c r="DH35" s="605"/>
      <c r="DI35" s="605"/>
      <c r="DJ35" s="605"/>
      <c r="DK35" s="606"/>
      <c r="DL35" s="592">
        <v>30527</v>
      </c>
      <c r="DM35" s="605"/>
      <c r="DN35" s="605"/>
      <c r="DO35" s="605"/>
      <c r="DP35" s="605"/>
      <c r="DQ35" s="605"/>
      <c r="DR35" s="605"/>
      <c r="DS35" s="605"/>
      <c r="DT35" s="605"/>
      <c r="DU35" s="605"/>
      <c r="DV35" s="606"/>
      <c r="DW35" s="609">
        <v>1.4</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4566684</v>
      </c>
      <c r="S36" s="627"/>
      <c r="T36" s="627"/>
      <c r="U36" s="627"/>
      <c r="V36" s="627"/>
      <c r="W36" s="627"/>
      <c r="X36" s="627"/>
      <c r="Y36" s="630"/>
      <c r="Z36" s="631">
        <v>100</v>
      </c>
      <c r="AA36" s="631"/>
      <c r="AB36" s="631"/>
      <c r="AC36" s="631"/>
      <c r="AD36" s="632">
        <v>2095356</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341298</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-84811</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864188</v>
      </c>
      <c r="CS36" s="587"/>
      <c r="CT36" s="587"/>
      <c r="CU36" s="587"/>
      <c r="CV36" s="587"/>
      <c r="CW36" s="587"/>
      <c r="CX36" s="587"/>
      <c r="CY36" s="588"/>
      <c r="CZ36" s="589">
        <v>19.399999999999999</v>
      </c>
      <c r="DA36" s="607"/>
      <c r="DB36" s="607"/>
      <c r="DC36" s="608"/>
      <c r="DD36" s="592">
        <v>810456</v>
      </c>
      <c r="DE36" s="587"/>
      <c r="DF36" s="587"/>
      <c r="DG36" s="587"/>
      <c r="DH36" s="587"/>
      <c r="DI36" s="587"/>
      <c r="DJ36" s="587"/>
      <c r="DK36" s="588"/>
      <c r="DL36" s="592">
        <v>722286</v>
      </c>
      <c r="DM36" s="587"/>
      <c r="DN36" s="587"/>
      <c r="DO36" s="587"/>
      <c r="DP36" s="587"/>
      <c r="DQ36" s="587"/>
      <c r="DR36" s="587"/>
      <c r="DS36" s="587"/>
      <c r="DT36" s="587"/>
      <c r="DU36" s="587"/>
      <c r="DV36" s="588"/>
      <c r="DW36" s="609">
        <v>32.5</v>
      </c>
      <c r="DX36" s="610"/>
      <c r="DY36" s="610"/>
      <c r="DZ36" s="610"/>
      <c r="EA36" s="610"/>
      <c r="EB36" s="610"/>
      <c r="EC36" s="611"/>
    </row>
    <row r="37" spans="2:133" ht="11.25" customHeight="1">
      <c r="AQ37" s="612" t="s">
        <v>314</v>
      </c>
      <c r="AR37" s="613"/>
      <c r="AS37" s="613"/>
      <c r="AT37" s="613"/>
      <c r="AU37" s="613"/>
      <c r="AV37" s="613"/>
      <c r="AW37" s="613"/>
      <c r="AX37" s="613"/>
      <c r="AY37" s="614"/>
      <c r="AZ37" s="586">
        <v>96452</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1271</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501864</v>
      </c>
      <c r="CS37" s="605"/>
      <c r="CT37" s="605"/>
      <c r="CU37" s="605"/>
      <c r="CV37" s="605"/>
      <c r="CW37" s="605"/>
      <c r="CX37" s="605"/>
      <c r="CY37" s="606"/>
      <c r="CZ37" s="589">
        <v>11.3</v>
      </c>
      <c r="DA37" s="607"/>
      <c r="DB37" s="607"/>
      <c r="DC37" s="608"/>
      <c r="DD37" s="592">
        <v>501864</v>
      </c>
      <c r="DE37" s="605"/>
      <c r="DF37" s="605"/>
      <c r="DG37" s="605"/>
      <c r="DH37" s="605"/>
      <c r="DI37" s="605"/>
      <c r="DJ37" s="605"/>
      <c r="DK37" s="606"/>
      <c r="DL37" s="592">
        <v>486864</v>
      </c>
      <c r="DM37" s="605"/>
      <c r="DN37" s="605"/>
      <c r="DO37" s="605"/>
      <c r="DP37" s="605"/>
      <c r="DQ37" s="605"/>
      <c r="DR37" s="605"/>
      <c r="DS37" s="605"/>
      <c r="DT37" s="605"/>
      <c r="DU37" s="605"/>
      <c r="DV37" s="606"/>
      <c r="DW37" s="609">
        <v>21.9</v>
      </c>
      <c r="DX37" s="610"/>
      <c r="DY37" s="610"/>
      <c r="DZ37" s="610"/>
      <c r="EA37" s="610"/>
      <c r="EB37" s="610"/>
      <c r="EC37" s="611"/>
    </row>
    <row r="38" spans="2:133" ht="11.25" customHeight="1">
      <c r="AQ38" s="612" t="s">
        <v>317</v>
      </c>
      <c r="AR38" s="613"/>
      <c r="AS38" s="613"/>
      <c r="AT38" s="613"/>
      <c r="AU38" s="613"/>
      <c r="AV38" s="613"/>
      <c r="AW38" s="613"/>
      <c r="AX38" s="613"/>
      <c r="AY38" s="614"/>
      <c r="AZ38" s="586">
        <v>3740</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2561</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440832</v>
      </c>
      <c r="CS38" s="587"/>
      <c r="CT38" s="587"/>
      <c r="CU38" s="587"/>
      <c r="CV38" s="587"/>
      <c r="CW38" s="587"/>
      <c r="CX38" s="587"/>
      <c r="CY38" s="588"/>
      <c r="CZ38" s="589">
        <v>9.9</v>
      </c>
      <c r="DA38" s="607"/>
      <c r="DB38" s="607"/>
      <c r="DC38" s="608"/>
      <c r="DD38" s="592">
        <v>339201</v>
      </c>
      <c r="DE38" s="587"/>
      <c r="DF38" s="587"/>
      <c r="DG38" s="587"/>
      <c r="DH38" s="587"/>
      <c r="DI38" s="587"/>
      <c r="DJ38" s="587"/>
      <c r="DK38" s="588"/>
      <c r="DL38" s="592">
        <v>172476</v>
      </c>
      <c r="DM38" s="587"/>
      <c r="DN38" s="587"/>
      <c r="DO38" s="587"/>
      <c r="DP38" s="587"/>
      <c r="DQ38" s="587"/>
      <c r="DR38" s="587"/>
      <c r="DS38" s="587"/>
      <c r="DT38" s="587"/>
      <c r="DU38" s="587"/>
      <c r="DV38" s="588"/>
      <c r="DW38" s="609">
        <v>7.8</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91</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715965</v>
      </c>
      <c r="CS39" s="605"/>
      <c r="CT39" s="605"/>
      <c r="CU39" s="605"/>
      <c r="CV39" s="605"/>
      <c r="CW39" s="605"/>
      <c r="CX39" s="605"/>
      <c r="CY39" s="606"/>
      <c r="CZ39" s="589">
        <v>16.100000000000001</v>
      </c>
      <c r="DA39" s="607"/>
      <c r="DB39" s="607"/>
      <c r="DC39" s="608"/>
      <c r="DD39" s="592">
        <v>527358</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161409</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123</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125970</v>
      </c>
      <c r="CS40" s="587"/>
      <c r="CT40" s="587"/>
      <c r="CU40" s="587"/>
      <c r="CV40" s="587"/>
      <c r="CW40" s="587"/>
      <c r="CX40" s="587"/>
      <c r="CY40" s="588"/>
      <c r="CZ40" s="589">
        <v>2.8</v>
      </c>
      <c r="DA40" s="607"/>
      <c r="DB40" s="607"/>
      <c r="DC40" s="608"/>
      <c r="DD40" s="592">
        <v>520</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182971</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224</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407562</v>
      </c>
      <c r="CS42" s="587"/>
      <c r="CT42" s="587"/>
      <c r="CU42" s="587"/>
      <c r="CV42" s="587"/>
      <c r="CW42" s="587"/>
      <c r="CX42" s="587"/>
      <c r="CY42" s="588"/>
      <c r="CZ42" s="589">
        <v>9.1</v>
      </c>
      <c r="DA42" s="590"/>
      <c r="DB42" s="590"/>
      <c r="DC42" s="591"/>
      <c r="DD42" s="592">
        <v>267298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10581</v>
      </c>
      <c r="CS43" s="605"/>
      <c r="CT43" s="605"/>
      <c r="CU43" s="605"/>
      <c r="CV43" s="605"/>
      <c r="CW43" s="605"/>
      <c r="CX43" s="605"/>
      <c r="CY43" s="606"/>
      <c r="CZ43" s="589">
        <v>0.2</v>
      </c>
      <c r="DA43" s="607"/>
      <c r="DB43" s="607"/>
      <c r="DC43" s="608"/>
      <c r="DD43" s="592">
        <v>10581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407562</v>
      </c>
      <c r="CS44" s="587"/>
      <c r="CT44" s="587"/>
      <c r="CU44" s="587"/>
      <c r="CV44" s="587"/>
      <c r="CW44" s="587"/>
      <c r="CX44" s="587"/>
      <c r="CY44" s="588"/>
      <c r="CZ44" s="589">
        <v>9.1</v>
      </c>
      <c r="DA44" s="590"/>
      <c r="DB44" s="590"/>
      <c r="DC44" s="591"/>
      <c r="DD44" s="592">
        <v>267298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35110</v>
      </c>
      <c r="CS45" s="605"/>
      <c r="CT45" s="605"/>
      <c r="CU45" s="605"/>
      <c r="CV45" s="605"/>
      <c r="CW45" s="605"/>
      <c r="CX45" s="605"/>
      <c r="CY45" s="606"/>
      <c r="CZ45" s="589">
        <v>0.8</v>
      </c>
      <c r="DA45" s="607"/>
      <c r="DB45" s="607"/>
      <c r="DC45" s="608"/>
      <c r="DD45" s="592">
        <v>15228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346212</v>
      </c>
      <c r="CS46" s="587"/>
      <c r="CT46" s="587"/>
      <c r="CU46" s="587"/>
      <c r="CV46" s="587"/>
      <c r="CW46" s="587"/>
      <c r="CX46" s="587"/>
      <c r="CY46" s="588"/>
      <c r="CZ46" s="589">
        <v>7.8</v>
      </c>
      <c r="DA46" s="590"/>
      <c r="DB46" s="590"/>
      <c r="DC46" s="591"/>
      <c r="DD46" s="592">
        <v>225830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321</v>
      </c>
      <c r="CS47" s="605"/>
      <c r="CT47" s="605"/>
      <c r="CU47" s="605"/>
      <c r="CV47" s="605"/>
      <c r="CW47" s="605"/>
      <c r="CX47" s="605"/>
      <c r="CY47" s="606"/>
      <c r="CZ47" s="589" t="s">
        <v>321</v>
      </c>
      <c r="DA47" s="607"/>
      <c r="DB47" s="607"/>
      <c r="DC47" s="608"/>
      <c r="DD47" s="592" t="s">
        <v>321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4459077</v>
      </c>
      <c r="CS49" s="571"/>
      <c r="CT49" s="571"/>
      <c r="CU49" s="571"/>
      <c r="CV49" s="571"/>
      <c r="CW49" s="571"/>
      <c r="CX49" s="571"/>
      <c r="CY49" s="572"/>
      <c r="CZ49" s="573">
        <v>100</v>
      </c>
      <c r="DA49" s="574"/>
      <c r="DB49" s="574"/>
      <c r="DC49" s="575"/>
      <c r="DD49" s="576">
        <v>3485750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4567</v>
      </c>
      <c r="R7" s="1099"/>
      <c r="S7" s="1099"/>
      <c r="T7" s="1099"/>
      <c r="U7" s="1099"/>
      <c r="V7" s="1099">
        <v>4459</v>
      </c>
      <c r="W7" s="1099"/>
      <c r="X7" s="1099"/>
      <c r="Y7" s="1099"/>
      <c r="Z7" s="1099"/>
      <c r="AA7" s="1099">
        <v>108</v>
      </c>
      <c r="AB7" s="1099"/>
      <c r="AC7" s="1099"/>
      <c r="AD7" s="1099"/>
      <c r="AE7" s="1100"/>
      <c r="AF7" s="1101">
        <v>108</v>
      </c>
      <c r="AG7" s="1102"/>
      <c r="AH7" s="1102"/>
      <c r="AI7" s="1102"/>
      <c r="AJ7" s="1103"/>
      <c r="AK7" s="1085">
        <v>0</v>
      </c>
      <c r="AL7" s="1086"/>
      <c r="AM7" s="1086"/>
      <c r="AN7" s="1086"/>
      <c r="AO7" s="1086"/>
      <c r="AP7" s="1086">
        <v>5042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4567</v>
      </c>
      <c r="R23" s="1063"/>
      <c r="S23" s="1063"/>
      <c r="T23" s="1063"/>
      <c r="U23" s="1063"/>
      <c r="V23" s="1063">
        <v>4459</v>
      </c>
      <c r="W23" s="1063"/>
      <c r="X23" s="1063"/>
      <c r="Y23" s="1063"/>
      <c r="Z23" s="1063"/>
      <c r="AA23" s="1063">
        <v>108</v>
      </c>
      <c r="AB23" s="1063"/>
      <c r="AC23" s="1063"/>
      <c r="AD23" s="1063"/>
      <c r="AE23" s="1064"/>
      <c r="AF23" s="1065">
        <v>108</v>
      </c>
      <c r="AG23" s="1063"/>
      <c r="AH23" s="1063"/>
      <c r="AI23" s="1063"/>
      <c r="AJ23" s="1066"/>
      <c r="AK23" s="1067"/>
      <c r="AL23" s="1068"/>
      <c r="AM23" s="1068"/>
      <c r="AN23" s="1068"/>
      <c r="AO23" s="1068"/>
      <c r="AP23" s="1063">
        <v>5042</v>
      </c>
      <c r="AQ23" s="1063"/>
      <c r="AR23" s="1063"/>
      <c r="AS23" s="1063"/>
      <c r="AT23" s="1063"/>
      <c r="AU23" s="1069"/>
      <c r="AV23" s="1069"/>
      <c r="AW23" s="1069"/>
      <c r="AX23" s="1069"/>
      <c r="AY23" s="1070"/>
      <c r="AZ23" s="1059" t="s">
        <v>369</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1051</v>
      </c>
      <c r="R28" s="1048"/>
      <c r="S28" s="1048"/>
      <c r="T28" s="1048"/>
      <c r="U28" s="1048"/>
      <c r="V28" s="1048">
        <v>988</v>
      </c>
      <c r="W28" s="1048"/>
      <c r="X28" s="1048"/>
      <c r="Y28" s="1048"/>
      <c r="Z28" s="1048"/>
      <c r="AA28" s="1048">
        <v>63</v>
      </c>
      <c r="AB28" s="1048"/>
      <c r="AC28" s="1048"/>
      <c r="AD28" s="1048"/>
      <c r="AE28" s="1049"/>
      <c r="AF28" s="1050">
        <v>63</v>
      </c>
      <c r="AG28" s="1048"/>
      <c r="AH28" s="1048"/>
      <c r="AI28" s="1048"/>
      <c r="AJ28" s="1051"/>
      <c r="AK28" s="1052"/>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508</v>
      </c>
      <c r="R29" s="1038"/>
      <c r="S29" s="1038"/>
      <c r="T29" s="1038"/>
      <c r="U29" s="1038"/>
      <c r="V29" s="1038">
        <v>492</v>
      </c>
      <c r="W29" s="1038"/>
      <c r="X29" s="1038"/>
      <c r="Y29" s="1038"/>
      <c r="Z29" s="1038"/>
      <c r="AA29" s="1038">
        <v>16</v>
      </c>
      <c r="AB29" s="1038"/>
      <c r="AC29" s="1038"/>
      <c r="AD29" s="1038"/>
      <c r="AE29" s="1039"/>
      <c r="AF29" s="1013">
        <v>16</v>
      </c>
      <c r="AG29" s="1014"/>
      <c r="AH29" s="1014"/>
      <c r="AI29" s="1014"/>
      <c r="AJ29" s="1015"/>
      <c r="AK29" s="974"/>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49</v>
      </c>
      <c r="R30" s="1038"/>
      <c r="S30" s="1038"/>
      <c r="T30" s="1038"/>
      <c r="U30" s="1038"/>
      <c r="V30" s="1038">
        <v>48</v>
      </c>
      <c r="W30" s="1038"/>
      <c r="X30" s="1038"/>
      <c r="Y30" s="1038"/>
      <c r="Z30" s="1038"/>
      <c r="AA30" s="1038">
        <v>1</v>
      </c>
      <c r="AB30" s="1038"/>
      <c r="AC30" s="1038"/>
      <c r="AD30" s="1038"/>
      <c r="AE30" s="1039"/>
      <c r="AF30" s="1013">
        <v>1</v>
      </c>
      <c r="AG30" s="1014"/>
      <c r="AH30" s="1014"/>
      <c r="AI30" s="1014"/>
      <c r="AJ30" s="1015"/>
      <c r="AK30" s="974"/>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132</v>
      </c>
      <c r="R31" s="1038"/>
      <c r="S31" s="1038"/>
      <c r="T31" s="1038"/>
      <c r="U31" s="1038"/>
      <c r="V31" s="1038">
        <v>119</v>
      </c>
      <c r="W31" s="1038"/>
      <c r="X31" s="1038"/>
      <c r="Y31" s="1038"/>
      <c r="Z31" s="1038"/>
      <c r="AA31" s="1038">
        <v>13</v>
      </c>
      <c r="AB31" s="1038"/>
      <c r="AC31" s="1038"/>
      <c r="AD31" s="1038"/>
      <c r="AE31" s="1039"/>
      <c r="AF31" s="1013">
        <v>13</v>
      </c>
      <c r="AG31" s="1014"/>
      <c r="AH31" s="1014"/>
      <c r="AI31" s="1014"/>
      <c r="AJ31" s="1015"/>
      <c r="AK31" s="974">
        <v>4</v>
      </c>
      <c r="AL31" s="965"/>
      <c r="AM31" s="965"/>
      <c r="AN31" s="965"/>
      <c r="AO31" s="965"/>
      <c r="AP31" s="965">
        <v>939</v>
      </c>
      <c r="AQ31" s="965"/>
      <c r="AR31" s="965"/>
      <c r="AS31" s="965"/>
      <c r="AT31" s="965"/>
      <c r="AU31" s="965">
        <v>1</v>
      </c>
      <c r="AV31" s="965"/>
      <c r="AW31" s="965"/>
      <c r="AX31" s="965"/>
      <c r="AY31" s="965"/>
      <c r="AZ31" s="1036"/>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200</v>
      </c>
      <c r="R32" s="1038"/>
      <c r="S32" s="1038"/>
      <c r="T32" s="1038"/>
      <c r="U32" s="1038"/>
      <c r="V32" s="1038">
        <v>200</v>
      </c>
      <c r="W32" s="1038"/>
      <c r="X32" s="1038"/>
      <c r="Y32" s="1038"/>
      <c r="Z32" s="1038"/>
      <c r="AA32" s="1038">
        <v>0</v>
      </c>
      <c r="AB32" s="1038"/>
      <c r="AC32" s="1038"/>
      <c r="AD32" s="1038"/>
      <c r="AE32" s="1039"/>
      <c r="AF32" s="1013" t="s">
        <v>112</v>
      </c>
      <c r="AG32" s="1014"/>
      <c r="AH32" s="1014"/>
      <c r="AI32" s="1014"/>
      <c r="AJ32" s="1015"/>
      <c r="AK32" s="974">
        <v>96</v>
      </c>
      <c r="AL32" s="965"/>
      <c r="AM32" s="965"/>
      <c r="AN32" s="965"/>
      <c r="AO32" s="965"/>
      <c r="AP32" s="965">
        <v>1396</v>
      </c>
      <c r="AQ32" s="965"/>
      <c r="AR32" s="965"/>
      <c r="AS32" s="965"/>
      <c r="AT32" s="965"/>
      <c r="AU32" s="965">
        <v>59</v>
      </c>
      <c r="AV32" s="965"/>
      <c r="AW32" s="965"/>
      <c r="AX32" s="965"/>
      <c r="AY32" s="965"/>
      <c r="AZ32" s="1036"/>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93</v>
      </c>
      <c r="AG63" s="953"/>
      <c r="AH63" s="953"/>
      <c r="AI63" s="953"/>
      <c r="AJ63" s="1024"/>
      <c r="AK63" s="1025"/>
      <c r="AL63" s="957"/>
      <c r="AM63" s="957"/>
      <c r="AN63" s="957"/>
      <c r="AO63" s="957"/>
      <c r="AP63" s="953">
        <v>2335</v>
      </c>
      <c r="AQ63" s="953"/>
      <c r="AR63" s="953"/>
      <c r="AS63" s="953"/>
      <c r="AT63" s="953"/>
      <c r="AU63" s="953">
        <v>60</v>
      </c>
      <c r="AV63" s="953"/>
      <c r="AW63" s="953"/>
      <c r="AX63" s="953"/>
      <c r="AY63" s="953"/>
      <c r="AZ63" s="1019"/>
      <c r="BA63" s="1019"/>
      <c r="BB63" s="1019"/>
      <c r="BC63" s="1019"/>
      <c r="BD63" s="1019"/>
      <c r="BE63" s="954"/>
      <c r="BF63" s="954"/>
      <c r="BG63" s="954"/>
      <c r="BH63" s="954"/>
      <c r="BI63" s="955"/>
      <c r="BJ63" s="1020" t="s">
        <v>389</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392</v>
      </c>
      <c r="R66" s="996"/>
      <c r="S66" s="996"/>
      <c r="T66" s="996"/>
      <c r="U66" s="997"/>
      <c r="V66" s="995" t="s">
        <v>393</v>
      </c>
      <c r="W66" s="996"/>
      <c r="X66" s="996"/>
      <c r="Y66" s="996"/>
      <c r="Z66" s="997"/>
      <c r="AA66" s="995" t="s">
        <v>394</v>
      </c>
      <c r="AB66" s="996"/>
      <c r="AC66" s="996"/>
      <c r="AD66" s="996"/>
      <c r="AE66" s="997"/>
      <c r="AF66" s="1001" t="s">
        <v>395</v>
      </c>
      <c r="AG66" s="1002"/>
      <c r="AH66" s="1002"/>
      <c r="AI66" s="1002"/>
      <c r="AJ66" s="1003"/>
      <c r="AK66" s="995" t="s">
        <v>396</v>
      </c>
      <c r="AL66" s="990"/>
      <c r="AM66" s="990"/>
      <c r="AN66" s="990"/>
      <c r="AO66" s="991"/>
      <c r="AP66" s="995" t="s">
        <v>397</v>
      </c>
      <c r="AQ66" s="996"/>
      <c r="AR66" s="996"/>
      <c r="AS66" s="996"/>
      <c r="AT66" s="997"/>
      <c r="AU66" s="995" t="s">
        <v>398</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541</v>
      </c>
      <c r="C68" s="980"/>
      <c r="D68" s="980"/>
      <c r="E68" s="980"/>
      <c r="F68" s="980"/>
      <c r="G68" s="980"/>
      <c r="H68" s="980"/>
      <c r="I68" s="980"/>
      <c r="J68" s="980"/>
      <c r="K68" s="980"/>
      <c r="L68" s="980"/>
      <c r="M68" s="980"/>
      <c r="N68" s="980"/>
      <c r="O68" s="980"/>
      <c r="P68" s="981"/>
      <c r="Q68" s="982">
        <v>6011</v>
      </c>
      <c r="R68" s="976"/>
      <c r="S68" s="976"/>
      <c r="T68" s="976"/>
      <c r="U68" s="976"/>
      <c r="V68" s="976">
        <v>6698</v>
      </c>
      <c r="W68" s="976"/>
      <c r="X68" s="976"/>
      <c r="Y68" s="976"/>
      <c r="Z68" s="976"/>
      <c r="AA68" s="976">
        <v>-687</v>
      </c>
      <c r="AB68" s="976"/>
      <c r="AC68" s="976"/>
      <c r="AD68" s="976"/>
      <c r="AE68" s="976"/>
      <c r="AF68" s="976">
        <v>-687</v>
      </c>
      <c r="AG68" s="976"/>
      <c r="AH68" s="976"/>
      <c r="AI68" s="976"/>
      <c r="AJ68" s="976"/>
      <c r="AK68" s="976">
        <v>2781</v>
      </c>
      <c r="AL68" s="976"/>
      <c r="AM68" s="976"/>
      <c r="AN68" s="976"/>
      <c r="AO68" s="976"/>
      <c r="AP68" s="976">
        <v>7480</v>
      </c>
      <c r="AQ68" s="976"/>
      <c r="AR68" s="976"/>
      <c r="AS68" s="976"/>
      <c r="AT68" s="976"/>
      <c r="AU68" s="976">
        <v>371</v>
      </c>
      <c r="AV68" s="976"/>
      <c r="AW68" s="976"/>
      <c r="AX68" s="976"/>
      <c r="AY68" s="976"/>
      <c r="AZ68" s="977" t="s">
        <v>548</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542</v>
      </c>
      <c r="C69" s="969"/>
      <c r="D69" s="969"/>
      <c r="E69" s="969"/>
      <c r="F69" s="969"/>
      <c r="G69" s="969"/>
      <c r="H69" s="969"/>
      <c r="I69" s="969"/>
      <c r="J69" s="969"/>
      <c r="K69" s="969"/>
      <c r="L69" s="969"/>
      <c r="M69" s="969"/>
      <c r="N69" s="969"/>
      <c r="O69" s="969"/>
      <c r="P69" s="970"/>
      <c r="Q69" s="971">
        <v>6199</v>
      </c>
      <c r="R69" s="965"/>
      <c r="S69" s="965"/>
      <c r="T69" s="965"/>
      <c r="U69" s="965"/>
      <c r="V69" s="965">
        <v>6178</v>
      </c>
      <c r="W69" s="965"/>
      <c r="X69" s="965"/>
      <c r="Y69" s="965"/>
      <c r="Z69" s="965"/>
      <c r="AA69" s="965">
        <v>21</v>
      </c>
      <c r="AB69" s="965"/>
      <c r="AC69" s="965"/>
      <c r="AD69" s="965"/>
      <c r="AE69" s="965"/>
      <c r="AF69" s="965">
        <v>21</v>
      </c>
      <c r="AG69" s="965"/>
      <c r="AH69" s="965"/>
      <c r="AI69" s="965"/>
      <c r="AJ69" s="965"/>
      <c r="AK69" s="965">
        <v>45</v>
      </c>
      <c r="AL69" s="965"/>
      <c r="AM69" s="965"/>
      <c r="AN69" s="965"/>
      <c r="AO69" s="965"/>
      <c r="AP69" s="965">
        <v>4706</v>
      </c>
      <c r="AQ69" s="965"/>
      <c r="AR69" s="965"/>
      <c r="AS69" s="965"/>
      <c r="AT69" s="965"/>
      <c r="AU69" s="965">
        <v>337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543</v>
      </c>
      <c r="C70" s="969"/>
      <c r="D70" s="969"/>
      <c r="E70" s="969"/>
      <c r="F70" s="969"/>
      <c r="G70" s="969"/>
      <c r="H70" s="969"/>
      <c r="I70" s="969"/>
      <c r="J70" s="969"/>
      <c r="K70" s="969"/>
      <c r="L70" s="969"/>
      <c r="M70" s="969"/>
      <c r="N70" s="969"/>
      <c r="O70" s="969"/>
      <c r="P70" s="970"/>
      <c r="Q70" s="971">
        <v>483</v>
      </c>
      <c r="R70" s="965"/>
      <c r="S70" s="965"/>
      <c r="T70" s="965"/>
      <c r="U70" s="965"/>
      <c r="V70" s="965">
        <v>453</v>
      </c>
      <c r="W70" s="965"/>
      <c r="X70" s="965"/>
      <c r="Y70" s="965"/>
      <c r="Z70" s="965"/>
      <c r="AA70" s="965">
        <v>30</v>
      </c>
      <c r="AB70" s="965"/>
      <c r="AC70" s="965"/>
      <c r="AD70" s="965"/>
      <c r="AE70" s="965"/>
      <c r="AF70" s="965">
        <v>30</v>
      </c>
      <c r="AG70" s="965"/>
      <c r="AH70" s="965"/>
      <c r="AI70" s="965"/>
      <c r="AJ70" s="965"/>
      <c r="AK70" s="965">
        <v>11</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544</v>
      </c>
      <c r="C71" s="969"/>
      <c r="D71" s="969"/>
      <c r="E71" s="969"/>
      <c r="F71" s="969"/>
      <c r="G71" s="969"/>
      <c r="H71" s="969"/>
      <c r="I71" s="969"/>
      <c r="J71" s="969"/>
      <c r="K71" s="969"/>
      <c r="L71" s="969"/>
      <c r="M71" s="969"/>
      <c r="N71" s="969"/>
      <c r="O71" s="969"/>
      <c r="P71" s="970"/>
      <c r="Q71" s="971">
        <v>154696</v>
      </c>
      <c r="R71" s="965"/>
      <c r="S71" s="965"/>
      <c r="T71" s="965"/>
      <c r="U71" s="965"/>
      <c r="V71" s="965">
        <v>149805</v>
      </c>
      <c r="W71" s="965"/>
      <c r="X71" s="965"/>
      <c r="Y71" s="965"/>
      <c r="Z71" s="965"/>
      <c r="AA71" s="965">
        <v>5164</v>
      </c>
      <c r="AB71" s="965"/>
      <c r="AC71" s="965"/>
      <c r="AD71" s="965"/>
      <c r="AE71" s="965"/>
      <c r="AF71" s="965">
        <v>5163</v>
      </c>
      <c r="AG71" s="965"/>
      <c r="AH71" s="965"/>
      <c r="AI71" s="965"/>
      <c r="AJ71" s="965"/>
      <c r="AK71" s="965">
        <v>2726</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545</v>
      </c>
      <c r="C72" s="969"/>
      <c r="D72" s="969"/>
      <c r="E72" s="969"/>
      <c r="F72" s="969"/>
      <c r="G72" s="969"/>
      <c r="H72" s="969"/>
      <c r="I72" s="969"/>
      <c r="J72" s="969"/>
      <c r="K72" s="969"/>
      <c r="L72" s="969"/>
      <c r="M72" s="969"/>
      <c r="N72" s="969"/>
      <c r="O72" s="969"/>
      <c r="P72" s="970"/>
      <c r="Q72" s="971">
        <v>784</v>
      </c>
      <c r="R72" s="965"/>
      <c r="S72" s="965"/>
      <c r="T72" s="965"/>
      <c r="U72" s="965"/>
      <c r="V72" s="965">
        <v>766</v>
      </c>
      <c r="W72" s="965"/>
      <c r="X72" s="965"/>
      <c r="Y72" s="965"/>
      <c r="Z72" s="965"/>
      <c r="AA72" s="965">
        <v>18</v>
      </c>
      <c r="AB72" s="965"/>
      <c r="AC72" s="965"/>
      <c r="AD72" s="965"/>
      <c r="AE72" s="965"/>
      <c r="AF72" s="965">
        <v>18</v>
      </c>
      <c r="AG72" s="965"/>
      <c r="AH72" s="965"/>
      <c r="AI72" s="965"/>
      <c r="AJ72" s="965"/>
      <c r="AK72" s="965">
        <v>8</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547</v>
      </c>
      <c r="C73" s="969"/>
      <c r="D73" s="969"/>
      <c r="E73" s="969"/>
      <c r="F73" s="969"/>
      <c r="G73" s="969"/>
      <c r="H73" s="969"/>
      <c r="I73" s="969"/>
      <c r="J73" s="969"/>
      <c r="K73" s="969"/>
      <c r="L73" s="969"/>
      <c r="M73" s="969"/>
      <c r="N73" s="969"/>
      <c r="O73" s="969"/>
      <c r="P73" s="970"/>
      <c r="Q73" s="971">
        <v>13392</v>
      </c>
      <c r="R73" s="965"/>
      <c r="S73" s="965"/>
      <c r="T73" s="965"/>
      <c r="U73" s="965"/>
      <c r="V73" s="965">
        <v>13374</v>
      </c>
      <c r="W73" s="965"/>
      <c r="X73" s="965"/>
      <c r="Y73" s="965"/>
      <c r="Z73" s="965"/>
      <c r="AA73" s="965">
        <v>18</v>
      </c>
      <c r="AB73" s="965"/>
      <c r="AC73" s="965"/>
      <c r="AD73" s="965"/>
      <c r="AE73" s="965"/>
      <c r="AF73" s="965">
        <v>18</v>
      </c>
      <c r="AG73" s="965"/>
      <c r="AH73" s="965"/>
      <c r="AI73" s="965"/>
      <c r="AJ73" s="965"/>
      <c r="AK73" s="965">
        <v>250</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546</v>
      </c>
      <c r="C74" s="969"/>
      <c r="D74" s="969"/>
      <c r="E74" s="969"/>
      <c r="F74" s="969"/>
      <c r="G74" s="969"/>
      <c r="H74" s="969"/>
      <c r="I74" s="969"/>
      <c r="J74" s="969"/>
      <c r="K74" s="969"/>
      <c r="L74" s="969"/>
      <c r="M74" s="969"/>
      <c r="N74" s="969"/>
      <c r="O74" s="969"/>
      <c r="P74" s="970"/>
      <c r="Q74" s="971">
        <v>202</v>
      </c>
      <c r="R74" s="965"/>
      <c r="S74" s="965"/>
      <c r="T74" s="965"/>
      <c r="U74" s="965"/>
      <c r="V74" s="965">
        <v>193</v>
      </c>
      <c r="W74" s="965"/>
      <c r="X74" s="965"/>
      <c r="Y74" s="965"/>
      <c r="Z74" s="965"/>
      <c r="AA74" s="965">
        <v>9</v>
      </c>
      <c r="AB74" s="965"/>
      <c r="AC74" s="965"/>
      <c r="AD74" s="965"/>
      <c r="AE74" s="965"/>
      <c r="AF74" s="965">
        <v>9</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4572</v>
      </c>
      <c r="AG88" s="953"/>
      <c r="AH88" s="953"/>
      <c r="AI88" s="953"/>
      <c r="AJ88" s="953"/>
      <c r="AK88" s="957"/>
      <c r="AL88" s="957"/>
      <c r="AM88" s="957"/>
      <c r="AN88" s="957"/>
      <c r="AO88" s="957"/>
      <c r="AP88" s="953">
        <v>12186</v>
      </c>
      <c r="AQ88" s="953"/>
      <c r="AR88" s="953"/>
      <c r="AS88" s="953"/>
      <c r="AT88" s="953"/>
      <c r="AU88" s="953">
        <v>708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400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408</v>
      </c>
      <c r="AB109" s="886"/>
      <c r="AC109" s="886"/>
      <c r="AD109" s="886"/>
      <c r="AE109" s="887"/>
      <c r="AF109" s="888" t="s">
        <v>286</v>
      </c>
      <c r="AG109" s="886"/>
      <c r="AH109" s="886"/>
      <c r="AI109" s="886"/>
      <c r="AJ109" s="887"/>
      <c r="AK109" s="888" t="s">
        <v>285</v>
      </c>
      <c r="AL109" s="886"/>
      <c r="AM109" s="886"/>
      <c r="AN109" s="886"/>
      <c r="AO109" s="887"/>
      <c r="AP109" s="888" t="s">
        <v>409</v>
      </c>
      <c r="AQ109" s="886"/>
      <c r="AR109" s="886"/>
      <c r="AS109" s="886"/>
      <c r="AT109" s="917"/>
      <c r="AU109" s="885" t="s">
        <v>407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408</v>
      </c>
      <c r="BR109" s="886"/>
      <c r="BS109" s="886"/>
      <c r="BT109" s="886"/>
      <c r="BU109" s="887"/>
      <c r="BV109" s="888" t="s">
        <v>286</v>
      </c>
      <c r="BW109" s="886"/>
      <c r="BX109" s="886"/>
      <c r="BY109" s="886"/>
      <c r="BZ109" s="887"/>
      <c r="CA109" s="888" t="s">
        <v>285</v>
      </c>
      <c r="CB109" s="886"/>
      <c r="CC109" s="886"/>
      <c r="CD109" s="886"/>
      <c r="CE109" s="887"/>
      <c r="CF109" s="926" t="s">
        <v>409</v>
      </c>
      <c r="CG109" s="926"/>
      <c r="CH109" s="926"/>
      <c r="CI109" s="926"/>
      <c r="CJ109" s="926"/>
      <c r="CK109" s="888" t="s">
        <v>410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408</v>
      </c>
      <c r="DH109" s="886"/>
      <c r="DI109" s="886"/>
      <c r="DJ109" s="886"/>
      <c r="DK109" s="887"/>
      <c r="DL109" s="888" t="s">
        <v>286</v>
      </c>
      <c r="DM109" s="886"/>
      <c r="DN109" s="886"/>
      <c r="DO109" s="886"/>
      <c r="DP109" s="887"/>
      <c r="DQ109" s="888" t="s">
        <v>285</v>
      </c>
      <c r="DR109" s="886"/>
      <c r="DS109" s="886"/>
      <c r="DT109" s="886"/>
      <c r="DU109" s="887"/>
      <c r="DV109" s="888" t="s">
        <v>409</v>
      </c>
      <c r="DW109" s="886"/>
      <c r="DX109" s="886"/>
      <c r="DY109" s="886"/>
      <c r="DZ109" s="917"/>
    </row>
    <row r="110" spans="1:131" s="197" customFormat="1" ht="26.25" customHeight="1">
      <c r="A110" s="755" t="s">
        <v>411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401301</v>
      </c>
      <c r="AB110" s="871"/>
      <c r="AC110" s="871"/>
      <c r="AD110" s="871"/>
      <c r="AE110" s="872"/>
      <c r="AF110" s="873">
        <v>379348</v>
      </c>
      <c r="AG110" s="871"/>
      <c r="AH110" s="871"/>
      <c r="AI110" s="871"/>
      <c r="AJ110" s="872"/>
      <c r="AK110" s="873">
        <v>403371</v>
      </c>
      <c r="AL110" s="871"/>
      <c r="AM110" s="871"/>
      <c r="AN110" s="871"/>
      <c r="AO110" s="872"/>
      <c r="AP110" s="874">
        <v>21.3</v>
      </c>
      <c r="AQ110" s="875"/>
      <c r="AR110" s="875"/>
      <c r="AS110" s="875"/>
      <c r="AT110" s="876"/>
      <c r="AU110" s="918" t="s">
        <v>61</v>
      </c>
      <c r="AV110" s="919"/>
      <c r="AW110" s="919"/>
      <c r="AX110" s="919"/>
      <c r="AY110" s="920"/>
      <c r="AZ110" s="814" t="s">
        <v>412</v>
      </c>
      <c r="BA110" s="756"/>
      <c r="BB110" s="756"/>
      <c r="BC110" s="756"/>
      <c r="BD110" s="756"/>
      <c r="BE110" s="756"/>
      <c r="BF110" s="756"/>
      <c r="BG110" s="756"/>
      <c r="BH110" s="756"/>
      <c r="BI110" s="756"/>
      <c r="BJ110" s="756"/>
      <c r="BK110" s="756"/>
      <c r="BL110" s="756"/>
      <c r="BM110" s="756"/>
      <c r="BN110" s="756"/>
      <c r="BO110" s="756"/>
      <c r="BP110" s="757"/>
      <c r="BQ110" s="797">
        <v>3808792</v>
      </c>
      <c r="BR110" s="798"/>
      <c r="BS110" s="798"/>
      <c r="BT110" s="798"/>
      <c r="BU110" s="798"/>
      <c r="BV110" s="798">
        <v>5249435</v>
      </c>
      <c r="BW110" s="798"/>
      <c r="BX110" s="798"/>
      <c r="BY110" s="798"/>
      <c r="BZ110" s="798"/>
      <c r="CA110" s="798">
        <v>5041948</v>
      </c>
      <c r="CB110" s="798"/>
      <c r="CC110" s="798"/>
      <c r="CD110" s="798"/>
      <c r="CE110" s="798"/>
      <c r="CF110" s="859">
        <v>265.89999999999998</v>
      </c>
      <c r="CG110" s="860"/>
      <c r="CH110" s="860"/>
      <c r="CI110" s="860"/>
      <c r="CJ110" s="860"/>
      <c r="CK110" s="914" t="s">
        <v>413</v>
      </c>
      <c r="CL110" s="862"/>
      <c r="CM110" s="867" t="s">
        <v>414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416</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v>555003</v>
      </c>
      <c r="BW111" s="769"/>
      <c r="BX111" s="769"/>
      <c r="BY111" s="769"/>
      <c r="BZ111" s="769"/>
      <c r="CA111" s="769">
        <v>524320</v>
      </c>
      <c r="CB111" s="769"/>
      <c r="CC111" s="769"/>
      <c r="CD111" s="769"/>
      <c r="CE111" s="769"/>
      <c r="CF111" s="846">
        <v>27.7</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1128698</v>
      </c>
      <c r="BR112" s="769"/>
      <c r="BS112" s="769"/>
      <c r="BT112" s="769"/>
      <c r="BU112" s="769"/>
      <c r="BV112" s="769">
        <v>1164121</v>
      </c>
      <c r="BW112" s="769"/>
      <c r="BX112" s="769"/>
      <c r="BY112" s="769"/>
      <c r="BZ112" s="769"/>
      <c r="CA112" s="769">
        <v>1246994</v>
      </c>
      <c r="CB112" s="769"/>
      <c r="CC112" s="769"/>
      <c r="CD112" s="769"/>
      <c r="CE112" s="769"/>
      <c r="CF112" s="846">
        <v>65.8</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61715</v>
      </c>
      <c r="AB113" s="907"/>
      <c r="AC113" s="907"/>
      <c r="AD113" s="907"/>
      <c r="AE113" s="908"/>
      <c r="AF113" s="909">
        <v>59080</v>
      </c>
      <c r="AG113" s="907"/>
      <c r="AH113" s="907"/>
      <c r="AI113" s="907"/>
      <c r="AJ113" s="908"/>
      <c r="AK113" s="909">
        <v>59621</v>
      </c>
      <c r="AL113" s="907"/>
      <c r="AM113" s="907"/>
      <c r="AN113" s="907"/>
      <c r="AO113" s="908"/>
      <c r="AP113" s="910">
        <v>3.1</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v>803060</v>
      </c>
      <c r="BR113" s="769"/>
      <c r="BS113" s="769"/>
      <c r="BT113" s="769"/>
      <c r="BU113" s="769"/>
      <c r="BV113" s="769">
        <v>767731</v>
      </c>
      <c r="BW113" s="769"/>
      <c r="BX113" s="769"/>
      <c r="BY113" s="769"/>
      <c r="BZ113" s="769"/>
      <c r="CA113" s="769">
        <v>708761</v>
      </c>
      <c r="CB113" s="769"/>
      <c r="CC113" s="769"/>
      <c r="CD113" s="769"/>
      <c r="CE113" s="769"/>
      <c r="CF113" s="846">
        <v>37.4</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116689</v>
      </c>
      <c r="AB114" s="782"/>
      <c r="AC114" s="782"/>
      <c r="AD114" s="782"/>
      <c r="AE114" s="783"/>
      <c r="AF114" s="784">
        <v>113755</v>
      </c>
      <c r="AG114" s="782"/>
      <c r="AH114" s="782"/>
      <c r="AI114" s="782"/>
      <c r="AJ114" s="783"/>
      <c r="AK114" s="784">
        <v>110879</v>
      </c>
      <c r="AL114" s="782"/>
      <c r="AM114" s="782"/>
      <c r="AN114" s="782"/>
      <c r="AO114" s="783"/>
      <c r="AP114" s="752">
        <v>5.8</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839036</v>
      </c>
      <c r="BR114" s="769"/>
      <c r="BS114" s="769"/>
      <c r="BT114" s="769"/>
      <c r="BU114" s="769"/>
      <c r="BV114" s="769">
        <v>822303</v>
      </c>
      <c r="BW114" s="769"/>
      <c r="BX114" s="769"/>
      <c r="BY114" s="769"/>
      <c r="BZ114" s="769"/>
      <c r="CA114" s="769">
        <v>736328</v>
      </c>
      <c r="CB114" s="769"/>
      <c r="CC114" s="769"/>
      <c r="CD114" s="769"/>
      <c r="CE114" s="769"/>
      <c r="CF114" s="846">
        <v>38.799999999999997</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3155</v>
      </c>
      <c r="AB116" s="782"/>
      <c r="AC116" s="782"/>
      <c r="AD116" s="782"/>
      <c r="AE116" s="783"/>
      <c r="AF116" s="784">
        <v>7096</v>
      </c>
      <c r="AG116" s="782"/>
      <c r="AH116" s="782"/>
      <c r="AI116" s="782"/>
      <c r="AJ116" s="783"/>
      <c r="AK116" s="784">
        <v>1948</v>
      </c>
      <c r="AL116" s="782"/>
      <c r="AM116" s="782"/>
      <c r="AN116" s="782"/>
      <c r="AO116" s="783"/>
      <c r="AP116" s="752">
        <v>0.1</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582860</v>
      </c>
      <c r="AB117" s="893"/>
      <c r="AC117" s="893"/>
      <c r="AD117" s="893"/>
      <c r="AE117" s="894"/>
      <c r="AF117" s="896">
        <v>559279</v>
      </c>
      <c r="AG117" s="893"/>
      <c r="AH117" s="893"/>
      <c r="AI117" s="893"/>
      <c r="AJ117" s="894"/>
      <c r="AK117" s="896">
        <v>575819</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408</v>
      </c>
      <c r="AB118" s="886"/>
      <c r="AC118" s="886"/>
      <c r="AD118" s="886"/>
      <c r="AE118" s="887"/>
      <c r="AF118" s="888" t="s">
        <v>286</v>
      </c>
      <c r="AG118" s="886"/>
      <c r="AH118" s="886"/>
      <c r="AI118" s="886"/>
      <c r="AJ118" s="887"/>
      <c r="AK118" s="888" t="s">
        <v>285</v>
      </c>
      <c r="AL118" s="886"/>
      <c r="AM118" s="886"/>
      <c r="AN118" s="886"/>
      <c r="AO118" s="887"/>
      <c r="AP118" s="889" t="s">
        <v>409</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437</v>
      </c>
      <c r="BP118" s="836"/>
      <c r="BQ118" s="855">
        <v>6579586</v>
      </c>
      <c r="BR118" s="856"/>
      <c r="BS118" s="856"/>
      <c r="BT118" s="856"/>
      <c r="BU118" s="856"/>
      <c r="BV118" s="856">
        <v>8558593</v>
      </c>
      <c r="BW118" s="856"/>
      <c r="BX118" s="856"/>
      <c r="BY118" s="856"/>
      <c r="BZ118" s="856"/>
      <c r="CA118" s="856">
        <v>8258351</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413</v>
      </c>
      <c r="B119" s="862"/>
      <c r="C119" s="867" t="s">
        <v>414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3981997</v>
      </c>
      <c r="BR119" s="798"/>
      <c r="BS119" s="798"/>
      <c r="BT119" s="798"/>
      <c r="BU119" s="798"/>
      <c r="BV119" s="798">
        <v>3770356</v>
      </c>
      <c r="BW119" s="798"/>
      <c r="BX119" s="798"/>
      <c r="BY119" s="798"/>
      <c r="BZ119" s="798"/>
      <c r="CA119" s="798">
        <v>3867469</v>
      </c>
      <c r="CB119" s="798"/>
      <c r="CC119" s="798"/>
      <c r="CD119" s="798"/>
      <c r="CE119" s="798"/>
      <c r="CF119" s="859">
        <v>204</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v>555003</v>
      </c>
      <c r="DM119" s="715"/>
      <c r="DN119" s="715"/>
      <c r="DO119" s="715"/>
      <c r="DP119" s="716"/>
      <c r="DQ119" s="717">
        <v>524320</v>
      </c>
      <c r="DR119" s="715"/>
      <c r="DS119" s="715"/>
      <c r="DT119" s="715"/>
      <c r="DU119" s="716"/>
      <c r="DV119" s="805">
        <v>27.7</v>
      </c>
      <c r="DW119" s="806"/>
      <c r="DX119" s="806"/>
      <c r="DY119" s="806"/>
      <c r="DZ119" s="807"/>
    </row>
    <row r="120" spans="1:130" s="197" customFormat="1" ht="26.25" customHeight="1">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v>53180</v>
      </c>
      <c r="BR120" s="769"/>
      <c r="BS120" s="769"/>
      <c r="BT120" s="769"/>
      <c r="BU120" s="769"/>
      <c r="BV120" s="769">
        <v>45171</v>
      </c>
      <c r="BW120" s="769"/>
      <c r="BX120" s="769"/>
      <c r="BY120" s="769"/>
      <c r="BZ120" s="769"/>
      <c r="CA120" s="769">
        <v>50422</v>
      </c>
      <c r="CB120" s="769"/>
      <c r="CC120" s="769"/>
      <c r="CD120" s="769"/>
      <c r="CE120" s="769"/>
      <c r="CF120" s="846">
        <v>2.7</v>
      </c>
      <c r="CG120" s="847"/>
      <c r="CH120" s="847"/>
      <c r="CI120" s="847"/>
      <c r="CJ120" s="847"/>
      <c r="CK120" s="848" t="s">
        <v>443</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1116189</v>
      </c>
      <c r="DH120" s="798"/>
      <c r="DI120" s="798"/>
      <c r="DJ120" s="798"/>
      <c r="DK120" s="798"/>
      <c r="DL120" s="798">
        <v>1152274</v>
      </c>
      <c r="DM120" s="798"/>
      <c r="DN120" s="798"/>
      <c r="DO120" s="798"/>
      <c r="DP120" s="798"/>
      <c r="DQ120" s="798">
        <v>1143715</v>
      </c>
      <c r="DR120" s="798"/>
      <c r="DS120" s="798"/>
      <c r="DT120" s="798"/>
      <c r="DU120" s="798"/>
      <c r="DV120" s="799">
        <v>60.3</v>
      </c>
      <c r="DW120" s="799"/>
      <c r="DX120" s="799"/>
      <c r="DY120" s="799"/>
      <c r="DZ120" s="800"/>
    </row>
    <row r="121" spans="1:130" s="197" customFormat="1" ht="26.25" customHeight="1">
      <c r="A121" s="863"/>
      <c r="B121" s="864"/>
      <c r="C121" s="840" t="s">
        <v>444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445</v>
      </c>
      <c r="BA121" s="844"/>
      <c r="BB121" s="844"/>
      <c r="BC121" s="844"/>
      <c r="BD121" s="844"/>
      <c r="BE121" s="844"/>
      <c r="BF121" s="844"/>
      <c r="BG121" s="844"/>
      <c r="BH121" s="844"/>
      <c r="BI121" s="844"/>
      <c r="BJ121" s="844"/>
      <c r="BK121" s="844"/>
      <c r="BL121" s="844"/>
      <c r="BM121" s="844"/>
      <c r="BN121" s="844"/>
      <c r="BO121" s="844"/>
      <c r="BP121" s="845"/>
      <c r="BQ121" s="855">
        <v>3280424</v>
      </c>
      <c r="BR121" s="856"/>
      <c r="BS121" s="856"/>
      <c r="BT121" s="856"/>
      <c r="BU121" s="856"/>
      <c r="BV121" s="856">
        <v>4511568</v>
      </c>
      <c r="BW121" s="856"/>
      <c r="BX121" s="856"/>
      <c r="BY121" s="856"/>
      <c r="BZ121" s="856"/>
      <c r="CA121" s="856">
        <v>4382822</v>
      </c>
      <c r="CB121" s="856"/>
      <c r="CC121" s="856"/>
      <c r="CD121" s="856"/>
      <c r="CE121" s="856"/>
      <c r="CF121" s="857">
        <v>231.2</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12405</v>
      </c>
      <c r="DH121" s="769"/>
      <c r="DI121" s="769"/>
      <c r="DJ121" s="769"/>
      <c r="DK121" s="769"/>
      <c r="DL121" s="769">
        <v>11847</v>
      </c>
      <c r="DM121" s="769"/>
      <c r="DN121" s="769"/>
      <c r="DO121" s="769"/>
      <c r="DP121" s="769"/>
      <c r="DQ121" s="769">
        <v>103279</v>
      </c>
      <c r="DR121" s="769"/>
      <c r="DS121" s="769"/>
      <c r="DT121" s="769"/>
      <c r="DU121" s="769"/>
      <c r="DV121" s="821">
        <v>5.4</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446</v>
      </c>
      <c r="BP122" s="836"/>
      <c r="BQ122" s="837">
        <v>7315601</v>
      </c>
      <c r="BR122" s="838"/>
      <c r="BS122" s="838"/>
      <c r="BT122" s="838"/>
      <c r="BU122" s="838"/>
      <c r="BV122" s="838">
        <v>8327095</v>
      </c>
      <c r="BW122" s="838"/>
      <c r="BX122" s="838"/>
      <c r="BY122" s="838"/>
      <c r="BZ122" s="838"/>
      <c r="CA122" s="838">
        <v>8300713</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v>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448</v>
      </c>
      <c r="AB124" s="782"/>
      <c r="AC124" s="782"/>
      <c r="AD124" s="782"/>
      <c r="AE124" s="783"/>
      <c r="AF124" s="784" t="s">
        <v>448</v>
      </c>
      <c r="AG124" s="782"/>
      <c r="AH124" s="782"/>
      <c r="AI124" s="782"/>
      <c r="AJ124" s="783"/>
      <c r="AK124" s="784" t="s">
        <v>448</v>
      </c>
      <c r="AL124" s="782"/>
      <c r="AM124" s="782"/>
      <c r="AN124" s="782"/>
      <c r="AO124" s="783"/>
      <c r="AP124" s="752" t="s">
        <v>448</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449</v>
      </c>
      <c r="CQ124" s="827"/>
      <c r="CR124" s="827"/>
      <c r="CS124" s="827"/>
      <c r="CT124" s="827"/>
      <c r="CU124" s="827"/>
      <c r="CV124" s="827"/>
      <c r="CW124" s="827"/>
      <c r="CX124" s="827"/>
      <c r="CY124" s="827"/>
      <c r="CZ124" s="827"/>
      <c r="DA124" s="827"/>
      <c r="DB124" s="827"/>
      <c r="DC124" s="827"/>
      <c r="DD124" s="827"/>
      <c r="DE124" s="827"/>
      <c r="DF124" s="828"/>
      <c r="DG124" s="714">
        <v>104</v>
      </c>
      <c r="DH124" s="715"/>
      <c r="DI124" s="715"/>
      <c r="DJ124" s="715"/>
      <c r="DK124" s="716"/>
      <c r="DL124" s="717" t="s">
        <v>448</v>
      </c>
      <c r="DM124" s="715"/>
      <c r="DN124" s="715"/>
      <c r="DO124" s="715"/>
      <c r="DP124" s="716"/>
      <c r="DQ124" s="717" t="s">
        <v>448</v>
      </c>
      <c r="DR124" s="715"/>
      <c r="DS124" s="715"/>
      <c r="DT124" s="715"/>
      <c r="DU124" s="716"/>
      <c r="DV124" s="805" t="s">
        <v>448</v>
      </c>
      <c r="DW124" s="806"/>
      <c r="DX124" s="806"/>
      <c r="DY124" s="806"/>
      <c r="DZ124" s="807"/>
    </row>
    <row r="125" spans="1:130" s="197" customFormat="1" ht="26.25" customHeight="1" thickBot="1">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448</v>
      </c>
      <c r="AB125" s="782"/>
      <c r="AC125" s="782"/>
      <c r="AD125" s="782"/>
      <c r="AE125" s="783"/>
      <c r="AF125" s="784" t="s">
        <v>448</v>
      </c>
      <c r="AG125" s="782"/>
      <c r="AH125" s="782"/>
      <c r="AI125" s="782"/>
      <c r="AJ125" s="783"/>
      <c r="AK125" s="784" t="s">
        <v>448</v>
      </c>
      <c r="AL125" s="782"/>
      <c r="AM125" s="782"/>
      <c r="AN125" s="782"/>
      <c r="AO125" s="783"/>
      <c r="AP125" s="752" t="s">
        <v>448</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450</v>
      </c>
      <c r="CL125" s="808"/>
      <c r="CM125" s="808"/>
      <c r="CN125" s="808"/>
      <c r="CO125" s="809"/>
      <c r="CP125" s="814" t="s">
        <v>451</v>
      </c>
      <c r="CQ125" s="756"/>
      <c r="CR125" s="756"/>
      <c r="CS125" s="756"/>
      <c r="CT125" s="756"/>
      <c r="CU125" s="756"/>
      <c r="CV125" s="756"/>
      <c r="CW125" s="756"/>
      <c r="CX125" s="756"/>
      <c r="CY125" s="756"/>
      <c r="CZ125" s="756"/>
      <c r="DA125" s="756"/>
      <c r="DB125" s="756"/>
      <c r="DC125" s="756"/>
      <c r="DD125" s="756"/>
      <c r="DE125" s="756"/>
      <c r="DF125" s="757"/>
      <c r="DG125" s="797" t="s">
        <v>448</v>
      </c>
      <c r="DH125" s="798"/>
      <c r="DI125" s="798"/>
      <c r="DJ125" s="798"/>
      <c r="DK125" s="798"/>
      <c r="DL125" s="798" t="s">
        <v>448</v>
      </c>
      <c r="DM125" s="798"/>
      <c r="DN125" s="798"/>
      <c r="DO125" s="798"/>
      <c r="DP125" s="798"/>
      <c r="DQ125" s="798" t="s">
        <v>448</v>
      </c>
      <c r="DR125" s="798"/>
      <c r="DS125" s="798"/>
      <c r="DT125" s="798"/>
      <c r="DU125" s="798"/>
      <c r="DV125" s="799" t="s">
        <v>448</v>
      </c>
      <c r="DW125" s="799"/>
      <c r="DX125" s="799"/>
      <c r="DY125" s="799"/>
      <c r="DZ125" s="800"/>
    </row>
    <row r="126" spans="1:130" s="197" customFormat="1" ht="26.25" customHeight="1">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448</v>
      </c>
      <c r="AB126" s="782"/>
      <c r="AC126" s="782"/>
      <c r="AD126" s="782"/>
      <c r="AE126" s="783"/>
      <c r="AF126" s="784" t="s">
        <v>448</v>
      </c>
      <c r="AG126" s="782"/>
      <c r="AH126" s="782"/>
      <c r="AI126" s="782"/>
      <c r="AJ126" s="783"/>
      <c r="AK126" s="784" t="s">
        <v>448</v>
      </c>
      <c r="AL126" s="782"/>
      <c r="AM126" s="782"/>
      <c r="AN126" s="782"/>
      <c r="AO126" s="783"/>
      <c r="AP126" s="752" t="s">
        <v>448</v>
      </c>
      <c r="AQ126" s="753"/>
      <c r="AR126" s="753"/>
      <c r="AS126" s="753"/>
      <c r="AT126" s="754"/>
      <c r="AU126" s="233"/>
      <c r="AV126" s="233"/>
      <c r="AW126" s="233"/>
      <c r="AX126" s="804" t="s">
        <v>452</v>
      </c>
      <c r="AY126" s="762"/>
      <c r="AZ126" s="762"/>
      <c r="BA126" s="762"/>
      <c r="BB126" s="762"/>
      <c r="BC126" s="762"/>
      <c r="BD126" s="762"/>
      <c r="BE126" s="763"/>
      <c r="BF126" s="761" t="s">
        <v>453</v>
      </c>
      <c r="BG126" s="762"/>
      <c r="BH126" s="762"/>
      <c r="BI126" s="762"/>
      <c r="BJ126" s="762"/>
      <c r="BK126" s="762"/>
      <c r="BL126" s="763"/>
      <c r="BM126" s="761" t="s">
        <v>454</v>
      </c>
      <c r="BN126" s="762"/>
      <c r="BO126" s="762"/>
      <c r="BP126" s="762"/>
      <c r="BQ126" s="762"/>
      <c r="BR126" s="762"/>
      <c r="BS126" s="763"/>
      <c r="BT126" s="761" t="s">
        <v>455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456</v>
      </c>
      <c r="CQ126" s="766"/>
      <c r="CR126" s="766"/>
      <c r="CS126" s="766"/>
      <c r="CT126" s="766"/>
      <c r="CU126" s="766"/>
      <c r="CV126" s="766"/>
      <c r="CW126" s="766"/>
      <c r="CX126" s="766"/>
      <c r="CY126" s="766"/>
      <c r="CZ126" s="766"/>
      <c r="DA126" s="766"/>
      <c r="DB126" s="766"/>
      <c r="DC126" s="766"/>
      <c r="DD126" s="766"/>
      <c r="DE126" s="766"/>
      <c r="DF126" s="767"/>
      <c r="DG126" s="768" t="s">
        <v>448</v>
      </c>
      <c r="DH126" s="769"/>
      <c r="DI126" s="769"/>
      <c r="DJ126" s="769"/>
      <c r="DK126" s="769"/>
      <c r="DL126" s="769" t="s">
        <v>448</v>
      </c>
      <c r="DM126" s="769"/>
      <c r="DN126" s="769"/>
      <c r="DO126" s="769"/>
      <c r="DP126" s="769"/>
      <c r="DQ126" s="769" t="s">
        <v>448</v>
      </c>
      <c r="DR126" s="769"/>
      <c r="DS126" s="769"/>
      <c r="DT126" s="769"/>
      <c r="DU126" s="769"/>
      <c r="DV126" s="821" t="s">
        <v>448</v>
      </c>
      <c r="DW126" s="821"/>
      <c r="DX126" s="821"/>
      <c r="DY126" s="821"/>
      <c r="DZ126" s="822"/>
    </row>
    <row r="127" spans="1:130" s="197" customFormat="1" ht="26.25" customHeight="1" thickBot="1">
      <c r="A127" s="865"/>
      <c r="B127" s="866"/>
      <c r="C127" s="823" t="s">
        <v>457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448</v>
      </c>
      <c r="AB127" s="782"/>
      <c r="AC127" s="782"/>
      <c r="AD127" s="782"/>
      <c r="AE127" s="783"/>
      <c r="AF127" s="784" t="s">
        <v>448</v>
      </c>
      <c r="AG127" s="782"/>
      <c r="AH127" s="782"/>
      <c r="AI127" s="782"/>
      <c r="AJ127" s="783"/>
      <c r="AK127" s="784" t="s">
        <v>448</v>
      </c>
      <c r="AL127" s="782"/>
      <c r="AM127" s="782"/>
      <c r="AN127" s="782"/>
      <c r="AO127" s="783"/>
      <c r="AP127" s="752" t="s">
        <v>448</v>
      </c>
      <c r="AQ127" s="753"/>
      <c r="AR127" s="753"/>
      <c r="AS127" s="753"/>
      <c r="AT127" s="754"/>
      <c r="AU127" s="233"/>
      <c r="AV127" s="233"/>
      <c r="AW127" s="233"/>
      <c r="AX127" s="755" t="s">
        <v>458</v>
      </c>
      <c r="AY127" s="756"/>
      <c r="AZ127" s="756"/>
      <c r="BA127" s="756"/>
      <c r="BB127" s="756"/>
      <c r="BC127" s="756"/>
      <c r="BD127" s="756"/>
      <c r="BE127" s="757"/>
      <c r="BF127" s="758" t="s">
        <v>448</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459</v>
      </c>
      <c r="CQ127" s="750"/>
      <c r="CR127" s="750"/>
      <c r="CS127" s="750"/>
      <c r="CT127" s="750"/>
      <c r="CU127" s="750"/>
      <c r="CV127" s="750"/>
      <c r="CW127" s="750"/>
      <c r="CX127" s="750"/>
      <c r="CY127" s="750"/>
      <c r="CZ127" s="750"/>
      <c r="DA127" s="750"/>
      <c r="DB127" s="750"/>
      <c r="DC127" s="750"/>
      <c r="DD127" s="750"/>
      <c r="DE127" s="750"/>
      <c r="DF127" s="751"/>
      <c r="DG127" s="817" t="s">
        <v>460</v>
      </c>
      <c r="DH127" s="818"/>
      <c r="DI127" s="818"/>
      <c r="DJ127" s="818"/>
      <c r="DK127" s="818"/>
      <c r="DL127" s="818" t="s">
        <v>460</v>
      </c>
      <c r="DM127" s="818"/>
      <c r="DN127" s="818"/>
      <c r="DO127" s="818"/>
      <c r="DP127" s="818"/>
      <c r="DQ127" s="818" t="s">
        <v>460</v>
      </c>
      <c r="DR127" s="818"/>
      <c r="DS127" s="818"/>
      <c r="DT127" s="818"/>
      <c r="DU127" s="818"/>
      <c r="DV127" s="819" t="s">
        <v>460</v>
      </c>
      <c r="DW127" s="819"/>
      <c r="DX127" s="819"/>
      <c r="DY127" s="819"/>
      <c r="DZ127" s="820"/>
    </row>
    <row r="128" spans="1:130" s="197" customFormat="1" ht="26.25" customHeight="1">
      <c r="A128" s="793" t="s">
        <v>461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462</v>
      </c>
      <c r="X128" s="795"/>
      <c r="Y128" s="795"/>
      <c r="Z128" s="796"/>
      <c r="AA128" s="721">
        <v>9369</v>
      </c>
      <c r="AB128" s="722"/>
      <c r="AC128" s="722"/>
      <c r="AD128" s="722"/>
      <c r="AE128" s="723"/>
      <c r="AF128" s="724">
        <v>6044</v>
      </c>
      <c r="AG128" s="722"/>
      <c r="AH128" s="722"/>
      <c r="AI128" s="722"/>
      <c r="AJ128" s="723"/>
      <c r="AK128" s="724">
        <v>7252</v>
      </c>
      <c r="AL128" s="722"/>
      <c r="AM128" s="722"/>
      <c r="AN128" s="722"/>
      <c r="AO128" s="723"/>
      <c r="AP128" s="725"/>
      <c r="AQ128" s="726"/>
      <c r="AR128" s="726"/>
      <c r="AS128" s="726"/>
      <c r="AT128" s="727"/>
      <c r="AU128" s="235"/>
      <c r="AV128" s="235"/>
      <c r="AW128" s="235"/>
      <c r="AX128" s="770" t="s">
        <v>463</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464</v>
      </c>
      <c r="X129" s="779"/>
      <c r="Y129" s="779"/>
      <c r="Z129" s="780"/>
      <c r="AA129" s="781">
        <v>2244200</v>
      </c>
      <c r="AB129" s="782"/>
      <c r="AC129" s="782"/>
      <c r="AD129" s="782"/>
      <c r="AE129" s="783"/>
      <c r="AF129" s="784">
        <v>2254673</v>
      </c>
      <c r="AG129" s="782"/>
      <c r="AH129" s="782"/>
      <c r="AI129" s="782"/>
      <c r="AJ129" s="783"/>
      <c r="AK129" s="784">
        <v>2231685</v>
      </c>
      <c r="AL129" s="782"/>
      <c r="AM129" s="782"/>
      <c r="AN129" s="782"/>
      <c r="AO129" s="783"/>
      <c r="AP129" s="785"/>
      <c r="AQ129" s="786"/>
      <c r="AR129" s="786"/>
      <c r="AS129" s="786"/>
      <c r="AT129" s="787"/>
      <c r="AU129" s="235"/>
      <c r="AV129" s="235"/>
      <c r="AW129" s="235"/>
      <c r="AX129" s="770" t="s">
        <v>465</v>
      </c>
      <c r="AY129" s="766"/>
      <c r="AZ129" s="766"/>
      <c r="BA129" s="766"/>
      <c r="BB129" s="766"/>
      <c r="BC129" s="766"/>
      <c r="BD129" s="766"/>
      <c r="BE129" s="767"/>
      <c r="BF129" s="771">
        <v>12.3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467</v>
      </c>
      <c r="X130" s="779"/>
      <c r="Y130" s="779"/>
      <c r="Z130" s="780"/>
      <c r="AA130" s="781">
        <v>319603</v>
      </c>
      <c r="AB130" s="782"/>
      <c r="AC130" s="782"/>
      <c r="AD130" s="782"/>
      <c r="AE130" s="783"/>
      <c r="AF130" s="784">
        <v>327468</v>
      </c>
      <c r="AG130" s="782"/>
      <c r="AH130" s="782"/>
      <c r="AI130" s="782"/>
      <c r="AJ130" s="783"/>
      <c r="AK130" s="784">
        <v>335715</v>
      </c>
      <c r="AL130" s="782"/>
      <c r="AM130" s="782"/>
      <c r="AN130" s="782"/>
      <c r="AO130" s="783"/>
      <c r="AP130" s="785"/>
      <c r="AQ130" s="786"/>
      <c r="AR130" s="786"/>
      <c r="AS130" s="786"/>
      <c r="AT130" s="787"/>
      <c r="AU130" s="235"/>
      <c r="AV130" s="235"/>
      <c r="AW130" s="235"/>
      <c r="AX130" s="749" t="s">
        <v>468</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469</v>
      </c>
      <c r="X131" s="712"/>
      <c r="Y131" s="712"/>
      <c r="Z131" s="713"/>
      <c r="AA131" s="714">
        <v>1924597</v>
      </c>
      <c r="AB131" s="715"/>
      <c r="AC131" s="715"/>
      <c r="AD131" s="715"/>
      <c r="AE131" s="716"/>
      <c r="AF131" s="717">
        <v>1927205</v>
      </c>
      <c r="AG131" s="715"/>
      <c r="AH131" s="715"/>
      <c r="AI131" s="715"/>
      <c r="AJ131" s="716"/>
      <c r="AK131" s="717">
        <v>1895970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471</v>
      </c>
      <c r="W132" s="735"/>
      <c r="X132" s="735"/>
      <c r="Y132" s="735"/>
      <c r="Z132" s="736"/>
      <c r="AA132" s="737">
        <v>13.191748710000001</v>
      </c>
      <c r="AB132" s="738"/>
      <c r="AC132" s="738"/>
      <c r="AD132" s="738"/>
      <c r="AE132" s="739"/>
      <c r="AF132" s="740">
        <v>11.714737149999999</v>
      </c>
      <c r="AG132" s="738"/>
      <c r="AH132" s="738"/>
      <c r="AI132" s="738"/>
      <c r="AJ132" s="739"/>
      <c r="AK132" s="740">
        <v>12.28141795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472</v>
      </c>
      <c r="W133" s="744"/>
      <c r="X133" s="744"/>
      <c r="Y133" s="744"/>
      <c r="Z133" s="745"/>
      <c r="AA133" s="746">
        <v>14.2</v>
      </c>
      <c r="AB133" s="747"/>
      <c r="AC133" s="747"/>
      <c r="AD133" s="747"/>
      <c r="AE133" s="748"/>
      <c r="AF133" s="746">
        <v>13.1</v>
      </c>
      <c r="AG133" s="747"/>
      <c r="AH133" s="747"/>
      <c r="AI133" s="747"/>
      <c r="AJ133" s="748"/>
      <c r="AK133" s="746">
        <v>12.3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7" t="s">
        <v>475</v>
      </c>
      <c r="L7" s="254"/>
      <c r="M7" s="255" t="s">
        <v>476</v>
      </c>
      <c r="N7" s="256"/>
    </row>
    <row r="8" spans="1:16">
      <c r="A8" s="248"/>
      <c r="B8" s="244"/>
      <c r="C8" s="244"/>
      <c r="D8" s="244"/>
      <c r="E8" s="244"/>
      <c r="F8" s="244"/>
      <c r="G8" s="257"/>
      <c r="H8" s="258"/>
      <c r="I8" s="258"/>
      <c r="J8" s="259"/>
      <c r="K8" s="1118"/>
      <c r="L8" s="260" t="s">
        <v>477</v>
      </c>
      <c r="M8" s="261" t="s">
        <v>478</v>
      </c>
      <c r="N8" s="262" t="s">
        <v>479</v>
      </c>
    </row>
    <row r="9" spans="1:16">
      <c r="A9" s="248"/>
      <c r="B9" s="244"/>
      <c r="C9" s="244"/>
      <c r="D9" s="244"/>
      <c r="E9" s="244"/>
      <c r="F9" s="244"/>
      <c r="G9" s="1131" t="s">
        <v>480</v>
      </c>
      <c r="H9" s="1132"/>
      <c r="I9" s="1132"/>
      <c r="J9" s="1133"/>
      <c r="K9" s="263">
        <v>630388</v>
      </c>
      <c r="L9" s="264">
        <v>105170</v>
      </c>
      <c r="M9" s="265">
        <v>105412</v>
      </c>
      <c r="N9" s="266">
        <v>-0.2</v>
      </c>
    </row>
    <row r="10" spans="1:16">
      <c r="A10" s="248"/>
      <c r="B10" s="244"/>
      <c r="C10" s="244"/>
      <c r="D10" s="244"/>
      <c r="E10" s="244"/>
      <c r="F10" s="244"/>
      <c r="G10" s="1131" t="s">
        <v>481</v>
      </c>
      <c r="H10" s="1132"/>
      <c r="I10" s="1132"/>
      <c r="J10" s="1133"/>
      <c r="K10" s="267">
        <v>71270</v>
      </c>
      <c r="L10" s="268">
        <v>11890</v>
      </c>
      <c r="M10" s="269">
        <v>10487</v>
      </c>
      <c r="N10" s="270">
        <v>13.4</v>
      </c>
    </row>
    <row r="11" spans="1:16" ht="13.5" customHeight="1">
      <c r="A11" s="248"/>
      <c r="B11" s="244"/>
      <c r="C11" s="244"/>
      <c r="D11" s="244"/>
      <c r="E11" s="244"/>
      <c r="F11" s="244"/>
      <c r="G11" s="1131" t="s">
        <v>482</v>
      </c>
      <c r="H11" s="1132"/>
      <c r="I11" s="1132"/>
      <c r="J11" s="1133"/>
      <c r="K11" s="267">
        <v>251755</v>
      </c>
      <c r="L11" s="268">
        <v>42001</v>
      </c>
      <c r="M11" s="269">
        <v>15159</v>
      </c>
      <c r="N11" s="270">
        <v>177.1</v>
      </c>
    </row>
    <row r="12" spans="1:16" ht="13.5" customHeight="1">
      <c r="A12" s="248"/>
      <c r="B12" s="244"/>
      <c r="C12" s="244"/>
      <c r="D12" s="244"/>
      <c r="E12" s="244"/>
      <c r="F12" s="244"/>
      <c r="G12" s="1131" t="s">
        <v>483</v>
      </c>
      <c r="H12" s="1132"/>
      <c r="I12" s="1132"/>
      <c r="J12" s="1133"/>
      <c r="K12" s="267">
        <v>123753</v>
      </c>
      <c r="L12" s="268">
        <v>20646</v>
      </c>
      <c r="M12" s="269">
        <v>1410</v>
      </c>
      <c r="N12" s="270">
        <v>1364.3</v>
      </c>
    </row>
    <row r="13" spans="1:16" ht="13.5" customHeight="1">
      <c r="A13" s="248"/>
      <c r="B13" s="244"/>
      <c r="C13" s="244"/>
      <c r="D13" s="244"/>
      <c r="E13" s="244"/>
      <c r="F13" s="244"/>
      <c r="G13" s="1131" t="s">
        <v>484</v>
      </c>
      <c r="H13" s="1132"/>
      <c r="I13" s="1132"/>
      <c r="J13" s="1133"/>
      <c r="K13" s="267" t="s">
        <v>485</v>
      </c>
      <c r="L13" s="268" t="s">
        <v>485</v>
      </c>
      <c r="M13" s="269" t="s">
        <v>485</v>
      </c>
      <c r="N13" s="270" t="s">
        <v>485</v>
      </c>
    </row>
    <row r="14" spans="1:16" ht="13.5" customHeight="1">
      <c r="A14" s="248"/>
      <c r="B14" s="244"/>
      <c r="C14" s="244"/>
      <c r="D14" s="244"/>
      <c r="E14" s="244"/>
      <c r="F14" s="244"/>
      <c r="G14" s="1131" t="s">
        <v>486</v>
      </c>
      <c r="H14" s="1132"/>
      <c r="I14" s="1132"/>
      <c r="J14" s="1133"/>
      <c r="K14" s="267">
        <v>44173</v>
      </c>
      <c r="L14" s="268">
        <v>7370</v>
      </c>
      <c r="M14" s="269">
        <v>5288</v>
      </c>
      <c r="N14" s="270">
        <v>39.4</v>
      </c>
    </row>
    <row r="15" spans="1:16" ht="13.5" customHeight="1">
      <c r="A15" s="248"/>
      <c r="B15" s="244"/>
      <c r="C15" s="244"/>
      <c r="D15" s="244"/>
      <c r="E15" s="244"/>
      <c r="F15" s="244"/>
      <c r="G15" s="1131" t="s">
        <v>487</v>
      </c>
      <c r="H15" s="1132"/>
      <c r="I15" s="1132"/>
      <c r="J15" s="1133"/>
      <c r="K15" s="267">
        <v>10581</v>
      </c>
      <c r="L15" s="268">
        <v>1765</v>
      </c>
      <c r="M15" s="269">
        <v>2678</v>
      </c>
      <c r="N15" s="270">
        <v>-34.1</v>
      </c>
    </row>
    <row r="16" spans="1:16">
      <c r="A16" s="248"/>
      <c r="B16" s="244"/>
      <c r="C16" s="244"/>
      <c r="D16" s="244"/>
      <c r="E16" s="244"/>
      <c r="F16" s="244"/>
      <c r="G16" s="1134" t="s">
        <v>488</v>
      </c>
      <c r="H16" s="1135"/>
      <c r="I16" s="1135"/>
      <c r="J16" s="1136"/>
      <c r="K16" s="268">
        <v>-78382</v>
      </c>
      <c r="L16" s="268">
        <v>-13077</v>
      </c>
      <c r="M16" s="269">
        <v>-11668</v>
      </c>
      <c r="N16" s="270">
        <v>12.1</v>
      </c>
    </row>
    <row r="17" spans="1:16">
      <c r="A17" s="248"/>
      <c r="B17" s="244"/>
      <c r="C17" s="244"/>
      <c r="D17" s="244"/>
      <c r="E17" s="244"/>
      <c r="F17" s="244"/>
      <c r="G17" s="1134" t="s">
        <v>170</v>
      </c>
      <c r="H17" s="1135"/>
      <c r="I17" s="1135"/>
      <c r="J17" s="1136"/>
      <c r="K17" s="268">
        <v>1053538</v>
      </c>
      <c r="L17" s="268">
        <v>175765</v>
      </c>
      <c r="M17" s="269">
        <v>128766</v>
      </c>
      <c r="N17" s="270">
        <v>36.5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28" t="s">
        <v>493</v>
      </c>
      <c r="H21" s="1129"/>
      <c r="I21" s="1129"/>
      <c r="J21" s="1130"/>
      <c r="K21" s="280">
        <v>11.51</v>
      </c>
      <c r="L21" s="281">
        <v>12.02</v>
      </c>
      <c r="M21" s="282">
        <v>-0.51</v>
      </c>
      <c r="N21" s="249"/>
      <c r="O21" s="283"/>
      <c r="P21" s="279"/>
    </row>
    <row r="22" spans="1:16" s="284" customFormat="1">
      <c r="A22" s="279"/>
      <c r="B22" s="249"/>
      <c r="C22" s="249"/>
      <c r="D22" s="249"/>
      <c r="E22" s="249"/>
      <c r="F22" s="249"/>
      <c r="G22" s="1128" t="s">
        <v>494</v>
      </c>
      <c r="H22" s="1129"/>
      <c r="I22" s="1129"/>
      <c r="J22" s="1130"/>
      <c r="K22" s="285">
        <v>94.6</v>
      </c>
      <c r="L22" s="286">
        <v>95.5</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7" t="s">
        <v>475</v>
      </c>
      <c r="L30" s="254"/>
      <c r="M30" s="255" t="s">
        <v>476</v>
      </c>
      <c r="N30" s="256"/>
    </row>
    <row r="31" spans="1:16">
      <c r="A31" s="248"/>
      <c r="B31" s="244"/>
      <c r="C31" s="244"/>
      <c r="D31" s="244"/>
      <c r="E31" s="244"/>
      <c r="F31" s="244"/>
      <c r="G31" s="257"/>
      <c r="H31" s="258"/>
      <c r="I31" s="258"/>
      <c r="J31" s="259"/>
      <c r="K31" s="1118"/>
      <c r="L31" s="260" t="s">
        <v>477</v>
      </c>
      <c r="M31" s="261" t="s">
        <v>478</v>
      </c>
      <c r="N31" s="262" t="s">
        <v>479</v>
      </c>
    </row>
    <row r="32" spans="1:16" ht="27" customHeight="1">
      <c r="A32" s="248"/>
      <c r="B32" s="244"/>
      <c r="C32" s="244"/>
      <c r="D32" s="244"/>
      <c r="E32" s="244"/>
      <c r="F32" s="244"/>
      <c r="G32" s="1119" t="s">
        <v>498</v>
      </c>
      <c r="H32" s="1120"/>
      <c r="I32" s="1120"/>
      <c r="J32" s="1121"/>
      <c r="K32" s="294">
        <v>403371</v>
      </c>
      <c r="L32" s="294">
        <v>67296</v>
      </c>
      <c r="M32" s="295">
        <v>71330</v>
      </c>
      <c r="N32" s="296">
        <v>-5.7</v>
      </c>
    </row>
    <row r="33" spans="1:16" ht="13.5" customHeight="1">
      <c r="A33" s="248"/>
      <c r="B33" s="244"/>
      <c r="C33" s="244"/>
      <c r="D33" s="244"/>
      <c r="E33" s="244"/>
      <c r="F33" s="244"/>
      <c r="G33" s="1119" t="s">
        <v>499</v>
      </c>
      <c r="H33" s="1120"/>
      <c r="I33" s="1120"/>
      <c r="J33" s="1121"/>
      <c r="K33" s="294" t="s">
        <v>485</v>
      </c>
      <c r="L33" s="294" t="s">
        <v>485</v>
      </c>
      <c r="M33" s="295" t="s">
        <v>485</v>
      </c>
      <c r="N33" s="296" t="s">
        <v>485</v>
      </c>
    </row>
    <row r="34" spans="1:16" ht="27" customHeight="1">
      <c r="A34" s="248"/>
      <c r="B34" s="244"/>
      <c r="C34" s="244"/>
      <c r="D34" s="244"/>
      <c r="E34" s="244"/>
      <c r="F34" s="244"/>
      <c r="G34" s="1119" t="s">
        <v>500</v>
      </c>
      <c r="H34" s="1120"/>
      <c r="I34" s="1120"/>
      <c r="J34" s="1121"/>
      <c r="K34" s="294" t="s">
        <v>485</v>
      </c>
      <c r="L34" s="294" t="s">
        <v>485</v>
      </c>
      <c r="M34" s="295">
        <v>115</v>
      </c>
      <c r="N34" s="296" t="s">
        <v>485</v>
      </c>
    </row>
    <row r="35" spans="1:16" ht="27" customHeight="1">
      <c r="A35" s="248"/>
      <c r="B35" s="244"/>
      <c r="C35" s="244"/>
      <c r="D35" s="244"/>
      <c r="E35" s="244"/>
      <c r="F35" s="244"/>
      <c r="G35" s="1119" t="s">
        <v>501</v>
      </c>
      <c r="H35" s="1120"/>
      <c r="I35" s="1120"/>
      <c r="J35" s="1121"/>
      <c r="K35" s="294">
        <v>59621</v>
      </c>
      <c r="L35" s="294">
        <v>9947</v>
      </c>
      <c r="M35" s="295">
        <v>22776</v>
      </c>
      <c r="N35" s="296">
        <v>-56.3</v>
      </c>
    </row>
    <row r="36" spans="1:16" ht="27" customHeight="1">
      <c r="A36" s="248"/>
      <c r="B36" s="244"/>
      <c r="C36" s="244"/>
      <c r="D36" s="244"/>
      <c r="E36" s="244"/>
      <c r="F36" s="244"/>
      <c r="G36" s="1119" t="s">
        <v>502</v>
      </c>
      <c r="H36" s="1120"/>
      <c r="I36" s="1120"/>
      <c r="J36" s="1121"/>
      <c r="K36" s="294">
        <v>110879</v>
      </c>
      <c r="L36" s="294">
        <v>18498</v>
      </c>
      <c r="M36" s="295">
        <v>4893</v>
      </c>
      <c r="N36" s="296">
        <v>278.10000000000002</v>
      </c>
    </row>
    <row r="37" spans="1:16" ht="13.5" customHeight="1">
      <c r="A37" s="248"/>
      <c r="B37" s="244"/>
      <c r="C37" s="244"/>
      <c r="D37" s="244"/>
      <c r="E37" s="244"/>
      <c r="F37" s="244"/>
      <c r="G37" s="1119" t="s">
        <v>503</v>
      </c>
      <c r="H37" s="1120"/>
      <c r="I37" s="1120"/>
      <c r="J37" s="1121"/>
      <c r="K37" s="294" t="s">
        <v>485</v>
      </c>
      <c r="L37" s="294" t="s">
        <v>485</v>
      </c>
      <c r="M37" s="295">
        <v>1679</v>
      </c>
      <c r="N37" s="296" t="s">
        <v>485</v>
      </c>
    </row>
    <row r="38" spans="1:16" ht="27" customHeight="1">
      <c r="A38" s="248"/>
      <c r="B38" s="244"/>
      <c r="C38" s="244"/>
      <c r="D38" s="244"/>
      <c r="E38" s="244"/>
      <c r="F38" s="244"/>
      <c r="G38" s="1122" t="s">
        <v>504</v>
      </c>
      <c r="H38" s="1123"/>
      <c r="I38" s="1123"/>
      <c r="J38" s="1124"/>
      <c r="K38" s="297">
        <v>1948</v>
      </c>
      <c r="L38" s="297">
        <v>325</v>
      </c>
      <c r="M38" s="298">
        <v>11</v>
      </c>
      <c r="N38" s="299">
        <v>2854.5</v>
      </c>
      <c r="O38" s="293"/>
    </row>
    <row r="39" spans="1:16">
      <c r="A39" s="248"/>
      <c r="B39" s="244"/>
      <c r="C39" s="244"/>
      <c r="D39" s="244"/>
      <c r="E39" s="244"/>
      <c r="F39" s="244"/>
      <c r="G39" s="1122" t="s">
        <v>505</v>
      </c>
      <c r="H39" s="1123"/>
      <c r="I39" s="1123"/>
      <c r="J39" s="1124"/>
      <c r="K39" s="300">
        <v>-7252</v>
      </c>
      <c r="L39" s="300">
        <v>-1210</v>
      </c>
      <c r="M39" s="301">
        <v>-2918</v>
      </c>
      <c r="N39" s="302">
        <v>-58.5</v>
      </c>
      <c r="O39" s="293"/>
    </row>
    <row r="40" spans="1:16" ht="27" customHeight="1">
      <c r="A40" s="248"/>
      <c r="B40" s="244"/>
      <c r="C40" s="244"/>
      <c r="D40" s="244"/>
      <c r="E40" s="244"/>
      <c r="F40" s="244"/>
      <c r="G40" s="1119" t="s">
        <v>506</v>
      </c>
      <c r="H40" s="1120"/>
      <c r="I40" s="1120"/>
      <c r="J40" s="1121"/>
      <c r="K40" s="300">
        <v>-335715</v>
      </c>
      <c r="L40" s="300">
        <v>-56009</v>
      </c>
      <c r="M40" s="301">
        <v>-66004</v>
      </c>
      <c r="N40" s="302">
        <v>-15.1</v>
      </c>
      <c r="O40" s="293"/>
    </row>
    <row r="41" spans="1:16">
      <c r="A41" s="248"/>
      <c r="B41" s="244"/>
      <c r="C41" s="244"/>
      <c r="D41" s="244"/>
      <c r="E41" s="244"/>
      <c r="F41" s="244"/>
      <c r="G41" s="1125" t="s">
        <v>280</v>
      </c>
      <c r="H41" s="1126"/>
      <c r="I41" s="1126"/>
      <c r="J41" s="1127"/>
      <c r="K41" s="294">
        <v>232852</v>
      </c>
      <c r="L41" s="300">
        <v>38848</v>
      </c>
      <c r="M41" s="301">
        <v>31882</v>
      </c>
      <c r="N41" s="302">
        <v>21.8</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2" t="s">
        <v>475</v>
      </c>
      <c r="J49" s="1114" t="s">
        <v>510</v>
      </c>
      <c r="K49" s="1115"/>
      <c r="L49" s="1115"/>
      <c r="M49" s="1115"/>
      <c r="N49" s="1116"/>
    </row>
    <row r="50" spans="1:14">
      <c r="A50" s="248"/>
      <c r="B50" s="244"/>
      <c r="C50" s="244"/>
      <c r="D50" s="244"/>
      <c r="E50" s="244"/>
      <c r="F50" s="244"/>
      <c r="G50" s="312"/>
      <c r="H50" s="313"/>
      <c r="I50" s="1113"/>
      <c r="J50" s="314" t="s">
        <v>511</v>
      </c>
      <c r="K50" s="315" t="s">
        <v>512</v>
      </c>
      <c r="L50" s="316" t="s">
        <v>513</v>
      </c>
      <c r="M50" s="317" t="s">
        <v>514</v>
      </c>
      <c r="N50" s="318" t="s">
        <v>515</v>
      </c>
    </row>
    <row r="51" spans="1:14">
      <c r="A51" s="248"/>
      <c r="B51" s="244"/>
      <c r="C51" s="244"/>
      <c r="D51" s="244"/>
      <c r="E51" s="244"/>
      <c r="F51" s="244"/>
      <c r="G51" s="310" t="s">
        <v>516</v>
      </c>
      <c r="H51" s="311"/>
      <c r="I51" s="319">
        <v>548599</v>
      </c>
      <c r="J51" s="320">
        <v>88341</v>
      </c>
      <c r="K51" s="321">
        <v>-31.7</v>
      </c>
      <c r="L51" s="322">
        <v>174443</v>
      </c>
      <c r="M51" s="323">
        <v>52.1</v>
      </c>
      <c r="N51" s="324">
        <v>-83.8</v>
      </c>
    </row>
    <row r="52" spans="1:14">
      <c r="A52" s="248"/>
      <c r="B52" s="244"/>
      <c r="C52" s="244"/>
      <c r="D52" s="244"/>
      <c r="E52" s="244"/>
      <c r="F52" s="244"/>
      <c r="G52" s="325"/>
      <c r="H52" s="326" t="s">
        <v>517</v>
      </c>
      <c r="I52" s="327">
        <v>360667</v>
      </c>
      <c r="J52" s="328">
        <v>58078</v>
      </c>
      <c r="K52" s="329">
        <v>-37.4</v>
      </c>
      <c r="L52" s="330">
        <v>89518</v>
      </c>
      <c r="M52" s="331">
        <v>60.1</v>
      </c>
      <c r="N52" s="332">
        <v>-97.5</v>
      </c>
    </row>
    <row r="53" spans="1:14">
      <c r="A53" s="248"/>
      <c r="B53" s="244"/>
      <c r="C53" s="244"/>
      <c r="D53" s="244"/>
      <c r="E53" s="244"/>
      <c r="F53" s="244"/>
      <c r="G53" s="310" t="s">
        <v>518</v>
      </c>
      <c r="H53" s="311"/>
      <c r="I53" s="319">
        <v>810625</v>
      </c>
      <c r="J53" s="320">
        <v>129060</v>
      </c>
      <c r="K53" s="321">
        <v>46.1</v>
      </c>
      <c r="L53" s="322">
        <v>192544</v>
      </c>
      <c r="M53" s="323">
        <v>10.4</v>
      </c>
      <c r="N53" s="324">
        <v>35.700000000000003</v>
      </c>
    </row>
    <row r="54" spans="1:14">
      <c r="A54" s="248"/>
      <c r="B54" s="244"/>
      <c r="C54" s="244"/>
      <c r="D54" s="244"/>
      <c r="E54" s="244"/>
      <c r="F54" s="244"/>
      <c r="G54" s="325"/>
      <c r="H54" s="326" t="s">
        <v>517</v>
      </c>
      <c r="I54" s="327">
        <v>452990</v>
      </c>
      <c r="J54" s="328">
        <v>72121</v>
      </c>
      <c r="K54" s="329">
        <v>24.2</v>
      </c>
      <c r="L54" s="330">
        <v>82235</v>
      </c>
      <c r="M54" s="331">
        <v>-8.1</v>
      </c>
      <c r="N54" s="332">
        <v>32.299999999999997</v>
      </c>
    </row>
    <row r="55" spans="1:14">
      <c r="A55" s="248"/>
      <c r="B55" s="244"/>
      <c r="C55" s="244"/>
      <c r="D55" s="244"/>
      <c r="E55" s="244"/>
      <c r="F55" s="244"/>
      <c r="G55" s="310" t="s">
        <v>519</v>
      </c>
      <c r="H55" s="311"/>
      <c r="I55" s="319">
        <v>808829</v>
      </c>
      <c r="J55" s="320">
        <v>131027</v>
      </c>
      <c r="K55" s="321">
        <v>1.5</v>
      </c>
      <c r="L55" s="322">
        <v>96333</v>
      </c>
      <c r="M55" s="323">
        <v>-50</v>
      </c>
      <c r="N55" s="324">
        <v>51.5</v>
      </c>
    </row>
    <row r="56" spans="1:14">
      <c r="A56" s="248"/>
      <c r="B56" s="244"/>
      <c r="C56" s="244"/>
      <c r="D56" s="244"/>
      <c r="E56" s="244"/>
      <c r="F56" s="244"/>
      <c r="G56" s="325"/>
      <c r="H56" s="326" t="s">
        <v>517</v>
      </c>
      <c r="I56" s="327">
        <v>678014</v>
      </c>
      <c r="J56" s="328">
        <v>109835</v>
      </c>
      <c r="K56" s="329">
        <v>52.3</v>
      </c>
      <c r="L56" s="330">
        <v>57060</v>
      </c>
      <c r="M56" s="331">
        <v>-30.6</v>
      </c>
      <c r="N56" s="332">
        <v>82.9</v>
      </c>
    </row>
    <row r="57" spans="1:14">
      <c r="A57" s="248"/>
      <c r="B57" s="244"/>
      <c r="C57" s="244"/>
      <c r="D57" s="244"/>
      <c r="E57" s="244"/>
      <c r="F57" s="244"/>
      <c r="G57" s="310" t="s">
        <v>520</v>
      </c>
      <c r="H57" s="311"/>
      <c r="I57" s="319">
        <v>2747870</v>
      </c>
      <c r="J57" s="320">
        <v>454118</v>
      </c>
      <c r="K57" s="321">
        <v>246.6</v>
      </c>
      <c r="L57" s="322">
        <v>117673</v>
      </c>
      <c r="M57" s="323">
        <v>22.2</v>
      </c>
      <c r="N57" s="324">
        <v>224.4</v>
      </c>
    </row>
    <row r="58" spans="1:14">
      <c r="A58" s="248"/>
      <c r="B58" s="244"/>
      <c r="C58" s="244"/>
      <c r="D58" s="244"/>
      <c r="E58" s="244"/>
      <c r="F58" s="244"/>
      <c r="G58" s="325"/>
      <c r="H58" s="326" t="s">
        <v>517</v>
      </c>
      <c r="I58" s="327">
        <v>2547382</v>
      </c>
      <c r="J58" s="328">
        <v>420985</v>
      </c>
      <c r="K58" s="329">
        <v>283.3</v>
      </c>
      <c r="L58" s="330">
        <v>62359</v>
      </c>
      <c r="M58" s="331">
        <v>9.3000000000000007</v>
      </c>
      <c r="N58" s="332">
        <v>274</v>
      </c>
    </row>
    <row r="59" spans="1:14">
      <c r="A59" s="248"/>
      <c r="B59" s="244"/>
      <c r="C59" s="244"/>
      <c r="D59" s="244"/>
      <c r="E59" s="244"/>
      <c r="F59" s="244"/>
      <c r="G59" s="310" t="s">
        <v>521</v>
      </c>
      <c r="H59" s="311"/>
      <c r="I59" s="319">
        <v>407562</v>
      </c>
      <c r="J59" s="320">
        <v>67995</v>
      </c>
      <c r="K59" s="321">
        <v>-85</v>
      </c>
      <c r="L59" s="322">
        <v>118223</v>
      </c>
      <c r="M59" s="323">
        <v>0.5</v>
      </c>
      <c r="N59" s="324">
        <v>-85.5</v>
      </c>
    </row>
    <row r="60" spans="1:14">
      <c r="A60" s="248"/>
      <c r="B60" s="244"/>
      <c r="C60" s="244"/>
      <c r="D60" s="244"/>
      <c r="E60" s="244"/>
      <c r="F60" s="244"/>
      <c r="G60" s="325"/>
      <c r="H60" s="326" t="s">
        <v>517</v>
      </c>
      <c r="I60" s="333">
        <v>346212</v>
      </c>
      <c r="J60" s="328">
        <v>57760</v>
      </c>
      <c r="K60" s="329">
        <v>-86.3</v>
      </c>
      <c r="L60" s="330">
        <v>57106</v>
      </c>
      <c r="M60" s="331">
        <v>-8.4</v>
      </c>
      <c r="N60" s="332">
        <v>-77.900000000000006</v>
      </c>
    </row>
    <row r="61" spans="1:14">
      <c r="A61" s="248"/>
      <c r="B61" s="244"/>
      <c r="C61" s="244"/>
      <c r="D61" s="244"/>
      <c r="E61" s="244"/>
      <c r="F61" s="244"/>
      <c r="G61" s="310" t="s">
        <v>522</v>
      </c>
      <c r="H61" s="334"/>
      <c r="I61" s="335">
        <v>1064697</v>
      </c>
      <c r="J61" s="336">
        <v>174108</v>
      </c>
      <c r="K61" s="337">
        <v>35.5</v>
      </c>
      <c r="L61" s="338">
        <v>139843</v>
      </c>
      <c r="M61" s="339">
        <v>7</v>
      </c>
      <c r="N61" s="324">
        <v>28.5</v>
      </c>
    </row>
    <row r="62" spans="1:14">
      <c r="A62" s="248"/>
      <c r="B62" s="244"/>
      <c r="C62" s="244"/>
      <c r="D62" s="244"/>
      <c r="E62" s="244"/>
      <c r="F62" s="244"/>
      <c r="G62" s="325"/>
      <c r="H62" s="326" t="s">
        <v>517</v>
      </c>
      <c r="I62" s="327">
        <v>877053</v>
      </c>
      <c r="J62" s="328">
        <v>143756</v>
      </c>
      <c r="K62" s="329">
        <v>47.2</v>
      </c>
      <c r="L62" s="330">
        <v>69656</v>
      </c>
      <c r="M62" s="331">
        <v>4.5</v>
      </c>
      <c r="N62" s="332">
        <v>42.7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7" t="s">
        <v>3</v>
      </c>
      <c r="D47" s="1137"/>
      <c r="E47" s="1138"/>
      <c r="F47" s="11">
        <v>26.6</v>
      </c>
      <c r="G47" s="12">
        <v>37.46</v>
      </c>
      <c r="H47" s="12">
        <v>47.14</v>
      </c>
      <c r="I47" s="12">
        <v>50.26</v>
      </c>
      <c r="J47" s="13">
        <v>51.69</v>
      </c>
    </row>
    <row r="48" spans="2:10" ht="57.75" customHeight="1">
      <c r="B48" s="14"/>
      <c r="C48" s="1139" t="s">
        <v>4</v>
      </c>
      <c r="D48" s="1139"/>
      <c r="E48" s="1140"/>
      <c r="F48" s="15">
        <v>4.3899999999999997</v>
      </c>
      <c r="G48" s="16">
        <v>5.27</v>
      </c>
      <c r="H48" s="16">
        <v>7.13</v>
      </c>
      <c r="I48" s="16">
        <v>5.84</v>
      </c>
      <c r="J48" s="17">
        <v>4.82</v>
      </c>
    </row>
    <row r="49" spans="2:10" ht="57.75" customHeight="1" thickBot="1">
      <c r="B49" s="18"/>
      <c r="C49" s="1141" t="s">
        <v>5</v>
      </c>
      <c r="D49" s="1141"/>
      <c r="E49" s="1142"/>
      <c r="F49" s="19" t="s">
        <v>529</v>
      </c>
      <c r="G49" s="20">
        <v>10.48</v>
      </c>
      <c r="H49" s="20">
        <v>11.39</v>
      </c>
      <c r="I49" s="20" t="s">
        <v>530</v>
      </c>
      <c r="J49" s="21" t="s">
        <v>531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49" t="s">
        <v>532</v>
      </c>
      <c r="D34" s="1149"/>
      <c r="E34" s="1150"/>
      <c r="F34" s="32">
        <v>5.81</v>
      </c>
      <c r="G34" s="33">
        <v>6.06</v>
      </c>
      <c r="H34" s="33">
        <v>5.45</v>
      </c>
      <c r="I34" s="33">
        <v>5.2</v>
      </c>
      <c r="J34" s="34">
        <v>5.43</v>
      </c>
      <c r="K34" s="22"/>
      <c r="L34" s="22"/>
      <c r="M34" s="22"/>
      <c r="N34" s="22"/>
      <c r="O34" s="22"/>
      <c r="P34" s="22"/>
    </row>
    <row r="35" spans="1:16" ht="39" customHeight="1">
      <c r="A35" s="22"/>
      <c r="B35" s="35"/>
      <c r="C35" s="1143" t="s">
        <v>533</v>
      </c>
      <c r="D35" s="1144"/>
      <c r="E35" s="1145"/>
      <c r="F35" s="36">
        <v>4.3899999999999997</v>
      </c>
      <c r="G35" s="37">
        <v>5.27</v>
      </c>
      <c r="H35" s="37">
        <v>7.13</v>
      </c>
      <c r="I35" s="37">
        <v>5.84</v>
      </c>
      <c r="J35" s="38">
        <v>4.82</v>
      </c>
      <c r="K35" s="22"/>
      <c r="L35" s="22"/>
      <c r="M35" s="22"/>
      <c r="N35" s="22"/>
      <c r="O35" s="22"/>
      <c r="P35" s="22"/>
    </row>
    <row r="36" spans="1:16" ht="39" customHeight="1">
      <c r="A36" s="22"/>
      <c r="B36" s="35"/>
      <c r="C36" s="1143" t="s">
        <v>534</v>
      </c>
      <c r="D36" s="1144"/>
      <c r="E36" s="1145"/>
      <c r="F36" s="36">
        <v>3.65</v>
      </c>
      <c r="G36" s="37">
        <v>2.52</v>
      </c>
      <c r="H36" s="37">
        <v>0.32</v>
      </c>
      <c r="I36" s="37">
        <v>0.72</v>
      </c>
      <c r="J36" s="38">
        <v>2.83</v>
      </c>
      <c r="K36" s="22"/>
      <c r="L36" s="22"/>
      <c r="M36" s="22"/>
      <c r="N36" s="22"/>
      <c r="O36" s="22"/>
      <c r="P36" s="22"/>
    </row>
    <row r="37" spans="1:16" ht="39" customHeight="1">
      <c r="A37" s="22"/>
      <c r="B37" s="35"/>
      <c r="C37" s="1143" t="s">
        <v>535</v>
      </c>
      <c r="D37" s="1144"/>
      <c r="E37" s="1145"/>
      <c r="F37" s="36">
        <v>1.1200000000000001</v>
      </c>
      <c r="G37" s="37">
        <v>0.56000000000000005</v>
      </c>
      <c r="H37" s="37">
        <v>0.69</v>
      </c>
      <c r="I37" s="37">
        <v>1.9</v>
      </c>
      <c r="J37" s="38">
        <v>0.73</v>
      </c>
      <c r="K37" s="22"/>
      <c r="L37" s="22"/>
      <c r="M37" s="22"/>
      <c r="N37" s="22"/>
      <c r="O37" s="22"/>
      <c r="P37" s="22"/>
    </row>
    <row r="38" spans="1:16" ht="39" customHeight="1">
      <c r="A38" s="22"/>
      <c r="B38" s="35"/>
      <c r="C38" s="1143" t="s">
        <v>536</v>
      </c>
      <c r="D38" s="1144"/>
      <c r="E38" s="1145"/>
      <c r="F38" s="36">
        <v>0.03</v>
      </c>
      <c r="G38" s="37">
        <v>0.02</v>
      </c>
      <c r="H38" s="37">
        <v>0</v>
      </c>
      <c r="I38" s="37">
        <v>0</v>
      </c>
      <c r="J38" s="38">
        <v>0.03</v>
      </c>
      <c r="K38" s="22"/>
      <c r="L38" s="22"/>
      <c r="M38" s="22"/>
      <c r="N38" s="22"/>
      <c r="O38" s="22"/>
      <c r="P38" s="22"/>
    </row>
    <row r="39" spans="1:16" ht="39" customHeight="1">
      <c r="A39" s="22"/>
      <c r="B39" s="35"/>
      <c r="C39" s="1143" t="s">
        <v>537</v>
      </c>
      <c r="D39" s="1144"/>
      <c r="E39" s="1145"/>
      <c r="F39" s="36">
        <v>0</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538</v>
      </c>
      <c r="D42" s="1144"/>
      <c r="E42" s="1145"/>
      <c r="F42" s="36" t="s">
        <v>485</v>
      </c>
      <c r="G42" s="37" t="s">
        <v>539</v>
      </c>
      <c r="H42" s="37" t="s">
        <v>485</v>
      </c>
      <c r="I42" s="37" t="s">
        <v>485</v>
      </c>
      <c r="J42" s="38" t="s">
        <v>485</v>
      </c>
      <c r="K42" s="22"/>
      <c r="L42" s="22"/>
      <c r="M42" s="22"/>
      <c r="N42" s="22"/>
      <c r="O42" s="22"/>
      <c r="P42" s="22"/>
    </row>
    <row r="43" spans="1:16" ht="39" customHeight="1" thickBot="1">
      <c r="A43" s="22"/>
      <c r="B43" s="40"/>
      <c r="C43" s="1146" t="s">
        <v>540</v>
      </c>
      <c r="D43" s="1147"/>
      <c r="E43" s="1148"/>
      <c r="F43" s="41">
        <v>0.01</v>
      </c>
      <c r="G43" s="42">
        <v>0</v>
      </c>
      <c r="H43" s="42">
        <v>0</v>
      </c>
      <c r="I43" s="42">
        <v>0</v>
      </c>
      <c r="J43" s="43" t="s">
        <v>485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59" t="s">
        <v>11</v>
      </c>
      <c r="C45" s="1160"/>
      <c r="D45" s="58"/>
      <c r="E45" s="1165" t="s">
        <v>12</v>
      </c>
      <c r="F45" s="1165"/>
      <c r="G45" s="1165"/>
      <c r="H45" s="1165"/>
      <c r="I45" s="1165"/>
      <c r="J45" s="1166"/>
      <c r="K45" s="59">
        <v>424</v>
      </c>
      <c r="L45" s="60">
        <v>422</v>
      </c>
      <c r="M45" s="60">
        <v>401</v>
      </c>
      <c r="N45" s="60">
        <v>379</v>
      </c>
      <c r="O45" s="61">
        <v>403</v>
      </c>
      <c r="P45" s="48"/>
      <c r="Q45" s="48"/>
      <c r="R45" s="48"/>
      <c r="S45" s="48"/>
      <c r="T45" s="48"/>
      <c r="U45" s="48"/>
    </row>
    <row r="46" spans="1:21" ht="30.75" customHeight="1">
      <c r="A46" s="48"/>
      <c r="B46" s="1161"/>
      <c r="C46" s="1162"/>
      <c r="D46" s="62"/>
      <c r="E46" s="1153" t="s">
        <v>13</v>
      </c>
      <c r="F46" s="1153"/>
      <c r="G46" s="1153"/>
      <c r="H46" s="1153"/>
      <c r="I46" s="1153"/>
      <c r="J46" s="1154"/>
      <c r="K46" s="63" t="s">
        <v>485</v>
      </c>
      <c r="L46" s="64" t="s">
        <v>485</v>
      </c>
      <c r="M46" s="64" t="s">
        <v>485</v>
      </c>
      <c r="N46" s="64" t="s">
        <v>485</v>
      </c>
      <c r="O46" s="65" t="s">
        <v>485</v>
      </c>
      <c r="P46" s="48"/>
      <c r="Q46" s="48"/>
      <c r="R46" s="48"/>
      <c r="S46" s="48"/>
      <c r="T46" s="48"/>
      <c r="U46" s="48"/>
    </row>
    <row r="47" spans="1:21" ht="30.75" customHeight="1">
      <c r="A47" s="48"/>
      <c r="B47" s="1161"/>
      <c r="C47" s="1162"/>
      <c r="D47" s="62"/>
      <c r="E47" s="1153" t="s">
        <v>14</v>
      </c>
      <c r="F47" s="1153"/>
      <c r="G47" s="1153"/>
      <c r="H47" s="1153"/>
      <c r="I47" s="1153"/>
      <c r="J47" s="1154"/>
      <c r="K47" s="63" t="s">
        <v>485</v>
      </c>
      <c r="L47" s="64" t="s">
        <v>485</v>
      </c>
      <c r="M47" s="64" t="s">
        <v>485</v>
      </c>
      <c r="N47" s="64" t="s">
        <v>485</v>
      </c>
      <c r="O47" s="65" t="s">
        <v>485</v>
      </c>
      <c r="P47" s="48"/>
      <c r="Q47" s="48"/>
      <c r="R47" s="48"/>
      <c r="S47" s="48"/>
      <c r="T47" s="48"/>
      <c r="U47" s="48"/>
    </row>
    <row r="48" spans="1:21" ht="30.75" customHeight="1">
      <c r="A48" s="48"/>
      <c r="B48" s="1161"/>
      <c r="C48" s="1162"/>
      <c r="D48" s="62"/>
      <c r="E48" s="1153" t="s">
        <v>15</v>
      </c>
      <c r="F48" s="1153"/>
      <c r="G48" s="1153"/>
      <c r="H48" s="1153"/>
      <c r="I48" s="1153"/>
      <c r="J48" s="1154"/>
      <c r="K48" s="63">
        <v>61</v>
      </c>
      <c r="L48" s="64">
        <v>62</v>
      </c>
      <c r="M48" s="64">
        <v>62</v>
      </c>
      <c r="N48" s="64">
        <v>59</v>
      </c>
      <c r="O48" s="65">
        <v>60</v>
      </c>
      <c r="P48" s="48"/>
      <c r="Q48" s="48"/>
      <c r="R48" s="48"/>
      <c r="S48" s="48"/>
      <c r="T48" s="48"/>
      <c r="U48" s="48"/>
    </row>
    <row r="49" spans="1:21" ht="30.75" customHeight="1">
      <c r="A49" s="48"/>
      <c r="B49" s="1161"/>
      <c r="C49" s="1162"/>
      <c r="D49" s="62"/>
      <c r="E49" s="1153" t="s">
        <v>16</v>
      </c>
      <c r="F49" s="1153"/>
      <c r="G49" s="1153"/>
      <c r="H49" s="1153"/>
      <c r="I49" s="1153"/>
      <c r="J49" s="1154"/>
      <c r="K49" s="63">
        <v>114</v>
      </c>
      <c r="L49" s="64">
        <v>117</v>
      </c>
      <c r="M49" s="64">
        <v>117</v>
      </c>
      <c r="N49" s="64">
        <v>114</v>
      </c>
      <c r="O49" s="65">
        <v>111</v>
      </c>
      <c r="P49" s="48"/>
      <c r="Q49" s="48"/>
      <c r="R49" s="48"/>
      <c r="S49" s="48"/>
      <c r="T49" s="48"/>
      <c r="U49" s="48"/>
    </row>
    <row r="50" spans="1:21" ht="30.75" customHeight="1">
      <c r="A50" s="48"/>
      <c r="B50" s="1161"/>
      <c r="C50" s="1162"/>
      <c r="D50" s="62"/>
      <c r="E50" s="1153" t="s">
        <v>17</v>
      </c>
      <c r="F50" s="1153"/>
      <c r="G50" s="1153"/>
      <c r="H50" s="1153"/>
      <c r="I50" s="1153"/>
      <c r="J50" s="1154"/>
      <c r="K50" s="63" t="s">
        <v>485</v>
      </c>
      <c r="L50" s="64" t="s">
        <v>485</v>
      </c>
      <c r="M50" s="64" t="s">
        <v>485</v>
      </c>
      <c r="N50" s="64" t="s">
        <v>485</v>
      </c>
      <c r="O50" s="65" t="s">
        <v>485</v>
      </c>
      <c r="P50" s="48"/>
      <c r="Q50" s="48"/>
      <c r="R50" s="48"/>
      <c r="S50" s="48"/>
      <c r="T50" s="48"/>
      <c r="U50" s="48"/>
    </row>
    <row r="51" spans="1:21" ht="30.75" customHeight="1">
      <c r="A51" s="48"/>
      <c r="B51" s="1163"/>
      <c r="C51" s="1164"/>
      <c r="D51" s="66"/>
      <c r="E51" s="1153" t="s">
        <v>18</v>
      </c>
      <c r="F51" s="1153"/>
      <c r="G51" s="1153"/>
      <c r="H51" s="1153"/>
      <c r="I51" s="1153"/>
      <c r="J51" s="1154"/>
      <c r="K51" s="63">
        <v>1</v>
      </c>
      <c r="L51" s="64">
        <v>4</v>
      </c>
      <c r="M51" s="64">
        <v>3</v>
      </c>
      <c r="N51" s="64">
        <v>7</v>
      </c>
      <c r="O51" s="65">
        <v>2</v>
      </c>
      <c r="P51" s="48"/>
      <c r="Q51" s="48"/>
      <c r="R51" s="48"/>
      <c r="S51" s="48"/>
      <c r="T51" s="48"/>
      <c r="U51" s="48"/>
    </row>
    <row r="52" spans="1:21" ht="30.75" customHeight="1">
      <c r="A52" s="48"/>
      <c r="B52" s="1151" t="s">
        <v>19</v>
      </c>
      <c r="C52" s="1152"/>
      <c r="D52" s="66"/>
      <c r="E52" s="1153" t="s">
        <v>20</v>
      </c>
      <c r="F52" s="1153"/>
      <c r="G52" s="1153"/>
      <c r="H52" s="1153"/>
      <c r="I52" s="1153"/>
      <c r="J52" s="1154"/>
      <c r="K52" s="63">
        <v>328</v>
      </c>
      <c r="L52" s="64">
        <v>328</v>
      </c>
      <c r="M52" s="64">
        <v>329</v>
      </c>
      <c r="N52" s="64">
        <v>333</v>
      </c>
      <c r="O52" s="65">
        <v>343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272</v>
      </c>
      <c r="L53" s="69">
        <v>277</v>
      </c>
      <c r="M53" s="69">
        <v>254</v>
      </c>
      <c r="N53" s="69">
        <v>226</v>
      </c>
      <c r="O53" s="70">
        <v>233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201op</cp:lastModifiedBy>
  <cp:lastPrinted>2015-04-14T06:39:37Z</cp:lastPrinted>
  <dcterms:created xsi:type="dcterms:W3CDTF">2015-02-17T05:58:05Z</dcterms:created>
  <dcterms:modified xsi:type="dcterms:W3CDTF">2015-05-07T13:58:03Z</dcterms:modified>
</cp:coreProperties>
</file>