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2FABC16B-8090-4470-A396-18AB40DF604D}" xr6:coauthVersionLast="47" xr6:coauthVersionMax="47" xr10:uidLastSave="{00000000-0000-0000-0000-000000000000}"/>
  <bookViews>
    <workbookView xWindow="24675" yWindow="-1350" windowWidth="17235" windowHeight="11955" tabRatio="89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U34" i="10"/>
  <c r="C34" i="10"/>
  <c r="AM34" i="10" l="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BW40" i="10" s="1"/>
</calcChain>
</file>

<file path=xl/sharedStrings.xml><?xml version="1.0" encoding="utf-8"?>
<sst xmlns="http://schemas.openxmlformats.org/spreadsheetml/2006/main" count="1110" uniqueCount="615">
  <si>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</si>
  <si>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</si>
  <si>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</si>
  <si>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</si>
  <si>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</si>
  <si>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</si>
  <si>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</si>
  <si>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</si>
  <si>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</si>
  <si>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</si>
  <si>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</si>
  <si>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</si>
  <si>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</si>
  <si>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</si>
  <si>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</si>
  <si>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</si>
  <si>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</si>
  <si>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</si>
  <si>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</si>
  <si>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</si>
  <si>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</si>
  <si>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</si>
  <si>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</si>
  <si>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</si>
  <si>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</si>
  <si>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</si>
  <si>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</si>
  <si>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</si>
  <si>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</si>
  <si>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</si>
  <si>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</si>
  <si>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</si>
  <si>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</si>
  <si>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</si>
  <si>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</si>
  <si>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</si>
  <si>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</si>
  <si>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</si>
  <si>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</si>
  <si>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</si>
  <si>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</si>
  <si>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</si>
  <si>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</si>
  <si>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</si>
  <si>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</si>
  <si>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</si>
  <si>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</si>
  <si>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</si>
  <si>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</si>
  <si>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</si>
  <si>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</si>
  <si>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</si>
  <si>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</si>
  <si>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</si>
  <si>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</si>
  <si>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</si>
  <si>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</si>
  <si>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</si>
  <si>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</si>
  <si>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</si>
  <si>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</si>
  <si>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</si>
  <si>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</si>
  <si>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</si>
  <si>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</si>
  <si>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</si>
  <si>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</si>
  <si>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</si>
  <si>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</si>
  <si>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</si>
  <si>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</si>
  <si>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</si>
  <si>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</si>
  <si>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</si>
  <si>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</si>
  <si>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</si>
  <si>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</si>
  <si>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</si>
  <si>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</si>
  <si>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</si>
  <si>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</si>
  <si>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</si>
  <si>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</si>
  <si>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</si>
  <si>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</si>
  <si>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</si>
  <si>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</si>
  <si>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</si>
  <si>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</si>
  <si>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</si>
  <si>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</si>
  <si>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</si>
  <si>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</si>
  <si>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</si>
  <si>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</si>
  <si>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</si>
  <si>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</si>
  <si>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大間町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</si>
  <si>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</si>
  <si>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</si>
  <si>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</si>
  <si>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</si>
  <si>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</si>
  <si>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</si>
  <si>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</si>
  <si>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</si>
  <si>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</si>
  <si>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</si>
  <si>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</si>
  <si>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</si>
  <si>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</si>
  <si>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</si>
  <si>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</si>
  <si>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</si>
  <si>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</si>
  <si>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</si>
  <si>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</si>
  <si>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</si>
  <si>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</si>
  <si>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</si>
  <si>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</si>
  <si>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</si>
  <si>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</si>
  <si>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</si>
  <si>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</si>
  <si>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</si>
  <si>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</si>
  <si>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</si>
  <si>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</si>
  <si>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</si>
  <si>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</si>
  <si>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</si>
  <si>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</si>
  <si>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</si>
  <si>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</si>
  <si>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</si>
  <si>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</si>
  <si>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</si>
  <si>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</si>
  <si>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</si>
  <si>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</si>
  <si>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</si>
  <si>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</si>
  <si>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</si>
  <si>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</si>
  <si>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</si>
  <si>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</si>
  <si>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</si>
  <si>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</si>
  <si>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</si>
  <si>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</si>
  <si>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</si>
  <si>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</si>
  <si>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</si>
  <si>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</si>
  <si>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</si>
  <si>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</si>
  <si>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</si>
  <si>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</si>
  <si>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</si>
  <si>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</si>
  <si>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</si>
  <si>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</si>
  <si>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</si>
  <si>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</si>
  <si>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</si>
  <si>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</si>
  <si>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</si>
  <si>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</si>
  <si>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</si>
  <si>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</si>
  <si>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</si>
  <si>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</si>
  <si>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</si>
  <si>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</si>
  <si>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</si>
  <si>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</si>
  <si>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</si>
  <si>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</si>
  <si>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</si>
  <si>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</si>
  <si>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</si>
  <si>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</si>
  <si>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</si>
  <si>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</si>
  <si>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</si>
  <si>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</si>
  <si>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</si>
  <si>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</si>
  <si>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</si>
  <si>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</si>
  <si>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</si>
  <si>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</si>
  <si>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</si>
  <si>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</si>
  <si>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</si>
  <si>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</si>
  <si>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</si>
  <si>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</si>
  <si>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</si>
  <si>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</si>
  <si>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</si>
  <si>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</si>
  <si>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</si>
  <si>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</si>
  <si>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</si>
  <si>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</si>
  <si>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</si>
  <si>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</si>
  <si>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</si>
  <si>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</si>
  <si>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</si>
  <si>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</si>
  <si>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</si>
  <si>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</si>
  <si>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</si>
  <si>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</si>
  <si>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</si>
  <si>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</si>
  <si>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</si>
  <si>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</si>
  <si>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</si>
  <si>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</si>
  <si>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</si>
  <si>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</si>
  <si>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</si>
  <si>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</si>
  <si>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</si>
  <si>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</si>
  <si>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t>
    <phoneticPr fontId="5"/>
  </si>
  <si>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</si>
  <si>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</si>
  <si>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</si>
  <si>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</si>
  <si>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</si>
  <si>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</si>
  <si>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</si>
  <si>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</si>
  <si>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</si>
  <si>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</si>
  <si>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</si>
  <si>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</si>
  <si>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</si>
  <si>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</si>
  <si>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</si>
  <si>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</si>
  <si>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</si>
  <si>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</si>
  <si>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</si>
  <si>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</si>
  <si>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</si>
  <si>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</si>
  <si>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</si>
  <si>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</si>
  <si>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</si>
  <si>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　　事業所税</t>
    <phoneticPr fontId="5"/>
  </si>
  <si>
    <t>性質別歳出の状況（単位 千円・％）</t>
    <rPh sb="0" eb="2">
      <t>セイシツ</t>
    </rPh>
    <phoneticPr fontId="5"/>
  </si>
  <si>
    <t>地方交付税</t>
  </si>
  <si>
    <t>　　都市計画税</t>
    <phoneticPr fontId="5"/>
  </si>
  <si>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</si>
  <si>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</si>
  <si>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</si>
  <si>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</si>
  <si>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震災復興特別交付税</t>
    <phoneticPr fontId="2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</si>
  <si>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</si>
  <si>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</si>
  <si>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</si>
  <si>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</si>
  <si>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</si>
  <si>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</si>
  <si>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</si>
  <si>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</si>
  <si>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</si>
  <si>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</si>
  <si>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</si>
  <si>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</si>
  <si>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</si>
  <si>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</si>
  <si>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</si>
  <si>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</si>
  <si>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</si>
  <si>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</si>
  <si>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</si>
  <si>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</si>
  <si>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</si>
  <si>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</si>
  <si>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</si>
  <si>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</si>
  <si>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</si>
  <si>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</si>
  <si>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</si>
  <si>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　繰出金</t>
    <phoneticPr fontId="5"/>
  </si>
  <si>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</si>
  <si>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</si>
  <si>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</si>
  <si>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</si>
  <si>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</si>
  <si>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　うち臨時財政対策債</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</si>
  <si>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</si>
  <si>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</si>
  <si>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</si>
  <si>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</si>
  <si>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</si>
  <si>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青森県大間町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</si>
  <si>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</si>
  <si>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</si>
  <si>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</si>
  <si>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</si>
  <si>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</si>
  <si>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</si>
  <si>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</si>
  <si>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</si>
  <si>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</si>
  <si>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</si>
  <si>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</si>
  <si>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</si>
  <si>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</si>
  <si>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</si>
  <si>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</si>
  <si>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</si>
  <si>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</si>
  <si>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</si>
  <si>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</si>
  <si>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</si>
  <si>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</si>
  <si>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</si>
  <si>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</si>
  <si>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</si>
  <si>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</si>
  <si>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</si>
  <si>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</si>
  <si>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</si>
  <si>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</si>
  <si>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</si>
  <si>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</si>
  <si>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</si>
  <si>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</si>
  <si>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</si>
  <si>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</si>
  <si>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</si>
  <si>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</si>
  <si>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</si>
  <si>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</si>
  <si>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</si>
  <si>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</si>
  <si>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</si>
  <si>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</si>
  <si>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</si>
  <si>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</si>
  <si>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</si>
  <si>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</si>
  <si>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</si>
  <si>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</si>
  <si>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</si>
  <si>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</si>
  <si>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</si>
  <si>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</si>
  <si>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</si>
  <si>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</si>
  <si>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</si>
  <si>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</si>
  <si>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</si>
  <si>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</si>
  <si>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</si>
  <si>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</si>
  <si>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</si>
  <si>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</si>
  <si>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</si>
  <si>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</si>
  <si>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</si>
  <si>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</si>
  <si>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</si>
  <si>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</si>
  <si>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</si>
  <si>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</si>
  <si>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</si>
  <si>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</si>
  <si>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</si>
  <si>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</si>
  <si>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</si>
  <si>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</si>
  <si>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</si>
  <si>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</si>
  <si>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</si>
  <si>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</si>
  <si>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</si>
  <si>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</si>
  <si>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</si>
  <si>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</si>
  <si>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</si>
  <si>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</si>
  <si>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</si>
  <si>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</si>
  <si>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</si>
  <si>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</si>
  <si>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</si>
  <si>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</si>
  <si>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</si>
  <si>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</si>
  <si>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</si>
  <si>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</si>
  <si>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</si>
  <si>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</si>
  <si>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</si>
  <si>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</si>
  <si>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</si>
  <si>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</si>
  <si>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</si>
  <si>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</si>
  <si>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</si>
  <si>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</si>
  <si>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</si>
  <si>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</si>
  <si>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</si>
  <si>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</si>
  <si>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</si>
  <si>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</si>
  <si>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</si>
  <si>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</si>
  <si>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</si>
  <si>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</si>
  <si>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</si>
  <si>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</si>
  <si>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</si>
  <si>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</si>
  <si>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</si>
  <si>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</si>
  <si>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</si>
  <si>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</si>
  <si>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</si>
  <si>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</si>
  <si>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</si>
  <si>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</si>
  <si>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</si>
  <si>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</si>
  <si>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</si>
  <si>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</si>
  <si>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</si>
  <si>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</si>
  <si>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</si>
  <si>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</si>
  <si>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</si>
  <si>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</si>
  <si>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</si>
  <si>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</si>
  <si>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</si>
  <si>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</si>
  <si>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</si>
  <si>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</si>
  <si>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</si>
  <si>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</si>
  <si>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</si>
  <si>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</si>
  <si>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</si>
  <si>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</si>
  <si>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</si>
  <si>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</si>
  <si>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</si>
  <si>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</si>
  <si>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</si>
  <si>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</si>
  <si>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</si>
  <si>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</si>
  <si>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</si>
  <si>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</si>
  <si>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</si>
  <si>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</si>
  <si>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</si>
  <si>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</si>
  <si>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</si>
  <si>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</si>
  <si>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</si>
  <si>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</si>
  <si>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</si>
  <si>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</si>
  <si>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</si>
  <si>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</si>
  <si>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</si>
  <si>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</si>
  <si>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</si>
  <si>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</si>
  <si>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</si>
  <si>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</si>
  <si>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</si>
  <si>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</si>
  <si>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</si>
  <si>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</si>
  <si>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</si>
  <si>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</si>
  <si>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</si>
  <si>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</si>
  <si>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</si>
  <si>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</si>
  <si>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</si>
  <si>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</si>
  <si>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</si>
  <si>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</si>
  <si>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5.73</t>
  </si>
  <si>
    <t>▲ 5.75</t>
  </si>
  <si>
    <t>▲ 14.51</t>
  </si>
  <si>
    <t>▲ 7.24</t>
  </si>
  <si>
    <t>一般会計</t>
  </si>
  <si>
    <t>水道事業会計</t>
  </si>
  <si>
    <t>介護保険特別会計</t>
  </si>
  <si>
    <t>国民健康保険特別会計</t>
  </si>
  <si>
    <t>後期高齢者医療特別会計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</si>
  <si>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</si>
  <si>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</si>
  <si>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</si>
  <si>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</si>
  <si>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</si>
  <si>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</si>
  <si>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</si>
  <si>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</si>
  <si>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</si>
  <si>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一部事務組合下北医療センター</t>
    <phoneticPr fontId="2"/>
  </si>
  <si>
    <t>下北地域広域行政事務組合</t>
    <phoneticPr fontId="2"/>
  </si>
  <si>
    <t>青森県後期高齢者広域連合（一般会計）</t>
    <phoneticPr fontId="2"/>
  </si>
  <si>
    <t>　　　　　 〃　　　　 　（特別会計）</t>
    <phoneticPr fontId="2"/>
  </si>
  <si>
    <t>青森県交通災害共済組合</t>
    <phoneticPr fontId="2"/>
  </si>
  <si>
    <t>青森県市町村総合事務組合</t>
    <phoneticPr fontId="2"/>
  </si>
  <si>
    <t>青森県市町村退職手当組合</t>
    <phoneticPr fontId="2"/>
  </si>
  <si>
    <t>-</t>
    <phoneticPr fontId="2"/>
  </si>
  <si>
    <t>-</t>
    <phoneticPr fontId="2"/>
  </si>
  <si>
    <t>-</t>
    <phoneticPr fontId="2"/>
  </si>
  <si>
    <t>水産振興基金</t>
    <rPh sb="0" eb="6">
      <t>スイサン</t>
    </rPh>
    <phoneticPr fontId="2"/>
  </si>
  <si>
    <t>役場庁舎建設基金</t>
    <rPh sb="0" eb="8">
      <t>ヤクバ</t>
    </rPh>
    <phoneticPr fontId="5"/>
  </si>
  <si>
    <t>地域福祉基金</t>
    <rPh sb="0" eb="6">
      <t>チイキ</t>
    </rPh>
    <phoneticPr fontId="5"/>
  </si>
  <si>
    <t>ふるさと応援基金</t>
    <phoneticPr fontId="5"/>
  </si>
  <si>
    <t>文教施設整備基金</t>
    <rPh sb="0" eb="8">
      <t>ブンキョウ</t>
    </rPh>
    <phoneticPr fontId="5"/>
  </si>
  <si>
    <t>令和3年度</t>
    <phoneticPr fontId="25"/>
  </si>
  <si>
    <t>青森県大間町</t>
    <phoneticPr fontId="25"/>
  </si>
  <si>
    <t>歳出の状況（単位 千円・％）</t>
    <phoneticPr fontId="5"/>
  </si>
  <si>
    <t>目的別歳出の状況（単位 千円・％）</t>
    <phoneticPr fontId="5"/>
  </si>
  <si>
    <t>-</t>
    <phoneticPr fontId="5"/>
  </si>
  <si>
    <t>地方譲与税</t>
    <phoneticPr fontId="5"/>
  </si>
  <si>
    <t>　法定普通税</t>
    <phoneticPr fontId="5"/>
  </si>
  <si>
    <t>-</t>
    <phoneticPr fontId="5"/>
  </si>
  <si>
    <t>　　市町村民税</t>
    <phoneticPr fontId="5"/>
  </si>
  <si>
    <t>　　　個人均等割</t>
    <phoneticPr fontId="5"/>
  </si>
  <si>
    <t>-</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</si>
  <si>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</si>
  <si>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</si>
  <si>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</si>
  <si>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</si>
  <si>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</si>
  <si>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</si>
  <si>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</si>
  <si>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</si>
  <si>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</si>
  <si>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</si>
  <si>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</si>
  <si>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</si>
  <si>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</si>
  <si>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</si>
  <si>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</si>
  <si>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</si>
  <si>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</si>
  <si>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</si>
  <si>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</si>
  <si>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</si>
  <si>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</si>
  <si>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</si>
  <si>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</si>
  <si>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</si>
  <si>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</si>
  <si>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</si>
  <si>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</si>
  <si>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</si>
  <si>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</si>
  <si>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</si>
  <si>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</si>
  <si>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</si>
  <si>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</si>
  <si>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</si>
  <si>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</si>
  <si>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</si>
  <si>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</si>
  <si>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</si>
  <si>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病院</t>
    <phoneticPr fontId="5"/>
  </si>
  <si>
    <t>　　うち一部事務組合負担金</t>
    <phoneticPr fontId="5"/>
  </si>
  <si>
    <t>下水道</t>
    <phoneticPr fontId="5"/>
  </si>
  <si>
    <t>上水道</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</si>
  <si>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</si>
  <si>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</si>
  <si>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</si>
  <si>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</si>
  <si>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</si>
  <si>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</si>
  <si>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</si>
  <si>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</si>
  <si>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</si>
  <si>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</si>
  <si>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</si>
  <si>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</si>
  <si>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</si>
  <si>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</si>
  <si>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</si>
  <si>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</si>
  <si>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</si>
  <si>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</si>
  <si>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</si>
  <si>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</si>
  <si>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</si>
  <si>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</si>
  <si>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内平均値を上回っている理由として、大間･函館フェリー航路維持を目的としたフェリー建造事業、昭和初期の建築であることから老朽化が著しく、対策が急がれていた本庁舎建替事業の実施が大きな要因であるものの、フェリー建造事業の支払いが令和６年度で完了することから、将来負担比率は低下するものと予想される。
　有形固定資産減価償却率においても、類似団体内平均値を上回っているが、大間町公共施設等総合管理計画における３つの原則に則り、将来見込まれる財政規模の変化に応じた施設保有量の適正化や次世代負担を見据えた施設マネジメントといった長期的視点を持つことにより、持続可能な行財政運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</si>
  <si>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</si>
  <si>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</si>
  <si>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</si>
  <si>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</si>
  <si>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</si>
  <si>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</si>
  <si>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共に類似団体内平均値を上回っている理由として、大間･函館フェリー航路維持を目的としたフェリー建造事業、昭和初期の建築であることから老朽化が著しく、対策が急がれていた本庁舎建替事業の実施が大きな要因であるものの、フェリー建造事業の支払いが令和６年度で完了することから、両比率は低下するものと予想される。</t>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</si>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</sst>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301035</c:v>
                </c:pt>
                <c:pt idx="4">
                  <c:v>277467</c:v>
                </c:pt>
              </c:numCache>
            </c:numRef>
          </c:val>
          <c:smooth val="0"/>
          <c:extLst>
            <c:ext xmlns:c16="http://schemas.microsoft.com/office/drawing/2014/chart" uri="{C3380CC4-5D6E-409C-BE32-E72D297353CC}">
              <c16:uniqueId val="{00000000-ABD7-462A-B64E-90C4A11FCF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83416</c:v>
                </c:pt>
                <c:pt idx="1">
                  <c:v>184223</c:v>
                </c:pt>
                <c:pt idx="2">
                  <c:v>161354</c:v>
                </c:pt>
                <c:pt idx="3">
                  <c:v>200014</c:v>
                </c:pt>
                <c:pt idx="4">
                  <c:v>107712</c:v>
                </c:pt>
              </c:numCache>
            </c:numRef>
          </c:val>
          <c:smooth val="0"/>
          <c:extLst>
            <c:ext xmlns:c16="http://schemas.microsoft.com/office/drawing/2014/chart" uri="{C3380CC4-5D6E-409C-BE32-E72D297353CC}">
              <c16:uniqueId val="{00000001-ABD7-462A-B64E-90C4A11FCF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6.11</c:v>
                </c:pt>
                <c:pt idx="1">
                  <c:v>8.25</c:v>
                </c:pt>
                <c:pt idx="2">
                  <c:v>4.0599999999999996</c:v>
                </c:pt>
                <c:pt idx="3">
                  <c:v>8.2799999999999994</c:v>
                </c:pt>
                <c:pt idx="4">
                  <c:v>7.76</c:v>
                </c:pt>
              </c:numCache>
            </c:numRef>
          </c:val>
          <c:extLst>
            <c:ext xmlns:c16="http://schemas.microsoft.com/office/drawing/2014/chart" uri="{C3380CC4-5D6E-409C-BE32-E72D297353CC}">
              <c16:uniqueId val="{00000000-2CE0-4B86-A3D6-B5DDCA742C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36.71</c:v>
                </c:pt>
                <c:pt idx="1">
                  <c:v>33.89</c:v>
                </c:pt>
                <c:pt idx="2">
                  <c:v>30.72</c:v>
                </c:pt>
                <c:pt idx="3">
                  <c:v>20.57</c:v>
                </c:pt>
                <c:pt idx="4">
                  <c:v>31.56</c:v>
                </c:pt>
              </c:numCache>
            </c:numRef>
          </c:val>
          <c:extLst>
            <c:ext xmlns:c16="http://schemas.microsoft.com/office/drawing/2014/chart" uri="{C3380CC4-5D6E-409C-BE32-E72D297353CC}">
              <c16:uniqueId val="{00000001-2CE0-4B86-A3D6-B5DDCA742C7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-5.73</c:v>
                </c:pt>
                <c:pt idx="1">
                  <c:v>-5.75</c:v>
                </c:pt>
                <c:pt idx="2">
                  <c:v>-14.51</c:v>
                </c:pt>
                <c:pt idx="3">
                  <c:v>-7.24</c:v>
                </c:pt>
                <c:pt idx="4">
                  <c:v>6.76</c:v>
                </c:pt>
              </c:numCache>
            </c:numRef>
          </c:val>
          <c:smooth val="0"/>
          <c:extLst>
            <c:ext xmlns:c16="http://schemas.microsoft.com/office/drawing/2014/chart" uri="{C3380CC4-5D6E-409C-BE32-E72D297353CC}">
              <c16:uniqueId val="{00000002-2CE0-4B86-A3D6-B5DDCA742C7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CB-408F-BC1E-F6FE34AB18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CB-408F-BC1E-F6FE34AB18A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CB-408F-BC1E-F6FE34AB18A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CB-408F-BC1E-F6FE34AB18A6}"/>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CB-408F-BC1E-F6FE34AB18A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0.08</c:v>
                </c:pt>
                <c:pt idx="2">
                  <c:v>#N/A</c:v>
                </c:pt>
                <c:pt idx="3">
                  <c:v>0.18</c:v>
                </c:pt>
                <c:pt idx="4">
                  <c:v>#N/A</c:v>
                </c:pt>
                <c:pt idx="5">
                  <c:v>0.06</c:v>
                </c:pt>
                <c:pt idx="6">
                  <c:v>#N/A</c:v>
                </c:pt>
                <c:pt idx="7">
                  <c:v>7.0000000000000007E-2</c:v>
                </c:pt>
                <c:pt idx="8">
                  <c:v>#N/A</c:v>
                </c:pt>
                <c:pt idx="9">
                  <c:v>7.0000000000000007E-2</c:v>
                </c:pt>
              </c:numCache>
            </c:numRef>
          </c:val>
          <c:extLst>
            <c:ext xmlns:c16="http://schemas.microsoft.com/office/drawing/2014/chart" uri="{C3380CC4-5D6E-409C-BE32-E72D297353CC}">
              <c16:uniqueId val="{00000005-EDCB-408F-BC1E-F6FE34AB18A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2.4</c:v>
                </c:pt>
                <c:pt idx="2">
                  <c:v>#N/A</c:v>
                </c:pt>
                <c:pt idx="3">
                  <c:v>2.19</c:v>
                </c:pt>
                <c:pt idx="4">
                  <c:v>#N/A</c:v>
                </c:pt>
                <c:pt idx="5">
                  <c:v>2.85</c:v>
                </c:pt>
                <c:pt idx="6">
                  <c:v>#N/A</c:v>
                </c:pt>
                <c:pt idx="7">
                  <c:v>0.77</c:v>
                </c:pt>
                <c:pt idx="8">
                  <c:v>#N/A</c:v>
                </c:pt>
                <c:pt idx="9">
                  <c:v>0.98</c:v>
                </c:pt>
              </c:numCache>
            </c:numRef>
          </c:val>
          <c:extLst>
            <c:ext xmlns:c16="http://schemas.microsoft.com/office/drawing/2014/chart" uri="{C3380CC4-5D6E-409C-BE32-E72D297353CC}">
              <c16:uniqueId val="{00000006-EDCB-408F-BC1E-F6FE34AB18A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1.25</c:v>
                </c:pt>
                <c:pt idx="2">
                  <c:v>#N/A</c:v>
                </c:pt>
                <c:pt idx="3">
                  <c:v>0.1</c:v>
                </c:pt>
                <c:pt idx="4">
                  <c:v>#N/A</c:v>
                </c:pt>
                <c:pt idx="5">
                  <c:v>1.57</c:v>
                </c:pt>
                <c:pt idx="6">
                  <c:v>#N/A</c:v>
                </c:pt>
                <c:pt idx="7">
                  <c:v>1.4</c:v>
                </c:pt>
                <c:pt idx="8">
                  <c:v>#N/A</c:v>
                </c:pt>
                <c:pt idx="9">
                  <c:v>3.7</c:v>
                </c:pt>
              </c:numCache>
            </c:numRef>
          </c:val>
          <c:extLst>
            <c:ext xmlns:c16="http://schemas.microsoft.com/office/drawing/2014/chart" uri="{C3380CC4-5D6E-409C-BE32-E72D297353CC}">
              <c16:uniqueId val="{00000007-EDCB-408F-BC1E-F6FE34AB18A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2.97</c:v>
                </c:pt>
                <c:pt idx="2">
                  <c:v>#N/A</c:v>
                </c:pt>
                <c:pt idx="3">
                  <c:v>3.89</c:v>
                </c:pt>
                <c:pt idx="4">
                  <c:v>#N/A</c:v>
                </c:pt>
                <c:pt idx="5">
                  <c:v>4.3099999999999996</c:v>
                </c:pt>
                <c:pt idx="6">
                  <c:v>#N/A</c:v>
                </c:pt>
                <c:pt idx="7">
                  <c:v>4.7300000000000004</c:v>
                </c:pt>
                <c:pt idx="8">
                  <c:v>#N/A</c:v>
                </c:pt>
                <c:pt idx="9">
                  <c:v>4.43</c:v>
                </c:pt>
              </c:numCache>
            </c:numRef>
          </c:val>
          <c:extLst>
            <c:ext xmlns:c16="http://schemas.microsoft.com/office/drawing/2014/chart" uri="{C3380CC4-5D6E-409C-BE32-E72D297353CC}">
              <c16:uniqueId val="{00000008-EDCB-408F-BC1E-F6FE34AB18A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6.11</c:v>
                </c:pt>
                <c:pt idx="2">
                  <c:v>#N/A</c:v>
                </c:pt>
                <c:pt idx="3">
                  <c:v>8.24</c:v>
                </c:pt>
                <c:pt idx="4">
                  <c:v>#N/A</c:v>
                </c:pt>
                <c:pt idx="5">
                  <c:v>4.05</c:v>
                </c:pt>
                <c:pt idx="6">
                  <c:v>#N/A</c:v>
                </c:pt>
                <c:pt idx="7">
                  <c:v>8.2799999999999994</c:v>
                </c:pt>
                <c:pt idx="8">
                  <c:v>#N/A</c:v>
                </c:pt>
                <c:pt idx="9">
                  <c:v>7.75</c:v>
                </c:pt>
              </c:numCache>
            </c:numRef>
          </c:val>
          <c:extLst>
            <c:ext xmlns:c16="http://schemas.microsoft.com/office/drawing/2014/chart" uri="{C3380CC4-5D6E-409C-BE32-E72D297353CC}">
              <c16:uniqueId val="{00000009-EDCB-408F-BC1E-F6FE34AB18A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430</c:v>
                </c:pt>
                <c:pt idx="5">
                  <c:v>418</c:v>
                </c:pt>
                <c:pt idx="8">
                  <c:v>409</c:v>
                </c:pt>
                <c:pt idx="11">
                  <c:v>412</c:v>
                </c:pt>
                <c:pt idx="14">
                  <c:v>402</c:v>
                </c:pt>
              </c:numCache>
            </c:numRef>
          </c:val>
          <c:extLst>
            <c:ext xmlns:c16="http://schemas.microsoft.com/office/drawing/2014/chart" uri="{C3380CC4-5D6E-409C-BE32-E72D297353CC}">
              <c16:uniqueId val="{00000000-431D-412C-8A35-54BBE63096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3</c:v>
                </c:pt>
                <c:pt idx="6">
                  <c:v>0</c:v>
                </c:pt>
                <c:pt idx="9">
                  <c:v>1</c:v>
                </c:pt>
                <c:pt idx="12">
                  <c:v>0</c:v>
                </c:pt>
              </c:numCache>
            </c:numRef>
          </c:val>
          <c:extLst>
            <c:ext xmlns:c16="http://schemas.microsoft.com/office/drawing/2014/chart" uri="{C3380CC4-5D6E-409C-BE32-E72D297353CC}">
              <c16:uniqueId val="{00000001-431D-412C-8A35-54BBE63096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47</c:v>
                </c:pt>
                <c:pt idx="3">
                  <c:v>46</c:v>
                </c:pt>
                <c:pt idx="6">
                  <c:v>47</c:v>
                </c:pt>
                <c:pt idx="9">
                  <c:v>46</c:v>
                </c:pt>
                <c:pt idx="12">
                  <c:v>45</c:v>
                </c:pt>
              </c:numCache>
            </c:numRef>
          </c:val>
          <c:extLst>
            <c:ext xmlns:c16="http://schemas.microsoft.com/office/drawing/2014/chart" uri="{C3380CC4-5D6E-409C-BE32-E72D297353CC}">
              <c16:uniqueId val="{00000002-431D-412C-8A35-54BBE63096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92</c:v>
                </c:pt>
                <c:pt idx="3">
                  <c:v>103</c:v>
                </c:pt>
                <c:pt idx="6">
                  <c:v>65</c:v>
                </c:pt>
                <c:pt idx="9">
                  <c:v>58</c:v>
                </c:pt>
                <c:pt idx="12">
                  <c:v>48</c:v>
                </c:pt>
              </c:numCache>
            </c:numRef>
          </c:val>
          <c:extLst>
            <c:ext xmlns:c16="http://schemas.microsoft.com/office/drawing/2014/chart" uri="{C3380CC4-5D6E-409C-BE32-E72D297353CC}">
              <c16:uniqueId val="{00000003-431D-412C-8A35-54BBE63096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84</c:v>
                </c:pt>
                <c:pt idx="3">
                  <c:v>102</c:v>
                </c:pt>
                <c:pt idx="6">
                  <c:v>91</c:v>
                </c:pt>
                <c:pt idx="9">
                  <c:v>90</c:v>
                </c:pt>
                <c:pt idx="12">
                  <c:v>89</c:v>
                </c:pt>
              </c:numCache>
            </c:numRef>
          </c:val>
          <c:extLst>
            <c:ext xmlns:c16="http://schemas.microsoft.com/office/drawing/2014/chart" uri="{C3380CC4-5D6E-409C-BE32-E72D297353CC}">
              <c16:uniqueId val="{00000004-431D-412C-8A35-54BBE63096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1D-412C-8A35-54BBE63096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1D-412C-8A35-54BBE63096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508</c:v>
                </c:pt>
                <c:pt idx="3">
                  <c:v>489</c:v>
                </c:pt>
                <c:pt idx="6">
                  <c:v>469</c:v>
                </c:pt>
                <c:pt idx="9">
                  <c:v>477</c:v>
                </c:pt>
                <c:pt idx="12">
                  <c:v>474</c:v>
                </c:pt>
              </c:numCache>
            </c:numRef>
          </c:val>
          <c:extLst>
            <c:ext xmlns:c16="http://schemas.microsoft.com/office/drawing/2014/chart" uri="{C3380CC4-5D6E-409C-BE32-E72D297353CC}">
              <c16:uniqueId val="{00000007-431D-412C-8A35-54BBE63096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302</c:v>
                </c:pt>
                <c:pt idx="2">
                  <c:v>#N/A</c:v>
                </c:pt>
                <c:pt idx="3">
                  <c:v>#N/A</c:v>
                </c:pt>
                <c:pt idx="4">
                  <c:v>325</c:v>
                </c:pt>
                <c:pt idx="5">
                  <c:v>#N/A</c:v>
                </c:pt>
                <c:pt idx="6">
                  <c:v>#N/A</c:v>
                </c:pt>
                <c:pt idx="7">
                  <c:v>263</c:v>
                </c:pt>
                <c:pt idx="8">
                  <c:v>#N/A</c:v>
                </c:pt>
                <c:pt idx="9">
                  <c:v>#N/A</c:v>
                </c:pt>
                <c:pt idx="10">
                  <c:v>260</c:v>
                </c:pt>
                <c:pt idx="11">
                  <c:v>#N/A</c:v>
                </c:pt>
                <c:pt idx="12">
                  <c:v>#N/A</c:v>
                </c:pt>
                <c:pt idx="13">
                  <c:v>254</c:v>
                </c:pt>
                <c:pt idx="14">
                  <c:v>#N/A</c:v>
                </c:pt>
              </c:numCache>
            </c:numRef>
          </c:val>
          <c:smooth val="0"/>
          <c:extLst>
            <c:ext xmlns:c16="http://schemas.microsoft.com/office/drawing/2014/chart" uri="{C3380CC4-5D6E-409C-BE32-E72D297353CC}">
              <c16:uniqueId val="{00000008-431D-412C-8A35-54BBE63096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3745</c:v>
                </c:pt>
                <c:pt idx="5">
                  <c:v>3776</c:v>
                </c:pt>
                <c:pt idx="8">
                  <c:v>3535</c:v>
                </c:pt>
                <c:pt idx="11">
                  <c:v>3346</c:v>
                </c:pt>
                <c:pt idx="14">
                  <c:v>3149</c:v>
                </c:pt>
              </c:numCache>
            </c:numRef>
          </c:val>
          <c:extLst>
            <c:ext xmlns:c16="http://schemas.microsoft.com/office/drawing/2014/chart" uri="{C3380CC4-5D6E-409C-BE32-E72D297353CC}">
              <c16:uniqueId val="{00000000-6A4F-45D2-B2BC-5C6CF8EBBC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c:v>
                </c:pt>
                <c:pt idx="5">
                  <c:v>11</c:v>
                </c:pt>
                <c:pt idx="8">
                  <c:v>11</c:v>
                </c:pt>
                <c:pt idx="11">
                  <c:v>4</c:v>
                </c:pt>
                <c:pt idx="14">
                  <c:v>8</c:v>
                </c:pt>
              </c:numCache>
            </c:numRef>
          </c:val>
          <c:extLst>
            <c:ext xmlns:c16="http://schemas.microsoft.com/office/drawing/2014/chart" uri="{C3380CC4-5D6E-409C-BE32-E72D297353CC}">
              <c16:uniqueId val="{00000001-6A4F-45D2-B2BC-5C6CF8EBBC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3500</c:v>
                </c:pt>
                <c:pt idx="5">
                  <c:v>3487</c:v>
                </c:pt>
                <c:pt idx="8">
                  <c:v>3126</c:v>
                </c:pt>
                <c:pt idx="11">
                  <c:v>2803</c:v>
                </c:pt>
                <c:pt idx="14">
                  <c:v>3014</c:v>
                </c:pt>
              </c:numCache>
            </c:numRef>
          </c:val>
          <c:extLst>
            <c:ext xmlns:c16="http://schemas.microsoft.com/office/drawing/2014/chart" uri="{C3380CC4-5D6E-409C-BE32-E72D297353CC}">
              <c16:uniqueId val="{00000002-6A4F-45D2-B2BC-5C6CF8EBBC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4F-45D2-B2BC-5C6CF8EBBC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A4F-45D2-B2BC-5C6CF8EBBC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4F-45D2-B2BC-5C6CF8EBBC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553</c:v>
                </c:pt>
                <c:pt idx="3">
                  <c:v>516</c:v>
                </c:pt>
                <c:pt idx="6">
                  <c:v>476</c:v>
                </c:pt>
                <c:pt idx="9">
                  <c:v>454</c:v>
                </c:pt>
                <c:pt idx="12">
                  <c:v>438</c:v>
                </c:pt>
              </c:numCache>
            </c:numRef>
          </c:val>
          <c:extLst>
            <c:ext xmlns:c16="http://schemas.microsoft.com/office/drawing/2014/chart" uri="{C3380CC4-5D6E-409C-BE32-E72D297353CC}">
              <c16:uniqueId val="{00000006-6A4F-45D2-B2BC-5C6CF8EBBC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471</c:v>
                </c:pt>
                <c:pt idx="3">
                  <c:v>374</c:v>
                </c:pt>
                <c:pt idx="6">
                  <c:v>302</c:v>
                </c:pt>
                <c:pt idx="9">
                  <c:v>217</c:v>
                </c:pt>
                <c:pt idx="12">
                  <c:v>159</c:v>
                </c:pt>
              </c:numCache>
            </c:numRef>
          </c:val>
          <c:extLst>
            <c:ext xmlns:c16="http://schemas.microsoft.com/office/drawing/2014/chart" uri="{C3380CC4-5D6E-409C-BE32-E72D297353CC}">
              <c16:uniqueId val="{00000007-6A4F-45D2-B2BC-5C6CF8EBBC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1320</c:v>
                </c:pt>
                <c:pt idx="3">
                  <c:v>1297</c:v>
                </c:pt>
                <c:pt idx="6">
                  <c:v>1326</c:v>
                </c:pt>
                <c:pt idx="9">
                  <c:v>1293</c:v>
                </c:pt>
                <c:pt idx="12">
                  <c:v>1204</c:v>
                </c:pt>
              </c:numCache>
            </c:numRef>
          </c:val>
          <c:extLst>
            <c:ext xmlns:c16="http://schemas.microsoft.com/office/drawing/2014/chart" uri="{C3380CC4-5D6E-409C-BE32-E72D297353CC}">
              <c16:uniqueId val="{00000008-6A4F-45D2-B2BC-5C6CF8EBBC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1843</c:v>
                </c:pt>
                <c:pt idx="3">
                  <c:v>1729</c:v>
                </c:pt>
                <c:pt idx="6">
                  <c:v>1574</c:v>
                </c:pt>
                <c:pt idx="9">
                  <c:v>1419</c:v>
                </c:pt>
                <c:pt idx="12">
                  <c:v>1276</c:v>
                </c:pt>
              </c:numCache>
            </c:numRef>
          </c:val>
          <c:extLst>
            <c:ext xmlns:c16="http://schemas.microsoft.com/office/drawing/2014/chart" uri="{C3380CC4-5D6E-409C-BE32-E72D297353CC}">
              <c16:uniqueId val="{00000009-6A4F-45D2-B2BC-5C6CF8EBBC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4067</c:v>
                </c:pt>
                <c:pt idx="3">
                  <c:v>3981</c:v>
                </c:pt>
                <c:pt idx="6">
                  <c:v>3748</c:v>
                </c:pt>
                <c:pt idx="9">
                  <c:v>3598</c:v>
                </c:pt>
                <c:pt idx="12">
                  <c:v>3373</c:v>
                </c:pt>
              </c:numCache>
            </c:numRef>
          </c:val>
          <c:extLst>
            <c:ext xmlns:c16="http://schemas.microsoft.com/office/drawing/2014/chart" uri="{C3380CC4-5D6E-409C-BE32-E72D297353CC}">
              <c16:uniqueId val="{0000000A-6A4F-45D2-B2BC-5C6CF8EBBC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988</c:v>
                </c:pt>
                <c:pt idx="2">
                  <c:v>#N/A</c:v>
                </c:pt>
                <c:pt idx="3">
                  <c:v>#N/A</c:v>
                </c:pt>
                <c:pt idx="4">
                  <c:v>623</c:v>
                </c:pt>
                <c:pt idx="5">
                  <c:v>#N/A</c:v>
                </c:pt>
                <c:pt idx="6">
                  <c:v>#N/A</c:v>
                </c:pt>
                <c:pt idx="7">
                  <c:v>753</c:v>
                </c:pt>
                <c:pt idx="8">
                  <c:v>#N/A</c:v>
                </c:pt>
                <c:pt idx="9">
                  <c:v>#N/A</c:v>
                </c:pt>
                <c:pt idx="10">
                  <c:v>827</c:v>
                </c:pt>
                <c:pt idx="11">
                  <c:v>#N/A</c:v>
                </c:pt>
                <c:pt idx="12">
                  <c:v>#N/A</c:v>
                </c:pt>
                <c:pt idx="13">
                  <c:v>278</c:v>
                </c:pt>
                <c:pt idx="14">
                  <c:v>#N/A</c:v>
                </c:pt>
              </c:numCache>
            </c:numRef>
          </c:val>
          <c:smooth val="0"/>
          <c:extLst>
            <c:ext xmlns:c16="http://schemas.microsoft.com/office/drawing/2014/chart" uri="{C3380CC4-5D6E-409C-BE32-E72D297353CC}">
              <c16:uniqueId val="{0000000B-6A4F-45D2-B2BC-5C6CF8EBBC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705</c:v>
                </c:pt>
                <c:pt idx="1">
                  <c:v>489</c:v>
                </c:pt>
                <c:pt idx="2">
                  <c:v>820</c:v>
                </c:pt>
              </c:numCache>
            </c:numRef>
          </c:val>
          <c:extLst>
            <c:ext xmlns:c16="http://schemas.microsoft.com/office/drawing/2014/chart" uri="{C3380CC4-5D6E-409C-BE32-E72D297353CC}">
              <c16:uniqueId val="{00000000-A8D2-41FF-AD53-14AAD13044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53</c:v>
                </c:pt>
                <c:pt idx="1">
                  <c:v>33</c:v>
                </c:pt>
                <c:pt idx="2">
                  <c:v>3</c:v>
                </c:pt>
              </c:numCache>
            </c:numRef>
          </c:val>
          <c:extLst>
            <c:ext xmlns:c16="http://schemas.microsoft.com/office/drawing/2014/chart" uri="{C3380CC4-5D6E-409C-BE32-E72D297353CC}">
              <c16:uniqueId val="{00000001-A8D2-41FF-AD53-14AAD13044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2187</c:v>
                </c:pt>
                <c:pt idx="1">
                  <c:v>2086</c:v>
                </c:pt>
                <c:pt idx="2">
                  <c:v>2023</c:v>
                </c:pt>
              </c:numCache>
            </c:numRef>
          </c:val>
          <c:extLst>
            <c:ext xmlns:c16="http://schemas.microsoft.com/office/drawing/2014/chart" uri="{C3380CC4-5D6E-409C-BE32-E72D297353CC}">
              <c16:uniqueId val="{00000002-A8D2-41FF-AD53-14AAD13044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{9D555251-7846-4352-974C-AB093E553E6E}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CA7-4F26-ABB5-EAA318DC39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{E7D74918-234A-4A90-AB41-F916E0A0FAEC}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A7-4F26-ABB5-EAA318DC39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{942E3512-0D4A-4BB5-AF4C-7ED362670B78}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A7-4F26-ABB5-EAA318DC39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{51478389-A264-46D5-AC2A-F3F4B0E9FDA3}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A7-4F26-ABB5-EAA318DC39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{DE7D8B50-7DDA-4518-8104-7053CAFC7E49}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A7-4F26-ABB5-EAA318DC399E}"/>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{FEEEC251-E7DC-4896-AC8A-00A4F2C8D6F4}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CA7-4F26-ABB5-EAA318DC399E}"/>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{96FA3BDA-1B4A-4493-B307-F523D62937E7}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CA7-4F26-ABB5-EAA318DC399E}"/>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{59C5DE6C-8EE1-49EC-AE20-D6D2C926AF2A}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CA7-4F26-ABB5-EAA318DC399E}"/>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{9560FE78-3B36-4EC7-8ABB-C34AAF0A6C91}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CA7-4F26-ABB5-EAA318DC39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70.099999999999994</c:v>
                </c:pt>
                <c:pt idx="8">
                  <c:v>68</c:v>
                </c:pt>
                <c:pt idx="16">
                  <c:v>66.900000000000006</c:v>
                </c:pt>
                <c:pt idx="24">
                  <c:v>68.099999999999994</c:v>
                </c:pt>
                <c:pt idx="32">
                  <c:v>70</c:v>
                </c:pt>
              </c:numCache>
            </c:numRef>
          </c:xVal>
          <c:yVal>
            <c:numRef>
              <c:f>公会計指標分析・財政指標組合せ分析表!$BP$51:$DC$51</c:f>
              <c:numCache>
                <c:formatCode>#,##0.0;"▲ "#,##0.0</c:formatCode>
                <c:ptCount val="40"/>
                <c:pt idx="0">
                  <c:v>52.1</c:v>
                </c:pt>
                <c:pt idx="8">
                  <c:v>32.9</c:v>
                </c:pt>
                <c:pt idx="16">
                  <c:v>39.799999999999997</c:v>
                </c:pt>
                <c:pt idx="24">
                  <c:v>42</c:v>
                </c:pt>
                <c:pt idx="32">
                  <c:v>12.6</c:v>
                </c:pt>
              </c:numCache>
            </c:numRef>
          </c:yVal>
          <c:smooth val="0"/>
          <c:extLst>
            <c:ext xmlns:c16="http://schemas.microsoft.com/office/drawing/2014/chart" uri="{C3380CC4-5D6E-409C-BE32-E72D297353CC}">
              <c16:uniqueId val="{00000009-1CA7-4F26-ABB5-EAA318DC39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{32E8A771-BD7A-445E-9FA8-E6E86368ABDA}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CA7-4F26-ABB5-EAA318DC399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{0299F834-4683-42F2-9BC0-3E7BE9A9AB66}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A7-4F26-ABB5-EAA318DC39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{858E11EE-5715-43A3-84FD-97D4E7720A00}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A7-4F26-ABB5-EAA318DC39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{0BD31B35-0517-483C-A9C9-4AE464A1CB2B}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A7-4F26-ABB5-EAA318DC39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{E51D5398-4880-4399-B0EB-25A77E075C22}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A7-4F26-ABB5-EAA318DC399E}"/>
                </c:ext>
              </c:extLst>
            </c:dLbl>
            <c:dLbl>
              <c:idx val="8"/>
              <c:layout>
                <c:manualLayout>
                  <c:x val="-3.2145200469572303E-2"/>
                  <c:y val="-4.511431505635206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{ADE4AF50-175C-4559-91B4-44B25C5BD1C0}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CA7-4F26-ABB5-EAA318DC399E}"/>
                </c:ext>
              </c:extLst>
            </c:dLbl>
            <c:dLbl>
              <c:idx val="16"/>
              <c:layout>
                <c:manualLayout>
                  <c:x val="-3.8390681010890965E-2"/>
                  <c:y val="-8.43637691553783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{F67A4D40-A18A-4464-91ED-B085D68CDE81}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CA7-4F26-ABB5-EAA318DC399E}"/>
                </c:ext>
              </c:extLst>
            </c:dLbl>
            <c:dLbl>
              <c:idx val="24"/>
              <c:layout>
                <c:manualLayout>
                  <c:x val="-2.5640820289577489E-2"/>
                  <c:y val="-8.43637691553783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{0622783D-661D-4761-841C-AD06498168C4}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CA7-4F26-ABB5-EAA318DC399E}"/>
                </c:ext>
              </c:extLst>
            </c:dLbl>
            <c:dLbl>
              <c:idx val="32"/>
              <c:layout>
                <c:manualLayout>
                  <c:x val="-3.2015750650234161E-2"/>
                  <c:y val="-4.511431505635206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{4440295B-9348-4C50-8B3C-CCE2DDC2F3AE}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CA7-4F26-ABB5-EAA318DC39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CA7-4F26-ABB5-EAA318DC399E}"/>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{6548D925-6670-47EC-A88C-4EC799151330}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D2A-46E6-B72C-57A4255616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{F83299EE-3D55-4662-8305-55A0EF5D89B4}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2A-46E6-B72C-57A4255616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{8ED4AE6C-8E62-4030-A23E-3900A6333EC1}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2A-46E6-B72C-57A4255616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{6B3231B4-A256-4062-9E9B-458F995F903D}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2A-46E6-B72C-57A4255616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{5FFD7879-A0CB-4022-AD59-0606D4669891}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2A-46E6-B72C-57A4255616B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{FA526EF2-9712-4E42-AD84-DC161D8A0BF2}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D2A-46E6-B72C-57A4255616B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{FB869ACB-9906-4892-B648-6DFF3CF5BCE6}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D2A-46E6-B72C-57A4255616B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{AB661450-524B-4ECE-9134-7D0C463684CF}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D2A-46E6-B72C-57A4255616B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{09162DF2-DFE8-45D4-974A-C1F1318DB2FA}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D2A-46E6-B72C-57A4255616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15.4</c:v>
                </c:pt>
                <c:pt idx="8">
                  <c:v>16.600000000000001</c:v>
                </c:pt>
                <c:pt idx="16">
                  <c:v>15.7</c:v>
                </c:pt>
                <c:pt idx="24">
                  <c:v>14.8</c:v>
                </c:pt>
                <c:pt idx="32">
                  <c:v>12.9</c:v>
                </c:pt>
              </c:numCache>
            </c:numRef>
          </c:xVal>
          <c:yVal>
            <c:numRef>
              <c:f>公会計指標分析・財政指標組合せ分析表!$BP$73:$DC$73</c:f>
              <c:numCache>
                <c:formatCode>#,##0.0;"▲ "#,##0.0</c:formatCode>
                <c:ptCount val="40"/>
                <c:pt idx="0">
                  <c:v>52.1</c:v>
                </c:pt>
                <c:pt idx="8">
                  <c:v>32.9</c:v>
                </c:pt>
                <c:pt idx="16">
                  <c:v>39.799999999999997</c:v>
                </c:pt>
                <c:pt idx="24">
                  <c:v>42</c:v>
                </c:pt>
                <c:pt idx="32">
                  <c:v>12.6</c:v>
                </c:pt>
              </c:numCache>
            </c:numRef>
          </c:yVal>
          <c:smooth val="0"/>
          <c:extLst>
            <c:ext xmlns:c16="http://schemas.microsoft.com/office/drawing/2014/chart" uri="{C3380CC4-5D6E-409C-BE32-E72D297353CC}">
              <c16:uniqueId val="{00000009-0D2A-46E6-B72C-57A4255616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1767008174124136E-2"/>
                  <c:y val="-9.789287947793937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{0EA85DA8-68FC-47EC-B394-AB17FE1979AB}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D2A-46E6-B72C-57A4255616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{2A6D673B-F485-4C29-8293-FAD581EF7E08}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2A-46E6-B72C-57A4255616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{333B5A57-ED02-49CF-B33B-28BC6B1199EB}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2A-46E6-B72C-57A4255616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{FB3D3D5E-1A5F-4AAB-82B9-84EBD4907FAC}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2A-46E6-B72C-57A4255616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{634DD4F8-C9BD-48DE-9DFC-826917F4770E}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2A-46E6-B72C-57A4255616BE}"/>
                </c:ext>
              </c:extLst>
            </c:dLbl>
            <c:dLbl>
              <c:idx val="8"/>
              <c:layout>
                <c:manualLayout>
                  <c:x val="-4.1628975064097261E-2"/>
                  <c:y val="-6.359908542119463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{04FDD0A9-7D17-43EC-BD80-4E682D898DCE}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D2A-46E6-B72C-57A4255616BE}"/>
                </c:ext>
              </c:extLst>
            </c:dLbl>
            <c:dLbl>
              <c:idx val="16"/>
              <c:layout>
                <c:manualLayout>
                  <c:x val="-3.1570342725075584E-2"/>
                  <c:y val="-2.575763387667848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{7C919787-DFC5-411C-AEEF-AA98F9C570F9}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D2A-46E6-B72C-57A4255616BE}"/>
                </c:ext>
              </c:extLst>
            </c:dLbl>
            <c:dLbl>
              <c:idx val="24"/>
              <c:layout>
                <c:manualLayout>
                  <c:x val="-2.1767008174123869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{D4A2DD68-54A2-45BE-A940-9CA48EAAC596}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D2A-46E6-B72C-57A4255616BE}"/>
                </c:ext>
              </c:extLst>
            </c:dLbl>
            <c:dLbl>
              <c:idx val="32"/>
              <c:layout>
                <c:manualLayout>
                  <c:x val="-4.1373677276027296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{728F27BB-F684-4D8A-ABBE-52253AD97A83}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D2A-46E6-B72C-57A4255616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D2A-46E6-B72C-57A4255616BE}"/>
            </c:ext>
          </c:extLst>
        </c:ser>
        <c:dLbls>
          <c:showLegendKey val="0"/>
          <c:showVal val="1"/>
          <c:showCatName val="0"/>
          <c:showSerName val="0"/>
          <c:showPercent val="0"/>
          <c:showBubbleSize val="0"/>
        </c:dLbls>
        <c:axId val="84219776"/>
        <c:axId val="84234240"/>
      </c:scatterChart>
      <c:valAx>
        <c:axId val="84219776"/>
        <c:scaling>
          <c:orientation val="maxMin"/>
          <c:max val="1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元利償還金については、毎年の償還終了及び新規債の計画的な発行により着実に減少傾向を続けている。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横ばいの状態が続いていることから、経営改善が急がれる。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組合等が起こした地方債の元利償還金に対する負担金については、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着実に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減少傾向が続いている。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算入公債費等については、元利償還金の減少に比例し減少傾向にある。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今後も引き続き、交付税算入を念頭に置いた財政健全化に寄与する地方債の効果的な活用を優先することとし、また、各事業そのものの費用対効果等も併せて見極めることにより、更なる健全化に努める。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満期一括償還地方債を利用していない。</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は、公営企業債等繰入見込額について下水道事業会計分の増加により全体を押し上げる傾向が続いているものの、一般会計等に係る地方債の現在高をはじめとした他の要素については、順調に減少の傾向が続いてい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充当可能財源等は、充当可能基金が減少を続けており、また、基準財政需要額算入見込額も地方債の現在高の減少に伴い減少傾向にある。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今後も引き続き、交付税算入を念頭に置いた財政健全化に寄与する地方債の効果的な活用を優先することとし、各事業そのものの費用対効果等も併せて見極めることにより、更なる健全化に努める。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青森県大間町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経費節減に努め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額となった。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減債基金について、地方債償還の財源として、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その他特定目的基金を合わせ、基金全体で、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額となった。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財政調整基金について、標準財政規模の</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億円を</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維持することを</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目標とする。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特定目的基金について、事業の円滑な遂行を目的として、現状の維持に努める。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・水産振興基金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水産振興を図るための事業に要する経費の財源に充てるため。</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・役場庁舎建設基金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役場庁舎の建設に要する経費の財源に充てるため。</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・地域福祉基金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高齢者の福祉の増進に要する経費の財源に充てるため。</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・ふるさと応援基金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寄附者の厚意に基づいた各事業に要する経費に充てるため、ふるさと応援寄附金を積み立てするもの。</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・文教施設整備基金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文教施設の整備に要する経費の財源に充てるため。</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・水産振興基金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漁業協同組合経営強化資金貸付金の返済分を積み立てたことによる増。</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・役場庁舎建設基金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役場庁舎リース料に充てるための取り崩し。</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・ふるさと応援</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寄附金の増による。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・事業の円滑な遂行及び健全な財政運営を可能とするため、各目的基金については、引き続き、適正な活用に努める。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これまでは当初予算編成時に財源不足を補うための取り崩しを行いながらも年度内に積み戻しを行うことにより、基金の減少を抑える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こととしてきた。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今年度については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、取り崩し金額以上の積み戻しが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可能となったことが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に繋がっている。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今後も基金の活用方法についての変更は予定していないものの、令和６年度でかねてからの懸案であった大規模事業に係る地方債の</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償還が終了の予定であることから、取り崩し額の抑制に努めることにより、基金残高の増額が可能となる見込みである。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地方債償還の財源として取り崩しを行った。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安定した財政運営を目指すため、財政調整基金と共に積立額の増額を予定している。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
4,955
52.09
5,308,276
5,087,736
201,679
2,599,277
3,373,289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策定の大間町公共施設等総合管理計画において、「新しい施設は造らない」「施設面積を縮減する」「施設は大切に賢く使う」の三つの原則を柱としていることから、将来見込まれる財政規模の変化に応じた施設保有量の適正化や次世代負担を見据えた施設マネジメントといった長期的視点を持つことにより、持続可能な行財政運営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98788</xdr:rowOff>
    </xdr:from>
    <xdr:to>
      <xdr:col>15</xdr:col>
      <xdr:colOff>187325</xdr:colOff>
      <xdr:row>32</xdr:row>
      <xdr:rowOff>28938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52524</xdr:rowOff>
    </xdr:from>
    <xdr:to>
      <xdr:col>11</xdr:col>
      <xdr:colOff>187325</xdr:colOff>
      <xdr:row>31</xdr:row>
      <xdr:rowOff>154124</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165372</xdr:rowOff>
    </xdr:from>
    <xdr:to>
      <xdr:col>7</xdr:col>
      <xdr:colOff>187325</xdr:colOff>
      <xdr:row>31</xdr:row>
      <xdr:rowOff>95522</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60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14968</xdr:rowOff>
    </xdr:from>
    <xdr:to>
      <xdr:col>23</xdr:col>
      <xdr:colOff>136525</xdr:colOff>
      <xdr:row>33</xdr:row>
      <xdr:rowOff>116568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164845</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422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127817</xdr:rowOff>
    </xdr:from>
    <xdr:to>
      <xdr:col>19</xdr:col>
      <xdr:colOff>187325</xdr:colOff>
      <xdr:row>33</xdr:row>
      <xdr:rowOff>57967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3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7167</xdr:rowOff>
    </xdr:from>
    <xdr:to>
      <xdr:col>23</xdr:col>
      <xdr:colOff>85725</xdr:colOff>
      <xdr:row>33</xdr:row>
      <xdr:rowOff>65768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436542"/>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90805</xdr:rowOff>
    </xdr:from>
    <xdr:to>
      <xdr:col>15</xdr:col>
      <xdr:colOff>187325</xdr:colOff>
      <xdr:row>33</xdr:row>
      <xdr:rowOff>20955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141605</xdr:rowOff>
    </xdr:from>
    <xdr:to>
      <xdr:col>19</xdr:col>
      <xdr:colOff>136525</xdr:colOff>
      <xdr:row>33</xdr:row>
      <xdr:rowOff>7167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399530"/>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124732</xdr:rowOff>
    </xdr:from>
    <xdr:to>
      <xdr:col>11</xdr:col>
      <xdr:colOff>187325</xdr:colOff>
      <xdr:row>33</xdr:row>
      <xdr:rowOff>54882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141605</xdr:rowOff>
    </xdr:from>
    <xdr:to>
      <xdr:col>15</xdr:col>
      <xdr:colOff>136525</xdr:colOff>
      <xdr:row>33</xdr:row>
      <xdr:rowOff>4082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2527300" y="639953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18052</xdr:rowOff>
    </xdr:from>
    <xdr:to>
      <xdr:col>7</xdr:col>
      <xdr:colOff>187325</xdr:colOff>
      <xdr:row>33</xdr:row>
      <xdr:rowOff>119652</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4082</xdr:rowOff>
    </xdr:from>
    <xdr:to>
      <xdr:col>11</xdr:col>
      <xdr:colOff>136525</xdr:colOff>
      <xdr:row>33</xdr:row>
      <xdr:rowOff>68852</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1765300" y="643345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45465</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170651</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112049</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855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49093</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47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12082</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46009</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647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110779</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類似団体内平均値を上回っていることから、今後も引き続き、事業計画の平準化を図り、より一層の投資的経費の抑制に努める。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77470</xdr:rowOff>
    </xdr:from>
    <xdr:to>
      <xdr:col>68</xdr:col>
      <xdr:colOff>123825</xdr:colOff>
      <xdr:row>31</xdr:row>
      <xdr:rowOff>7620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97441</xdr:rowOff>
    </xdr:from>
    <xdr:to>
      <xdr:col>64</xdr:col>
      <xdr:colOff>123825</xdr:colOff>
      <xdr:row>31</xdr:row>
      <xdr:rowOff>27591</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0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83587</xdr:rowOff>
    </xdr:from>
    <xdr:to>
      <xdr:col>60</xdr:col>
      <xdr:colOff>123825</xdr:colOff>
      <xdr:row>31</xdr:row>
      <xdr:rowOff>13737</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99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147077</xdr:rowOff>
    </xdr:from>
    <xdr:to>
      <xdr:col>76</xdr:col>
      <xdr:colOff>73025</xdr:colOff>
      <xdr:row>29</xdr:row>
      <xdr:rowOff>77227</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7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125504</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69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103378</xdr:rowOff>
    </xdr:from>
    <xdr:to>
      <xdr:col>72</xdr:col>
      <xdr:colOff>123825</xdr:colOff>
      <xdr:row>31</xdr:row>
      <xdr:rowOff>33528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26427</xdr:rowOff>
    </xdr:from>
    <xdr:to>
      <xdr:col>76</xdr:col>
      <xdr:colOff>22225</xdr:colOff>
      <xdr:row>30</xdr:row>
      <xdr:rowOff>154178</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5770002"/>
          <a:ext cx="711200" cy="2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151596</xdr:rowOff>
    </xdr:from>
    <xdr:to>
      <xdr:col>68</xdr:col>
      <xdr:colOff>123825</xdr:colOff>
      <xdr:row>31</xdr:row>
      <xdr:rowOff>81746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0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154178</xdr:rowOff>
    </xdr:from>
    <xdr:to>
      <xdr:col>72</xdr:col>
      <xdr:colOff>73025</xdr:colOff>
      <xdr:row>31</xdr:row>
      <xdr:rowOff>30946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069203"/>
          <a:ext cx="762000" cy="4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164539</xdr:rowOff>
    </xdr:from>
    <xdr:to>
      <xdr:col>64</xdr:col>
      <xdr:colOff>123825</xdr:colOff>
      <xdr:row>30</xdr:row>
      <xdr:rowOff>94689</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590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43889</xdr:rowOff>
    </xdr:from>
    <xdr:to>
      <xdr:col>68</xdr:col>
      <xdr:colOff>73025</xdr:colOff>
      <xdr:row>31</xdr:row>
      <xdr:rowOff>30946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5958914"/>
          <a:ext cx="762000" cy="15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64876</xdr:rowOff>
    </xdr:from>
    <xdr:to>
      <xdr:col>60</xdr:col>
      <xdr:colOff>123825</xdr:colOff>
      <xdr:row>30</xdr:row>
      <xdr:rowOff>166476</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5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43889</xdr:rowOff>
    </xdr:from>
    <xdr:to>
      <xdr:col>64</xdr:col>
      <xdr:colOff>73025</xdr:colOff>
      <xdr:row>30</xdr:row>
      <xdr:rowOff>115676</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1798300" y="5958914"/>
          <a:ext cx="762000" cy="7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24147</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76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18718</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610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4864</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609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24655</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1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72873</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15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111216</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568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11553</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575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
4,955
52.09
5,308,276
5,087,736
201,679
2,599,277
3,373,289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7438</xdr:rowOff>
    </xdr:from>
    <xdr:to>
      <xdr:col>24</xdr:col>
      <xdr:colOff>114300</xdr:colOff>
      <xdr:row>42</xdr:row>
      <xdr:rowOff>109038</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72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93815</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712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2540</xdr:rowOff>
    </xdr:from>
    <xdr:to>
      <xdr:col>20</xdr:col>
      <xdr:colOff>38100</xdr:colOff>
      <xdr:row>42</xdr:row>
      <xdr:rowOff>104140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53340</xdr:rowOff>
    </xdr:from>
    <xdr:to>
      <xdr:col>24</xdr:col>
      <xdr:colOff>63500</xdr:colOff>
      <xdr:row>42</xdr:row>
      <xdr:rowOff>58238</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7254240"/>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160927</xdr:rowOff>
    </xdr:from>
    <xdr:to>
      <xdr:col>15</xdr:col>
      <xdr:colOff>101600</xdr:colOff>
      <xdr:row>42</xdr:row>
      <xdr:rowOff>91077</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40277</xdr:rowOff>
    </xdr:from>
    <xdr:to>
      <xdr:col>19</xdr:col>
      <xdr:colOff>177800</xdr:colOff>
      <xdr:row>42</xdr:row>
      <xdr:rowOff>53340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72411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151130</xdr:rowOff>
    </xdr:from>
    <xdr:to>
      <xdr:col>10</xdr:col>
      <xdr:colOff>165100</xdr:colOff>
      <xdr:row>42</xdr:row>
      <xdr:rowOff>81280</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30480</xdr:rowOff>
    </xdr:from>
    <xdr:to>
      <xdr:col>15</xdr:col>
      <xdr:colOff>50800</xdr:colOff>
      <xdr:row>42</xdr:row>
      <xdr:rowOff>40277</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72313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139700</xdr:rowOff>
    </xdr:from>
    <xdr:to>
      <xdr:col>6</xdr:col>
      <xdr:colOff>38100</xdr:colOff>
      <xdr:row>42</xdr:row>
      <xdr:rowOff>69850</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19050</xdr:rowOff>
    </xdr:from>
    <xdr:to>
      <xdr:col>10</xdr:col>
      <xdr:colOff>114300</xdr:colOff>
      <xdr:row>42</xdr:row>
      <xdr:rowOff>30480</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7219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95267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82204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72407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60977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43297</xdr:rowOff>
    </xdr:from>
    <xdr:to>
      <xdr:col>46</xdr:col>
      <xdr:colOff>38100</xdr:colOff>
      <xdr:row>41</xdr:row>
      <xdr:rowOff>144897</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07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21967</xdr:rowOff>
    </xdr:from>
    <xdr:to>
      <xdr:col>41</xdr:col>
      <xdr:colOff>101600</xdr:colOff>
      <xdr:row>41</xdr:row>
      <xdr:rowOff>123567</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49312</xdr:rowOff>
    </xdr:from>
    <xdr:to>
      <xdr:col>36</xdr:col>
      <xdr:colOff>165100</xdr:colOff>
      <xdr:row>41</xdr:row>
      <xdr:rowOff>150912</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07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131066</xdr:rowOff>
    </xdr:from>
    <xdr:to>
      <xdr:col>55</xdr:col>
      <xdr:colOff>50800</xdr:colOff>
      <xdr:row>42</xdr:row>
      <xdr:rowOff>61216</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45993</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7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132128</xdr:rowOff>
    </xdr:from>
    <xdr:to>
      <xdr:col>50</xdr:col>
      <xdr:colOff>165100</xdr:colOff>
      <xdr:row>42</xdr:row>
      <xdr:rowOff>62278</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16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10416</xdr:rowOff>
    </xdr:from>
    <xdr:to>
      <xdr:col>55</xdr:col>
      <xdr:colOff>0</xdr:colOff>
      <xdr:row>42</xdr:row>
      <xdr:rowOff>11478</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211316"/>
          <a:ext cx="8382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132697</xdr:rowOff>
    </xdr:from>
    <xdr:to>
      <xdr:col>46</xdr:col>
      <xdr:colOff>38100</xdr:colOff>
      <xdr:row>42</xdr:row>
      <xdr:rowOff>62847</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1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11478</xdr:rowOff>
    </xdr:from>
    <xdr:to>
      <xdr:col>50</xdr:col>
      <xdr:colOff>114300</xdr:colOff>
      <xdr:row>42</xdr:row>
      <xdr:rowOff>12047</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212378"/>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133465</xdr:rowOff>
    </xdr:from>
    <xdr:to>
      <xdr:col>41</xdr:col>
      <xdr:colOff>101600</xdr:colOff>
      <xdr:row>42</xdr:row>
      <xdr:rowOff>63615</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1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12047</xdr:rowOff>
    </xdr:from>
    <xdr:to>
      <xdr:col>45</xdr:col>
      <xdr:colOff>177800</xdr:colOff>
      <xdr:row>42</xdr:row>
      <xdr:rowOff>12815</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212947"/>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134000</xdr:rowOff>
    </xdr:from>
    <xdr:to>
      <xdr:col>36</xdr:col>
      <xdr:colOff>165100</xdr:colOff>
      <xdr:row>42</xdr:row>
      <xdr:rowOff>64150</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16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12815</xdr:rowOff>
    </xdr:from>
    <xdr:to>
      <xdr:col>41</xdr:col>
      <xdr:colOff>50800</xdr:colOff>
      <xdr:row>42</xdr:row>
      <xdr:rowOff>13350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213715"/>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161424</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8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140094</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82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167439</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85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53405</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25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53974</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2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54742</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2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55277</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25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14168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57150</xdr:rowOff>
    </xdr:from>
    <xdr:to>
      <xdr:col>24</xdr:col>
      <xdr:colOff>63500</xdr:colOff>
      <xdr:row>61</xdr:row>
      <xdr:rowOff>86541</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51560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xdr:rowOff>
    </xdr:from>
    <xdr:to>
      <xdr:col>15</xdr:col>
      <xdr:colOff>101600</xdr:colOff>
      <xdr:row>61</xdr:row>
      <xdr:rowOff>103051</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52251</xdr:rowOff>
    </xdr:from>
    <xdr:to>
      <xdr:col>19</xdr:col>
      <xdr:colOff>177800</xdr:colOff>
      <xdr:row>61</xdr:row>
      <xdr:rowOff>57150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5107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1451</xdr:rowOff>
    </xdr:from>
    <xdr:to>
      <xdr:col>10</xdr:col>
      <xdr:colOff>165100</xdr:colOff>
      <xdr:row>61</xdr:row>
      <xdr:rowOff>103051</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52251</xdr:rowOff>
    </xdr:from>
    <xdr:to>
      <xdr:col>15</xdr:col>
      <xdr:colOff>50800</xdr:colOff>
      <xdr:row>61</xdr:row>
      <xdr:rowOff>52251</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5107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1451</xdr:rowOff>
    </xdr:from>
    <xdr:to>
      <xdr:col>6</xdr:col>
      <xdr:colOff>38100</xdr:colOff>
      <xdr:row>61</xdr:row>
      <xdr:rowOff>103051</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52251</xdr:rowOff>
    </xdr:from>
    <xdr:to>
      <xdr:col>10</xdr:col>
      <xdr:colOff>114300</xdr:colOff>
      <xdr:row>61</xdr:row>
      <xdr:rowOff>52251</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5107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99077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94178</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94178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94178</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76238</xdr:rowOff>
    </xdr:from>
    <xdr:to>
      <xdr:col>46</xdr:col>
      <xdr:colOff>38100</xdr:colOff>
      <xdr:row>63</xdr:row>
      <xdr:rowOff>6388</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7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81222</xdr:rowOff>
    </xdr:from>
    <xdr:to>
      <xdr:col>41</xdr:col>
      <xdr:colOff>101600</xdr:colOff>
      <xdr:row>63</xdr:row>
      <xdr:rowOff>11372</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71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122005</xdr:rowOff>
    </xdr:from>
    <xdr:to>
      <xdr:col>36</xdr:col>
      <xdr:colOff>165100</xdr:colOff>
      <xdr:row>63</xdr:row>
      <xdr:rowOff>52155</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7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81766</xdr:rowOff>
    </xdr:from>
    <xdr:to>
      <xdr:col>55</xdr:col>
      <xdr:colOff>50800</xdr:colOff>
      <xdr:row>64</xdr:row>
      <xdr:rowOff>11916</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88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168143</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79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82927</xdr:rowOff>
    </xdr:from>
    <xdr:to>
      <xdr:col>50</xdr:col>
      <xdr:colOff>165100</xdr:colOff>
      <xdr:row>64</xdr:row>
      <xdr:rowOff>13077</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8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132566</xdr:rowOff>
    </xdr:from>
    <xdr:to>
      <xdr:col>55</xdr:col>
      <xdr:colOff>0</xdr:colOff>
      <xdr:row>63</xdr:row>
      <xdr:rowOff>133727</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933916"/>
          <a:ext cx="8382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84544</xdr:rowOff>
    </xdr:from>
    <xdr:to>
      <xdr:col>46</xdr:col>
      <xdr:colOff>38100</xdr:colOff>
      <xdr:row>64</xdr:row>
      <xdr:rowOff>14694</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88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133727</xdr:rowOff>
    </xdr:from>
    <xdr:to>
      <xdr:col>50</xdr:col>
      <xdr:colOff>114300</xdr:colOff>
      <xdr:row>63</xdr:row>
      <xdr:rowOff>135344</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935077"/>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86352</xdr:rowOff>
    </xdr:from>
    <xdr:to>
      <xdr:col>41</xdr:col>
      <xdr:colOff>101600</xdr:colOff>
      <xdr:row>64</xdr:row>
      <xdr:rowOff>16502</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88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135344</xdr:rowOff>
    </xdr:from>
    <xdr:to>
      <xdr:col>45</xdr:col>
      <xdr:colOff>177800</xdr:colOff>
      <xdr:row>63</xdr:row>
      <xdr:rowOff>137152</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936694"/>
          <a:ext cx="889000" cy="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87078</xdr:rowOff>
    </xdr:from>
    <xdr:to>
      <xdr:col>36</xdr:col>
      <xdr:colOff>165100</xdr:colOff>
      <xdr:row>64</xdr:row>
      <xdr:rowOff>17228</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88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137152</xdr:rowOff>
    </xdr:from>
    <xdr:to>
      <xdr:col>41</xdr:col>
      <xdr:colOff>50800</xdr:colOff>
      <xdr:row>63</xdr:row>
      <xdr:rowOff>137878</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938502"/>
          <a:ext cx="889000" cy="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22915</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48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27899</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48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68682</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52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4204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097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5821</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097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7629</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098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8355</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098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124477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152400</xdr:rowOff>
    </xdr:from>
    <xdr:to>
      <xdr:col>24</xdr:col>
      <xdr:colOff>63500</xdr:colOff>
      <xdr:row>82</xdr:row>
      <xdr:rowOff>22861</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flipV="1">
          <a:off x="3797300" y="140398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22861</xdr:rowOff>
    </xdr:from>
    <xdr:to>
      <xdr:col>19</xdr:col>
      <xdr:colOff>177800</xdr:colOff>
      <xdr:row>82</xdr:row>
      <xdr:rowOff>125730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2908300" y="140817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168275</xdr:rowOff>
    </xdr:from>
    <xdr:to>
      <xdr:col>10</xdr:col>
      <xdr:colOff>165100</xdr:colOff>
      <xdr:row>83</xdr:row>
      <xdr:rowOff>98425</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125730</xdr:rowOff>
    </xdr:from>
    <xdr:to>
      <xdr:col>15</xdr:col>
      <xdr:colOff>50800</xdr:colOff>
      <xdr:row>83</xdr:row>
      <xdr:rowOff>47625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2019300" y="1418463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143511</xdr:rowOff>
    </xdr:from>
    <xdr:to>
      <xdr:col>6</xdr:col>
      <xdr:colOff>38100</xdr:colOff>
      <xdr:row>83</xdr:row>
      <xdr:rowOff>73661</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22861</xdr:rowOff>
    </xdr:from>
    <xdr:to>
      <xdr:col>10</xdr:col>
      <xdr:colOff>114300</xdr:colOff>
      <xdr:row>83</xdr:row>
      <xdr:rowOff>47625</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42532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90188</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89552</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64788</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145796</xdr:rowOff>
    </xdr:from>
    <xdr:to>
      <xdr:col>46</xdr:col>
      <xdr:colOff>38100</xdr:colOff>
      <xdr:row>85</xdr:row>
      <xdr:rowOff>75946</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54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139047</xdr:rowOff>
    </xdr:from>
    <xdr:to>
      <xdr:col>41</xdr:col>
      <xdr:colOff>101600</xdr:colOff>
      <xdr:row>85</xdr:row>
      <xdr:rowOff>69197</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54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159294</xdr:rowOff>
    </xdr:from>
    <xdr:to>
      <xdr:col>36</xdr:col>
      <xdr:colOff>165100</xdr:colOff>
      <xdr:row>85</xdr:row>
      <xdr:rowOff>89444</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166044</xdr:rowOff>
    </xdr:from>
    <xdr:to>
      <xdr:col>55</xdr:col>
      <xdr:colOff>50800</xdr:colOff>
      <xdr:row>86</xdr:row>
      <xdr:rowOff>96194</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7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80971</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46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166370</xdr:rowOff>
    </xdr:from>
    <xdr:to>
      <xdr:col>50</xdr:col>
      <xdr:colOff>165100</xdr:colOff>
      <xdr:row>86</xdr:row>
      <xdr:rowOff>96520</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45394</xdr:rowOff>
    </xdr:from>
    <xdr:to>
      <xdr:col>55</xdr:col>
      <xdr:colOff>0</xdr:colOff>
      <xdr:row>86</xdr:row>
      <xdr:rowOff>45720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4790094"/>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164954</xdr:rowOff>
    </xdr:from>
    <xdr:to>
      <xdr:col>46</xdr:col>
      <xdr:colOff>38100</xdr:colOff>
      <xdr:row>86</xdr:row>
      <xdr:rowOff>95104</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73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44304</xdr:rowOff>
    </xdr:from>
    <xdr:to>
      <xdr:col>50</xdr:col>
      <xdr:colOff>114300</xdr:colOff>
      <xdr:row>86</xdr:row>
      <xdr:rowOff>45720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8750300" y="14789004"/>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168002</xdr:rowOff>
    </xdr:from>
    <xdr:to>
      <xdr:col>41</xdr:col>
      <xdr:colOff>101600</xdr:colOff>
      <xdr:row>86</xdr:row>
      <xdr:rowOff>98152</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74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44304</xdr:rowOff>
    </xdr:from>
    <xdr:to>
      <xdr:col>45</xdr:col>
      <xdr:colOff>177800</xdr:colOff>
      <xdr:row>86</xdr:row>
      <xdr:rowOff>47352</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7861300" y="1478900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170506</xdr:rowOff>
    </xdr:from>
    <xdr:to>
      <xdr:col>36</xdr:col>
      <xdr:colOff>165100</xdr:colOff>
      <xdr:row>86</xdr:row>
      <xdr:rowOff>100656</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474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47352</xdr:rowOff>
    </xdr:from>
    <xdr:to>
      <xdr:col>41</xdr:col>
      <xdr:colOff>50800</xdr:colOff>
      <xdr:row>86</xdr:row>
      <xdr:rowOff>49856</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6972300" y="14792052"/>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92473</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32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85724</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31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105971</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33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87647</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86231</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483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89279</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483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91783</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483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00000000-0008-0000-0E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33745</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4634865" y="17178745"/>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00000000-0008-0000-0E00-000096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151872</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00000000-0008-0000-0E00-000098010000}"/>
            </a:ext>
          </a:extLst>
        </xdr:cNvPr>
        <xdr:cNvSpPr txBox="1"/>
      </xdr:nvSpPr>
      <xdr:spPr>
        <a:xfrm>
          <a:off x="4673600" y="16953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33745</xdr:rowOff>
    </xdr:from>
    <xdr:to>
      <xdr:col>24</xdr:col>
      <xdr:colOff>152400</xdr:colOff>
      <xdr:row>100</xdr:row>
      <xdr:rowOff>33745</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4546600" y="1717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00000000-0008-0000-0E00-00009A010000}"/>
            </a:ext>
          </a:extLst>
        </xdr:cNvPr>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3746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968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07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xdr:rowOff>
    </xdr:from>
    <xdr:to>
      <xdr:col>24</xdr:col>
      <xdr:colOff>114300</xdr:colOff>
      <xdr:row>103</xdr:row>
      <xdr:rowOff>115570</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4584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36847</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00000000-0008-0000-0E00-0000A6010000}"/>
            </a:ext>
          </a:extLst>
        </xdr:cNvPr>
        <xdr:cNvSpPr txBox="1"/>
      </xdr:nvSpPr>
      <xdr:spPr>
        <a:xfrm>
          <a:off x="4673600"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169092</xdr:rowOff>
    </xdr:from>
    <xdr:to>
      <xdr:col>20</xdr:col>
      <xdr:colOff>38100</xdr:colOff>
      <xdr:row>103</xdr:row>
      <xdr:rowOff>99242</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3746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48442</xdr:rowOff>
    </xdr:from>
    <xdr:to>
      <xdr:col>24</xdr:col>
      <xdr:colOff>63500</xdr:colOff>
      <xdr:row>103</xdr:row>
      <xdr:rowOff>64770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3797300" y="1770779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152763</xdr:rowOff>
    </xdr:from>
    <xdr:to>
      <xdr:col>15</xdr:col>
      <xdr:colOff>101600</xdr:colOff>
      <xdr:row>103</xdr:row>
      <xdr:rowOff>82913</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2857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32113</xdr:rowOff>
    </xdr:from>
    <xdr:to>
      <xdr:col>19</xdr:col>
      <xdr:colOff>177800</xdr:colOff>
      <xdr:row>103</xdr:row>
      <xdr:rowOff>48442</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2908300" y="176914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125005</xdr:rowOff>
    </xdr:from>
    <xdr:to>
      <xdr:col>10</xdr:col>
      <xdr:colOff>165100</xdr:colOff>
      <xdr:row>103</xdr:row>
      <xdr:rowOff>55155</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968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4355</xdr:rowOff>
    </xdr:from>
    <xdr:to>
      <xdr:col>15</xdr:col>
      <xdr:colOff>50800</xdr:colOff>
      <xdr:row>103</xdr:row>
      <xdr:rowOff>32113</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2019300" y="1766370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87449</xdr:rowOff>
    </xdr:from>
    <xdr:to>
      <xdr:col>6</xdr:col>
      <xdr:colOff>38100</xdr:colOff>
      <xdr:row>103</xdr:row>
      <xdr:rowOff>17599</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1079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138249</xdr:rowOff>
    </xdr:from>
    <xdr:to>
      <xdr:col>10</xdr:col>
      <xdr:colOff>114300</xdr:colOff>
      <xdr:row>103</xdr:row>
      <xdr:rowOff>4355</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130300" y="1762614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118127</xdr:rowOff>
    </xdr:from>
    <xdr:ext cx="405111" cy="259045"/>
    <xdr:sp macro="" textlink="">
      <xdr:nvSpPr>
        <xdr:cNvPr id="431" name="n_1aveValue【港湾・漁港】&#10;有形固定資産減価償却率">
          <a:extLst>
            <a:ext uri="{FF2B5EF4-FFF2-40B4-BE49-F238E27FC236}">
              <a16:creationId xmlns:a16="http://schemas.microsoft.com/office/drawing/2014/main" id="{00000000-0008-0000-0E00-0000AF010000}"/>
            </a:ext>
          </a:extLst>
        </xdr:cNvPr>
        <xdr:cNvSpPr txBox="1"/>
      </xdr:nvSpPr>
      <xdr:spPr>
        <a:xfrm>
          <a:off x="3582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32" name="n_2aveValue【港湾・漁港】&#10;有形固定資産減価償却率">
          <a:extLst>
            <a:ext uri="{FF2B5EF4-FFF2-40B4-BE49-F238E27FC236}">
              <a16:creationId xmlns:a16="http://schemas.microsoft.com/office/drawing/2014/main" id="{00000000-0008-0000-0E00-0000B0010000}"/>
            </a:ext>
          </a:extLst>
        </xdr:cNvPr>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26688</xdr:rowOff>
    </xdr:from>
    <xdr:ext cx="405111" cy="259045"/>
    <xdr:sp macro="" textlink="">
      <xdr:nvSpPr>
        <xdr:cNvPr id="433" name="n_3aveValue【港湾・漁港】&#10;有形固定資産減価償却率">
          <a:extLst>
            <a:ext uri="{FF2B5EF4-FFF2-40B4-BE49-F238E27FC236}">
              <a16:creationId xmlns:a16="http://schemas.microsoft.com/office/drawing/2014/main" id="{00000000-0008-0000-0E00-0000B1010000}"/>
            </a:ext>
          </a:extLst>
        </xdr:cNvPr>
        <xdr:cNvSpPr txBox="1"/>
      </xdr:nvSpPr>
      <xdr:spPr>
        <a:xfrm>
          <a:off x="1816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34" name="n_4aveValue【港湾・漁港】&#10;有形固定資産減価償却率">
          <a:extLst>
            <a:ext uri="{FF2B5EF4-FFF2-40B4-BE49-F238E27FC236}">
              <a16:creationId xmlns:a16="http://schemas.microsoft.com/office/drawing/2014/main" id="{00000000-0008-0000-0E00-0000B2010000}"/>
            </a:ext>
          </a:extLst>
        </xdr:cNvPr>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115769</xdr:rowOff>
    </xdr:from>
    <xdr:ext cx="405111" cy="259045"/>
    <xdr:sp macro="" textlink="">
      <xdr:nvSpPr>
        <xdr:cNvPr id="435" name="n_1mainValue【港湾・漁港】&#10;有形固定資産減価償却率">
          <a:extLst>
            <a:ext uri="{FF2B5EF4-FFF2-40B4-BE49-F238E27FC236}">
              <a16:creationId xmlns:a16="http://schemas.microsoft.com/office/drawing/2014/main" id="{00000000-0008-0000-0E00-0000B3010000}"/>
            </a:ext>
          </a:extLst>
        </xdr:cNvPr>
        <xdr:cNvSpPr txBox="1"/>
      </xdr:nvSpPr>
      <xdr:spPr>
        <a:xfrm>
          <a:off x="35820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99440</xdr:rowOff>
    </xdr:from>
    <xdr:ext cx="405111" cy="259045"/>
    <xdr:sp macro="" textlink="">
      <xdr:nvSpPr>
        <xdr:cNvPr id="436" name="n_2mainValue【港湾・漁港】&#10;有形固定資産減価償却率">
          <a:extLst>
            <a:ext uri="{FF2B5EF4-FFF2-40B4-BE49-F238E27FC236}">
              <a16:creationId xmlns:a16="http://schemas.microsoft.com/office/drawing/2014/main" id="{00000000-0008-0000-0E00-0000B4010000}"/>
            </a:ext>
          </a:extLst>
        </xdr:cNvPr>
        <xdr:cNvSpPr txBox="1"/>
      </xdr:nvSpPr>
      <xdr:spPr>
        <a:xfrm>
          <a:off x="27057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71682</xdr:rowOff>
    </xdr:from>
    <xdr:ext cx="405111" cy="259045"/>
    <xdr:sp macro="" textlink="">
      <xdr:nvSpPr>
        <xdr:cNvPr id="437" name="n_3mainValue【港湾・漁港】&#10;有形固定資産減価償却率">
          <a:extLst>
            <a:ext uri="{FF2B5EF4-FFF2-40B4-BE49-F238E27FC236}">
              <a16:creationId xmlns:a16="http://schemas.microsoft.com/office/drawing/2014/main" id="{00000000-0008-0000-0E00-0000B5010000}"/>
            </a:ext>
          </a:extLst>
        </xdr:cNvPr>
        <xdr:cNvSpPr txBox="1"/>
      </xdr:nvSpPr>
      <xdr:spPr>
        <a:xfrm>
          <a:off x="18167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34126</xdr:rowOff>
    </xdr:from>
    <xdr:ext cx="405111" cy="259045"/>
    <xdr:sp macro="" textlink="">
      <xdr:nvSpPr>
        <xdr:cNvPr id="438" name="n_4mainValue【港湾・漁港】&#10;有形固定資産減価償却率">
          <a:extLst>
            <a:ext uri="{FF2B5EF4-FFF2-40B4-BE49-F238E27FC236}">
              <a16:creationId xmlns:a16="http://schemas.microsoft.com/office/drawing/2014/main" id="{00000000-0008-0000-0E00-0000B6010000}"/>
            </a:ext>
          </a:extLst>
        </xdr:cNvPr>
        <xdr:cNvSpPr txBox="1"/>
      </xdr:nvSpPr>
      <xdr:spPr>
        <a:xfrm>
          <a:off x="927744"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00000000-0008-0000-0E00-0000C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34333</xdr:rowOff>
    </xdr:from>
    <xdr:to>
      <xdr:col>54</xdr:col>
      <xdr:colOff>189865</xdr:colOff>
      <xdr:row>108</xdr:row>
      <xdr:rowOff>76138</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10476865" y="17179333"/>
          <a:ext cx="0" cy="1413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79965</xdr:rowOff>
    </xdr:from>
    <xdr:ext cx="378565" cy="259045"/>
    <xdr:sp macro="" textlink="">
      <xdr:nvSpPr>
        <xdr:cNvPr id="461" name="【港湾・漁港】&#10;一人当たり有形固定資産（償却資産）額最小値テキスト">
          <a:extLst>
            <a:ext uri="{FF2B5EF4-FFF2-40B4-BE49-F238E27FC236}">
              <a16:creationId xmlns:a16="http://schemas.microsoft.com/office/drawing/2014/main" id="{00000000-0008-0000-0E00-0000CD010000}"/>
            </a:ext>
          </a:extLst>
        </xdr:cNvPr>
        <xdr:cNvSpPr txBox="1"/>
      </xdr:nvSpPr>
      <xdr:spPr>
        <a:xfrm>
          <a:off x="10515600" y="1859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76138</xdr:rowOff>
    </xdr:from>
    <xdr:to>
      <xdr:col>55</xdr:col>
      <xdr:colOff>88900</xdr:colOff>
      <xdr:row>108</xdr:row>
      <xdr:rowOff>76138</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0388600" y="1859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152460</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00000000-0008-0000-0E00-0000CF010000}"/>
            </a:ext>
          </a:extLst>
        </xdr:cNvPr>
        <xdr:cNvSpPr txBox="1"/>
      </xdr:nvSpPr>
      <xdr:spPr>
        <a:xfrm>
          <a:off x="10515600" y="16954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34333</xdr:rowOff>
    </xdr:from>
    <xdr:to>
      <xdr:col>55</xdr:col>
      <xdr:colOff>88900</xdr:colOff>
      <xdr:row>100</xdr:row>
      <xdr:rowOff>34333</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0388600" y="171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89812</xdr:rowOff>
    </xdr:from>
    <xdr:ext cx="690189" cy="259045"/>
    <xdr:sp macro="" textlink="">
      <xdr:nvSpPr>
        <xdr:cNvPr id="465" name="【港湾・漁港】&#10;一人当たり有形固定資産（償却資産）額平均値テキスト">
          <a:extLst>
            <a:ext uri="{FF2B5EF4-FFF2-40B4-BE49-F238E27FC236}">
              <a16:creationId xmlns:a16="http://schemas.microsoft.com/office/drawing/2014/main" id="{00000000-0008-0000-0E00-0000D1010000}"/>
            </a:ext>
          </a:extLst>
        </xdr:cNvPr>
        <xdr:cNvSpPr txBox="1"/>
      </xdr:nvSpPr>
      <xdr:spPr>
        <a:xfrm>
          <a:off x="10515600" y="180920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66935</xdr:rowOff>
    </xdr:from>
    <xdr:to>
      <xdr:col>55</xdr:col>
      <xdr:colOff>50800</xdr:colOff>
      <xdr:row>106</xdr:row>
      <xdr:rowOff>168535</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10426700" y="182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112505</xdr:rowOff>
    </xdr:from>
    <xdr:to>
      <xdr:col>50</xdr:col>
      <xdr:colOff>165100</xdr:colOff>
      <xdr:row>105</xdr:row>
      <xdr:rowOff>42655</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9588500" y="179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152667</xdr:rowOff>
    </xdr:from>
    <xdr:to>
      <xdr:col>46</xdr:col>
      <xdr:colOff>38100</xdr:colOff>
      <xdr:row>107</xdr:row>
      <xdr:rowOff>82817</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8699500" y="183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169838</xdr:rowOff>
    </xdr:from>
    <xdr:to>
      <xdr:col>41</xdr:col>
      <xdr:colOff>101600</xdr:colOff>
      <xdr:row>107</xdr:row>
      <xdr:rowOff>99988</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7810500" y="1834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166041</xdr:rowOff>
    </xdr:from>
    <xdr:to>
      <xdr:col>36</xdr:col>
      <xdr:colOff>165100</xdr:colOff>
      <xdr:row>107</xdr:row>
      <xdr:rowOff>96191</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6921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108696</xdr:rowOff>
    </xdr:from>
    <xdr:to>
      <xdr:col>55</xdr:col>
      <xdr:colOff>50800</xdr:colOff>
      <xdr:row>108</xdr:row>
      <xdr:rowOff>38846</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10426700" y="1845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23623</xdr:rowOff>
    </xdr:from>
    <xdr:ext cx="599010" cy="259045"/>
    <xdr:sp macro="" textlink="">
      <xdr:nvSpPr>
        <xdr:cNvPr id="477" name="【港湾・漁港】&#10;一人当たり有形固定資産（償却資産）額該当値テキスト">
          <a:extLst>
            <a:ext uri="{FF2B5EF4-FFF2-40B4-BE49-F238E27FC236}">
              <a16:creationId xmlns:a16="http://schemas.microsoft.com/office/drawing/2014/main" id="{00000000-0008-0000-0E00-0000DD010000}"/>
            </a:ext>
          </a:extLst>
        </xdr:cNvPr>
        <xdr:cNvSpPr txBox="1"/>
      </xdr:nvSpPr>
      <xdr:spPr>
        <a:xfrm>
          <a:off x="10515600" y="1836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114286</xdr:rowOff>
    </xdr:from>
    <xdr:to>
      <xdr:col>50</xdr:col>
      <xdr:colOff>165100</xdr:colOff>
      <xdr:row>108</xdr:row>
      <xdr:rowOff>44436</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9588500" y="184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159496</xdr:rowOff>
    </xdr:from>
    <xdr:to>
      <xdr:col>55</xdr:col>
      <xdr:colOff>0</xdr:colOff>
      <xdr:row>107</xdr:row>
      <xdr:rowOff>165086</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9639300" y="18504646"/>
          <a:ext cx="838200" cy="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118850</xdr:rowOff>
    </xdr:from>
    <xdr:to>
      <xdr:col>46</xdr:col>
      <xdr:colOff>38100</xdr:colOff>
      <xdr:row>108</xdr:row>
      <xdr:rowOff>49000</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8699500" y="184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165086</xdr:rowOff>
    </xdr:from>
    <xdr:to>
      <xdr:col>50</xdr:col>
      <xdr:colOff>114300</xdr:colOff>
      <xdr:row>107</xdr:row>
      <xdr:rowOff>169650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8750300" y="18510236"/>
          <a:ext cx="8890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122188</xdr:rowOff>
    </xdr:from>
    <xdr:to>
      <xdr:col>41</xdr:col>
      <xdr:colOff>101600</xdr:colOff>
      <xdr:row>108</xdr:row>
      <xdr:rowOff>52338</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7810500" y="1846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169650</xdr:rowOff>
    </xdr:from>
    <xdr:to>
      <xdr:col>45</xdr:col>
      <xdr:colOff>177800</xdr:colOff>
      <xdr:row>108</xdr:row>
      <xdr:rowOff>1538</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flipV="1">
          <a:off x="7861300" y="18514800"/>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123768</xdr:rowOff>
    </xdr:from>
    <xdr:to>
      <xdr:col>36</xdr:col>
      <xdr:colOff>165100</xdr:colOff>
      <xdr:row>108</xdr:row>
      <xdr:rowOff>53918</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6921500" y="184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1538</xdr:rowOff>
    </xdr:from>
    <xdr:to>
      <xdr:col>41</xdr:col>
      <xdr:colOff>50800</xdr:colOff>
      <xdr:row>108</xdr:row>
      <xdr:rowOff>3118</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6972300" y="18518138"/>
          <a:ext cx="8890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103</xdr:row>
      <xdr:rowOff>59182</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9281505" y="1771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99344</xdr:rowOff>
    </xdr:from>
    <xdr:ext cx="599010" cy="259045"/>
    <xdr:sp macro="" textlink="">
      <xdr:nvSpPr>
        <xdr:cNvPr id="487" name="n_2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8450795" y="181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116515</xdr:rowOff>
    </xdr:from>
    <xdr:ext cx="599010" cy="259045"/>
    <xdr:sp macro="" textlink="">
      <xdr:nvSpPr>
        <xdr:cNvPr id="488" name="n_3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7561795" y="1811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112718</xdr:rowOff>
    </xdr:from>
    <xdr:ext cx="599010" cy="259045"/>
    <xdr:sp macro="" textlink="">
      <xdr:nvSpPr>
        <xdr:cNvPr id="489" name="n_4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6672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35563</xdr:rowOff>
    </xdr:from>
    <xdr:ext cx="599010" cy="259045"/>
    <xdr:sp macro="" textlink="">
      <xdr:nvSpPr>
        <xdr:cNvPr id="490" name="n_1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9327095" y="1855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40127</xdr:rowOff>
    </xdr:from>
    <xdr:ext cx="599010" cy="259045"/>
    <xdr:sp macro="" textlink="">
      <xdr:nvSpPr>
        <xdr:cNvPr id="491" name="n_2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8450795" y="1855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43465</xdr:rowOff>
    </xdr:from>
    <xdr:ext cx="599010" cy="259045"/>
    <xdr:sp macro="" textlink="">
      <xdr:nvSpPr>
        <xdr:cNvPr id="492" name="n_3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7561795" y="1856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45045</xdr:rowOff>
    </xdr:from>
    <xdr:ext cx="599010" cy="259045"/>
    <xdr:sp macro="" textlink="">
      <xdr:nvSpPr>
        <xdr:cNvPr id="493" name="n_4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6672795" y="1856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00000000-0008-0000-0E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00000000-0008-0000-0E00-000008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00000000-0008-0000-0E00-00000A02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00000000-0008-0000-0E00-00000C02000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107043</xdr:rowOff>
    </xdr:from>
    <xdr:to>
      <xdr:col>85</xdr:col>
      <xdr:colOff>177800</xdr:colOff>
      <xdr:row>40</xdr:row>
      <xdr:rowOff>37193</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62687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85470</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00000000-0008-0000-0E00-000018020000}"/>
            </a:ext>
          </a:extLst>
        </xdr:cNvPr>
        <xdr:cNvSpPr txBox="1"/>
      </xdr:nvSpPr>
      <xdr:spPr>
        <a:xfrm>
          <a:off x="16357600"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54791</xdr:rowOff>
    </xdr:from>
    <xdr:to>
      <xdr:col>81</xdr:col>
      <xdr:colOff>101600</xdr:colOff>
      <xdr:row>39</xdr:row>
      <xdr:rowOff>156391</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5430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105591</xdr:rowOff>
    </xdr:from>
    <xdr:to>
      <xdr:col>85</xdr:col>
      <xdr:colOff>127000</xdr:colOff>
      <xdr:row>39</xdr:row>
      <xdr:rowOff>157843</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5481300" y="679214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20501</xdr:rowOff>
    </xdr:from>
    <xdr:to>
      <xdr:col>76</xdr:col>
      <xdr:colOff>165100</xdr:colOff>
      <xdr:row>39</xdr:row>
      <xdr:rowOff>122101</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4541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71301</xdr:rowOff>
    </xdr:from>
    <xdr:to>
      <xdr:col>81</xdr:col>
      <xdr:colOff>50800</xdr:colOff>
      <xdr:row>39</xdr:row>
      <xdr:rowOff>105591</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4592300" y="67578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128270</xdr:rowOff>
    </xdr:from>
    <xdr:to>
      <xdr:col>72</xdr:col>
      <xdr:colOff>38100</xdr:colOff>
      <xdr:row>39</xdr:row>
      <xdr:rowOff>58420</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3652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xdr:rowOff>
    </xdr:from>
    <xdr:to>
      <xdr:col>76</xdr:col>
      <xdr:colOff>114300</xdr:colOff>
      <xdr:row>39</xdr:row>
      <xdr:rowOff>71301</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3703300" y="6694170"/>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54791</xdr:rowOff>
    </xdr:from>
    <xdr:to>
      <xdr:col>67</xdr:col>
      <xdr:colOff>101600</xdr:colOff>
      <xdr:row>38</xdr:row>
      <xdr:rowOff>156391</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2763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105591</xdr:rowOff>
    </xdr:from>
    <xdr:to>
      <xdr:col>71</xdr:col>
      <xdr:colOff>177800</xdr:colOff>
      <xdr:row>39</xdr:row>
      <xdr:rowOff>7620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814300" y="662069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147518</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52660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113228</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43897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49547</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3500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147518</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2611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00000000-0008-0000-0E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00000000-0008-0000-0E00-00003F020000}"/>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00000000-0008-0000-0E00-000041020000}"/>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00000000-0008-0000-0E00-000043020000}"/>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86208</xdr:rowOff>
    </xdr:from>
    <xdr:to>
      <xdr:col>116</xdr:col>
      <xdr:colOff>114300</xdr:colOff>
      <xdr:row>40</xdr:row>
      <xdr:rowOff>16358</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22110700" y="67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64635</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00000000-0008-0000-0E00-00004F020000}"/>
            </a:ext>
          </a:extLst>
        </xdr:cNvPr>
        <xdr:cNvSpPr txBox="1"/>
      </xdr:nvSpPr>
      <xdr:spPr>
        <a:xfrm>
          <a:off x="22199600" y="67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52375</xdr:rowOff>
    </xdr:from>
    <xdr:to>
      <xdr:col>112</xdr:col>
      <xdr:colOff>38100</xdr:colOff>
      <xdr:row>39</xdr:row>
      <xdr:rowOff>153975</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21272500" y="67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103175</xdr:rowOff>
    </xdr:from>
    <xdr:to>
      <xdr:col>116</xdr:col>
      <xdr:colOff>63500</xdr:colOff>
      <xdr:row>39</xdr:row>
      <xdr:rowOff>137008</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1323300" y="6789725"/>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61519</xdr:rowOff>
    </xdr:from>
    <xdr:to>
      <xdr:col>107</xdr:col>
      <xdr:colOff>101600</xdr:colOff>
      <xdr:row>39</xdr:row>
      <xdr:rowOff>163119</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20383500" y="67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103175</xdr:rowOff>
    </xdr:from>
    <xdr:to>
      <xdr:col>111</xdr:col>
      <xdr:colOff>177800</xdr:colOff>
      <xdr:row>39</xdr:row>
      <xdr:rowOff>112319</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20434300" y="678972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70663</xdr:rowOff>
    </xdr:from>
    <xdr:to>
      <xdr:col>102</xdr:col>
      <xdr:colOff>165100</xdr:colOff>
      <xdr:row>40</xdr:row>
      <xdr:rowOff>813</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19494500" y="67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112319</xdr:rowOff>
    </xdr:from>
    <xdr:to>
      <xdr:col>107</xdr:col>
      <xdr:colOff>50800</xdr:colOff>
      <xdr:row>39</xdr:row>
      <xdr:rowOff>121463</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flipV="1">
          <a:off x="19545300" y="679886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77978</xdr:rowOff>
    </xdr:from>
    <xdr:to>
      <xdr:col>98</xdr:col>
      <xdr:colOff>38100</xdr:colOff>
      <xdr:row>40</xdr:row>
      <xdr:rowOff>8128</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18605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121463</xdr:rowOff>
    </xdr:from>
    <xdr:to>
      <xdr:col>102</xdr:col>
      <xdr:colOff>114300</xdr:colOff>
      <xdr:row>39</xdr:row>
      <xdr:rowOff>128778</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flipV="1">
          <a:off x="18656300" y="680801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0199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8421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145102</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21075727" y="683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8196</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20199427" y="652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163390</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9310427" y="684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24655</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8421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E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4" name="【学校施設】&#10;有形固定資産減価償却率最小値テキスト">
          <a:extLst>
            <a:ext uri="{FF2B5EF4-FFF2-40B4-BE49-F238E27FC236}">
              <a16:creationId xmlns:a16="http://schemas.microsoft.com/office/drawing/2014/main" id="{00000000-0008-0000-0E00-00007A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636" name="【学校施設】&#10;有形固定資産減価償却率最大値テキスト">
          <a:extLst>
            <a:ext uri="{FF2B5EF4-FFF2-40B4-BE49-F238E27FC236}">
              <a16:creationId xmlns:a16="http://schemas.microsoft.com/office/drawing/2014/main" id="{00000000-0008-0000-0E00-00007C020000}"/>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E00-00007E020000}"/>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110853</xdr:rowOff>
    </xdr:from>
    <xdr:to>
      <xdr:col>76</xdr:col>
      <xdr:colOff>165100</xdr:colOff>
      <xdr:row>61</xdr:row>
      <xdr:rowOff>41003</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4541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96157</xdr:rowOff>
    </xdr:from>
    <xdr:to>
      <xdr:col>72</xdr:col>
      <xdr:colOff>38100</xdr:colOff>
      <xdr:row>61</xdr:row>
      <xdr:rowOff>26307</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3652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74930</xdr:rowOff>
    </xdr:from>
    <xdr:to>
      <xdr:col>67</xdr:col>
      <xdr:colOff>101600</xdr:colOff>
      <xdr:row>61</xdr:row>
      <xdr:rowOff>5080</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2763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63517</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E00-00008A020000}"/>
            </a:ext>
          </a:extLst>
        </xdr:cNvPr>
        <xdr:cNvSpPr txBox="1"/>
      </xdr:nvSpPr>
      <xdr:spPr>
        <a:xfrm>
          <a:off x="163576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7983</xdr:rowOff>
    </xdr:from>
    <xdr:to>
      <xdr:col>81</xdr:col>
      <xdr:colOff>101600</xdr:colOff>
      <xdr:row>60</xdr:row>
      <xdr:rowOff>109583</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5430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58783</xdr:rowOff>
    </xdr:from>
    <xdr:to>
      <xdr:col>85</xdr:col>
      <xdr:colOff>127000</xdr:colOff>
      <xdr:row>60</xdr:row>
      <xdr:rowOff>91440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5481300" y="103457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164737</xdr:rowOff>
    </xdr:from>
    <xdr:to>
      <xdr:col>76</xdr:col>
      <xdr:colOff>165100</xdr:colOff>
      <xdr:row>60</xdr:row>
      <xdr:rowOff>94887</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4541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44087</xdr:rowOff>
    </xdr:from>
    <xdr:to>
      <xdr:col>81</xdr:col>
      <xdr:colOff>50800</xdr:colOff>
      <xdr:row>60</xdr:row>
      <xdr:rowOff>58783</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4592300" y="1033108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148409</xdr:rowOff>
    </xdr:from>
    <xdr:to>
      <xdr:col>72</xdr:col>
      <xdr:colOff>38100</xdr:colOff>
      <xdr:row>60</xdr:row>
      <xdr:rowOff>78559</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3652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27759</xdr:rowOff>
    </xdr:from>
    <xdr:to>
      <xdr:col>76</xdr:col>
      <xdr:colOff>114300</xdr:colOff>
      <xdr:row>60</xdr:row>
      <xdr:rowOff>44087</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3703300" y="1031475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164737</xdr:rowOff>
    </xdr:from>
    <xdr:to>
      <xdr:col>67</xdr:col>
      <xdr:colOff>101600</xdr:colOff>
      <xdr:row>60</xdr:row>
      <xdr:rowOff>94887</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2763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27759</xdr:rowOff>
    </xdr:from>
    <xdr:to>
      <xdr:col>71</xdr:col>
      <xdr:colOff>177800</xdr:colOff>
      <xdr:row>60</xdr:row>
      <xdr:rowOff>44087</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flipV="1">
          <a:off x="12814300" y="1031475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E00-000093020000}"/>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32130</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E00-000094020000}"/>
            </a:ext>
          </a:extLst>
        </xdr:cNvPr>
        <xdr:cNvSpPr txBox="1"/>
      </xdr:nvSpPr>
      <xdr:spPr>
        <a:xfrm>
          <a:off x="14389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17434</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E00-000095020000}"/>
            </a:ext>
          </a:extLst>
        </xdr:cNvPr>
        <xdr:cNvSpPr txBox="1"/>
      </xdr:nvSpPr>
      <xdr:spPr>
        <a:xfrm>
          <a:off x="13500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167657</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E00-000096020000}"/>
            </a:ext>
          </a:extLst>
        </xdr:cNvPr>
        <xdr:cNvSpPr txBox="1"/>
      </xdr:nvSpPr>
      <xdr:spPr>
        <a:xfrm>
          <a:off x="12611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126110</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E00-000097020000}"/>
            </a:ext>
          </a:extLst>
        </xdr:cNvPr>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111414</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E00-000098020000}"/>
            </a:ext>
          </a:extLst>
        </xdr:cNvPr>
        <xdr:cNvSpPr txBox="1"/>
      </xdr:nvSpPr>
      <xdr:spPr>
        <a:xfrm>
          <a:off x="14389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95086</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E00-000099020000}"/>
            </a:ext>
          </a:extLst>
        </xdr:cNvPr>
        <xdr:cNvSpPr txBox="1"/>
      </xdr:nvSpPr>
      <xdr:spPr>
        <a:xfrm>
          <a:off x="13500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111414</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E00-00009A020000}"/>
            </a:ext>
          </a:extLst>
        </xdr:cNvPr>
        <xdr:cNvSpPr txBox="1"/>
      </xdr:nvSpPr>
      <xdr:spPr>
        <a:xfrm>
          <a:off x="12611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00000000-0008-0000-0E00-0000A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689" name="【学校施設】&#10;一人当たり面積最小値テキスト">
          <a:extLst>
            <a:ext uri="{FF2B5EF4-FFF2-40B4-BE49-F238E27FC236}">
              <a16:creationId xmlns:a16="http://schemas.microsoft.com/office/drawing/2014/main" id="{00000000-0008-0000-0E00-0000B1020000}"/>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691" name="【学校施設】&#10;一人当たり面積最大値テキスト">
          <a:extLst>
            <a:ext uri="{FF2B5EF4-FFF2-40B4-BE49-F238E27FC236}">
              <a16:creationId xmlns:a16="http://schemas.microsoft.com/office/drawing/2014/main" id="{00000000-0008-0000-0E00-0000B3020000}"/>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693" name="【学校施設】&#10;一人当たり面積平均値テキスト">
          <a:extLst>
            <a:ext uri="{FF2B5EF4-FFF2-40B4-BE49-F238E27FC236}">
              <a16:creationId xmlns:a16="http://schemas.microsoft.com/office/drawing/2014/main" id="{00000000-0008-0000-0E00-0000B5020000}"/>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135875</xdr:rowOff>
    </xdr:from>
    <xdr:to>
      <xdr:col>107</xdr:col>
      <xdr:colOff>101600</xdr:colOff>
      <xdr:row>63</xdr:row>
      <xdr:rowOff>66025</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0383500" y="107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135417</xdr:rowOff>
    </xdr:from>
    <xdr:to>
      <xdr:col>102</xdr:col>
      <xdr:colOff>165100</xdr:colOff>
      <xdr:row>63</xdr:row>
      <xdr:rowOff>65567</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9494500" y="1076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139761</xdr:rowOff>
    </xdr:from>
    <xdr:to>
      <xdr:col>98</xdr:col>
      <xdr:colOff>38100</xdr:colOff>
      <xdr:row>63</xdr:row>
      <xdr:rowOff>69911</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8605500" y="107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48275</xdr:rowOff>
    </xdr:from>
    <xdr:to>
      <xdr:col>116</xdr:col>
      <xdr:colOff>114300</xdr:colOff>
      <xdr:row>62</xdr:row>
      <xdr:rowOff>149875</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22110700" y="1067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71152</xdr:rowOff>
    </xdr:from>
    <xdr:ext cx="469744" cy="259045"/>
    <xdr:sp macro="" textlink="">
      <xdr:nvSpPr>
        <xdr:cNvPr id="705" name="【学校施設】&#10;一人当たり面積該当値テキスト">
          <a:extLst>
            <a:ext uri="{FF2B5EF4-FFF2-40B4-BE49-F238E27FC236}">
              <a16:creationId xmlns:a16="http://schemas.microsoft.com/office/drawing/2014/main" id="{00000000-0008-0000-0E00-0000C1020000}"/>
            </a:ext>
          </a:extLst>
        </xdr:cNvPr>
        <xdr:cNvSpPr txBox="1"/>
      </xdr:nvSpPr>
      <xdr:spPr>
        <a:xfrm>
          <a:off x="22199600" y="1052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55865</xdr:rowOff>
    </xdr:from>
    <xdr:to>
      <xdr:col>112</xdr:col>
      <xdr:colOff>38100</xdr:colOff>
      <xdr:row>62</xdr:row>
      <xdr:rowOff>157465</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1272500" y="106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99075</xdr:rowOff>
    </xdr:from>
    <xdr:to>
      <xdr:col>116</xdr:col>
      <xdr:colOff>63500</xdr:colOff>
      <xdr:row>62</xdr:row>
      <xdr:rowOff>106665</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21323300" y="10728975"/>
          <a:ext cx="8382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114615</xdr:rowOff>
    </xdr:from>
    <xdr:to>
      <xdr:col>107</xdr:col>
      <xdr:colOff>101600</xdr:colOff>
      <xdr:row>63</xdr:row>
      <xdr:rowOff>44765</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20383500" y="1074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106665</xdr:rowOff>
    </xdr:from>
    <xdr:to>
      <xdr:col>111</xdr:col>
      <xdr:colOff>177800</xdr:colOff>
      <xdr:row>62</xdr:row>
      <xdr:rowOff>165415</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20434300" y="10736565"/>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112466</xdr:rowOff>
    </xdr:from>
    <xdr:to>
      <xdr:col>102</xdr:col>
      <xdr:colOff>165100</xdr:colOff>
      <xdr:row>63</xdr:row>
      <xdr:rowOff>42616</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9494500" y="1074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163266</xdr:rowOff>
    </xdr:from>
    <xdr:to>
      <xdr:col>107</xdr:col>
      <xdr:colOff>50800</xdr:colOff>
      <xdr:row>62</xdr:row>
      <xdr:rowOff>165415</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9545300" y="10793166"/>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116307</xdr:rowOff>
    </xdr:from>
    <xdr:to>
      <xdr:col>98</xdr:col>
      <xdr:colOff>38100</xdr:colOff>
      <xdr:row>63</xdr:row>
      <xdr:rowOff>46457</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8605500" y="1074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163266</xdr:rowOff>
    </xdr:from>
    <xdr:to>
      <xdr:col>102</xdr:col>
      <xdr:colOff>114300</xdr:colOff>
      <xdr:row>62</xdr:row>
      <xdr:rowOff>167107</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flipV="1">
          <a:off x="18656300" y="10793166"/>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714" name="n_1aveValue【学校施設】&#10;一人当たり面積">
          <a:extLst>
            <a:ext uri="{FF2B5EF4-FFF2-40B4-BE49-F238E27FC236}">
              <a16:creationId xmlns:a16="http://schemas.microsoft.com/office/drawing/2014/main" id="{00000000-0008-0000-0E00-0000CA020000}"/>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57152</xdr:rowOff>
    </xdr:from>
    <xdr:ext cx="469744" cy="259045"/>
    <xdr:sp macro="" textlink="">
      <xdr:nvSpPr>
        <xdr:cNvPr id="715" name="n_2aveValue【学校施設】&#10;一人当たり面積">
          <a:extLst>
            <a:ext uri="{FF2B5EF4-FFF2-40B4-BE49-F238E27FC236}">
              <a16:creationId xmlns:a16="http://schemas.microsoft.com/office/drawing/2014/main" id="{00000000-0008-0000-0E00-0000CB020000}"/>
            </a:ext>
          </a:extLst>
        </xdr:cNvPr>
        <xdr:cNvSpPr txBox="1"/>
      </xdr:nvSpPr>
      <xdr:spPr>
        <a:xfrm>
          <a:off x="20199427" y="108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56694</xdr:rowOff>
    </xdr:from>
    <xdr:ext cx="469744" cy="259045"/>
    <xdr:sp macro="" textlink="">
      <xdr:nvSpPr>
        <xdr:cNvPr id="716" name="n_3aveValue【学校施設】&#10;一人当たり面積">
          <a:extLst>
            <a:ext uri="{FF2B5EF4-FFF2-40B4-BE49-F238E27FC236}">
              <a16:creationId xmlns:a16="http://schemas.microsoft.com/office/drawing/2014/main" id="{00000000-0008-0000-0E00-0000CC020000}"/>
            </a:ext>
          </a:extLst>
        </xdr:cNvPr>
        <xdr:cNvSpPr txBox="1"/>
      </xdr:nvSpPr>
      <xdr:spPr>
        <a:xfrm>
          <a:off x="19310427" y="1085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61038</xdr:rowOff>
    </xdr:from>
    <xdr:ext cx="469744" cy="259045"/>
    <xdr:sp macro="" textlink="">
      <xdr:nvSpPr>
        <xdr:cNvPr id="717" name="n_4aveValue【学校施設】&#10;一人当たり面積">
          <a:extLst>
            <a:ext uri="{FF2B5EF4-FFF2-40B4-BE49-F238E27FC236}">
              <a16:creationId xmlns:a16="http://schemas.microsoft.com/office/drawing/2014/main" id="{00000000-0008-0000-0E00-0000CD020000}"/>
            </a:ext>
          </a:extLst>
        </xdr:cNvPr>
        <xdr:cNvSpPr txBox="1"/>
      </xdr:nvSpPr>
      <xdr:spPr>
        <a:xfrm>
          <a:off x="18421427" y="1086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2542</xdr:rowOff>
    </xdr:from>
    <xdr:ext cx="469744" cy="259045"/>
    <xdr:sp macro="" textlink="">
      <xdr:nvSpPr>
        <xdr:cNvPr id="718" name="n_1mainValue【学校施設】&#10;一人当たり面積">
          <a:extLst>
            <a:ext uri="{FF2B5EF4-FFF2-40B4-BE49-F238E27FC236}">
              <a16:creationId xmlns:a16="http://schemas.microsoft.com/office/drawing/2014/main" id="{00000000-0008-0000-0E00-0000CE020000}"/>
            </a:ext>
          </a:extLst>
        </xdr:cNvPr>
        <xdr:cNvSpPr txBox="1"/>
      </xdr:nvSpPr>
      <xdr:spPr>
        <a:xfrm>
          <a:off x="21075727" y="1046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61292</xdr:rowOff>
    </xdr:from>
    <xdr:ext cx="469744" cy="259045"/>
    <xdr:sp macro="" textlink="">
      <xdr:nvSpPr>
        <xdr:cNvPr id="719" name="n_2mainValue【学校施設】&#10;一人当たり面積">
          <a:extLst>
            <a:ext uri="{FF2B5EF4-FFF2-40B4-BE49-F238E27FC236}">
              <a16:creationId xmlns:a16="http://schemas.microsoft.com/office/drawing/2014/main" id="{00000000-0008-0000-0E00-0000CF020000}"/>
            </a:ext>
          </a:extLst>
        </xdr:cNvPr>
        <xdr:cNvSpPr txBox="1"/>
      </xdr:nvSpPr>
      <xdr:spPr>
        <a:xfrm>
          <a:off x="20199427" y="1051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59143</xdr:rowOff>
    </xdr:from>
    <xdr:ext cx="469744" cy="259045"/>
    <xdr:sp macro="" textlink="">
      <xdr:nvSpPr>
        <xdr:cNvPr id="720" name="n_3mainValue【学校施設】&#10;一人当たり面積">
          <a:extLst>
            <a:ext uri="{FF2B5EF4-FFF2-40B4-BE49-F238E27FC236}">
              <a16:creationId xmlns:a16="http://schemas.microsoft.com/office/drawing/2014/main" id="{00000000-0008-0000-0E00-0000D0020000}"/>
            </a:ext>
          </a:extLst>
        </xdr:cNvPr>
        <xdr:cNvSpPr txBox="1"/>
      </xdr:nvSpPr>
      <xdr:spPr>
        <a:xfrm>
          <a:off x="19310427" y="1051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62984</xdr:rowOff>
    </xdr:from>
    <xdr:ext cx="469744" cy="259045"/>
    <xdr:sp macro="" textlink="">
      <xdr:nvSpPr>
        <xdr:cNvPr id="721" name="n_4mainValue【学校施設】&#10;一人当たり面積">
          <a:extLst>
            <a:ext uri="{FF2B5EF4-FFF2-40B4-BE49-F238E27FC236}">
              <a16:creationId xmlns:a16="http://schemas.microsoft.com/office/drawing/2014/main" id="{00000000-0008-0000-0E00-0000D1020000}"/>
            </a:ext>
          </a:extLst>
        </xdr:cNvPr>
        <xdr:cNvSpPr txBox="1"/>
      </xdr:nvSpPr>
      <xdr:spPr>
        <a:xfrm>
          <a:off x="18421427" y="1052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E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00000000-0008-0000-0E00-0000F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6" name="【公民館】&#10;有形固定資産減価償却率最大値テキスト">
          <a:extLst>
            <a:ext uri="{FF2B5EF4-FFF2-40B4-BE49-F238E27FC236}">
              <a16:creationId xmlns:a16="http://schemas.microsoft.com/office/drawing/2014/main" id="{00000000-0008-0000-0E00-0000FE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768" name="【公民館】&#10;有形固定資産減価償却率平均値テキスト">
          <a:extLst>
            <a:ext uri="{FF2B5EF4-FFF2-40B4-BE49-F238E27FC236}">
              <a16:creationId xmlns:a16="http://schemas.microsoft.com/office/drawing/2014/main" id="{00000000-0008-0000-0E00-000000030000}"/>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6268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49547</xdr:rowOff>
    </xdr:from>
    <xdr:ext cx="405111" cy="259045"/>
    <xdr:sp macro="" textlink="">
      <xdr:nvSpPr>
        <xdr:cNvPr id="780" name="【公民館】&#10;有形固定資産減価償却率該当値テキスト">
          <a:extLst>
            <a:ext uri="{FF2B5EF4-FFF2-40B4-BE49-F238E27FC236}">
              <a16:creationId xmlns:a16="http://schemas.microsoft.com/office/drawing/2014/main" id="{00000000-0008-0000-0E00-00000C030000}"/>
            </a:ext>
          </a:extLst>
        </xdr:cNvPr>
        <xdr:cNvSpPr txBox="1"/>
      </xdr:nvSpPr>
      <xdr:spPr>
        <a:xfrm>
          <a:off x="16357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28666</xdr:rowOff>
    </xdr:from>
    <xdr:to>
      <xdr:col>81</xdr:col>
      <xdr:colOff>101600</xdr:colOff>
      <xdr:row>105</xdr:row>
      <xdr:rowOff>130266</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5430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79466</xdr:rowOff>
    </xdr:from>
    <xdr:to>
      <xdr:col>85</xdr:col>
      <xdr:colOff>127000</xdr:colOff>
      <xdr:row>105</xdr:row>
      <xdr:rowOff>121920</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5481300" y="1808171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4541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35379</xdr:rowOff>
    </xdr:from>
    <xdr:to>
      <xdr:col>81</xdr:col>
      <xdr:colOff>50800</xdr:colOff>
      <xdr:row>105</xdr:row>
      <xdr:rowOff>79466</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4592300" y="1803762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113574</xdr:rowOff>
    </xdr:from>
    <xdr:to>
      <xdr:col>72</xdr:col>
      <xdr:colOff>38100</xdr:colOff>
      <xdr:row>105</xdr:row>
      <xdr:rowOff>43724</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3652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164374</xdr:rowOff>
    </xdr:from>
    <xdr:to>
      <xdr:col>76</xdr:col>
      <xdr:colOff>114300</xdr:colOff>
      <xdr:row>105</xdr:row>
      <xdr:rowOff>35379</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3703300" y="179951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69487</xdr:rowOff>
    </xdr:from>
    <xdr:to>
      <xdr:col>67</xdr:col>
      <xdr:colOff>101600</xdr:colOff>
      <xdr:row>104</xdr:row>
      <xdr:rowOff>171087</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2763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120287</xdr:rowOff>
    </xdr:from>
    <xdr:to>
      <xdr:col>71</xdr:col>
      <xdr:colOff>177800</xdr:colOff>
      <xdr:row>104</xdr:row>
      <xdr:rowOff>164374</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2814300" y="179510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789" name="n_1aveValue【公民館】&#10;有形固定資産減価償却率">
          <a:extLst>
            <a:ext uri="{FF2B5EF4-FFF2-40B4-BE49-F238E27FC236}">
              <a16:creationId xmlns:a16="http://schemas.microsoft.com/office/drawing/2014/main" id="{00000000-0008-0000-0E00-000015030000}"/>
            </a:ext>
          </a:extLst>
        </xdr:cNvPr>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790" name="n_2aveValue【公民館】&#10;有形固定資産減価償却率">
          <a:extLst>
            <a:ext uri="{FF2B5EF4-FFF2-40B4-BE49-F238E27FC236}">
              <a16:creationId xmlns:a16="http://schemas.microsoft.com/office/drawing/2014/main" id="{00000000-0008-0000-0E00-000016030000}"/>
            </a:ext>
          </a:extLst>
        </xdr:cNvPr>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791" name="n_3aveValue【公民館】&#10;有形固定資産減価償却率">
          <a:extLst>
            <a:ext uri="{FF2B5EF4-FFF2-40B4-BE49-F238E27FC236}">
              <a16:creationId xmlns:a16="http://schemas.microsoft.com/office/drawing/2014/main" id="{00000000-0008-0000-0E00-000017030000}"/>
            </a:ext>
          </a:extLst>
        </xdr:cNvPr>
        <xdr:cNvSpPr txBox="1"/>
      </xdr:nvSpPr>
      <xdr:spPr>
        <a:xfrm>
          <a:off x="13500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792" name="n_4aveValue【公民館】&#10;有形固定資産減価償却率">
          <a:extLst>
            <a:ext uri="{FF2B5EF4-FFF2-40B4-BE49-F238E27FC236}">
              <a16:creationId xmlns:a16="http://schemas.microsoft.com/office/drawing/2014/main" id="{00000000-0008-0000-0E00-000018030000}"/>
            </a:ext>
          </a:extLst>
        </xdr:cNvPr>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146793</xdr:rowOff>
    </xdr:from>
    <xdr:ext cx="405111" cy="259045"/>
    <xdr:sp macro="" textlink="">
      <xdr:nvSpPr>
        <xdr:cNvPr id="793" name="n_1mainValue【公民館】&#10;有形固定資産減価償却率">
          <a:extLst>
            <a:ext uri="{FF2B5EF4-FFF2-40B4-BE49-F238E27FC236}">
              <a16:creationId xmlns:a16="http://schemas.microsoft.com/office/drawing/2014/main" id="{00000000-0008-0000-0E00-000019030000}"/>
            </a:ext>
          </a:extLst>
        </xdr:cNvPr>
        <xdr:cNvSpPr txBox="1"/>
      </xdr:nvSpPr>
      <xdr:spPr>
        <a:xfrm>
          <a:off x="152660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794" name="n_2mainValue【公民館】&#10;有形固定資産減価償却率">
          <a:extLst>
            <a:ext uri="{FF2B5EF4-FFF2-40B4-BE49-F238E27FC236}">
              <a16:creationId xmlns:a16="http://schemas.microsoft.com/office/drawing/2014/main" id="{00000000-0008-0000-0E00-00001A030000}"/>
            </a:ext>
          </a:extLst>
        </xdr:cNvPr>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60251</xdr:rowOff>
    </xdr:from>
    <xdr:ext cx="405111" cy="259045"/>
    <xdr:sp macro="" textlink="">
      <xdr:nvSpPr>
        <xdr:cNvPr id="795" name="n_3mainValue【公民館】&#10;有形固定資産減価償却率">
          <a:extLst>
            <a:ext uri="{FF2B5EF4-FFF2-40B4-BE49-F238E27FC236}">
              <a16:creationId xmlns:a16="http://schemas.microsoft.com/office/drawing/2014/main" id="{00000000-0008-0000-0E00-00001B030000}"/>
            </a:ext>
          </a:extLst>
        </xdr:cNvPr>
        <xdr:cNvSpPr txBox="1"/>
      </xdr:nvSpPr>
      <xdr:spPr>
        <a:xfrm>
          <a:off x="13500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16164</xdr:rowOff>
    </xdr:from>
    <xdr:ext cx="405111" cy="259045"/>
    <xdr:sp macro="" textlink="">
      <xdr:nvSpPr>
        <xdr:cNvPr id="796" name="n_4mainValue【公民館】&#10;有形固定資産減価償却率">
          <a:extLst>
            <a:ext uri="{FF2B5EF4-FFF2-40B4-BE49-F238E27FC236}">
              <a16:creationId xmlns:a16="http://schemas.microsoft.com/office/drawing/2014/main" id="{00000000-0008-0000-0E00-00001C030000}"/>
            </a:ext>
          </a:extLst>
        </xdr:cNvPr>
        <xdr:cNvSpPr txBox="1"/>
      </xdr:nvSpPr>
      <xdr:spPr>
        <a:xfrm>
          <a:off x="12611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E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E00-00003503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23" name="【公民館】&#10;一人当たり面積最大値テキスト">
          <a:extLst>
            <a:ext uri="{FF2B5EF4-FFF2-40B4-BE49-F238E27FC236}">
              <a16:creationId xmlns:a16="http://schemas.microsoft.com/office/drawing/2014/main" id="{00000000-0008-0000-0E00-000037030000}"/>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E00-000039030000}"/>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62281</xdr:rowOff>
    </xdr:from>
    <xdr:to>
      <xdr:col>107</xdr:col>
      <xdr:colOff>101600</xdr:colOff>
      <xdr:row>108</xdr:row>
      <xdr:rowOff>163881</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0383500" y="1857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64339</xdr:rowOff>
    </xdr:from>
    <xdr:to>
      <xdr:col>102</xdr:col>
      <xdr:colOff>165100</xdr:colOff>
      <xdr:row>108</xdr:row>
      <xdr:rowOff>165939</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9494500" y="185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67387</xdr:rowOff>
    </xdr:from>
    <xdr:to>
      <xdr:col>98</xdr:col>
      <xdr:colOff>38100</xdr:colOff>
      <xdr:row>108</xdr:row>
      <xdr:rowOff>168987</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8605500" y="1858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75464</xdr:rowOff>
    </xdr:from>
    <xdr:to>
      <xdr:col>116</xdr:col>
      <xdr:colOff>114300</xdr:colOff>
      <xdr:row>109</xdr:row>
      <xdr:rowOff>5614</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2110700" y="185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7028</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E00-000045030000}"/>
            </a:ext>
          </a:extLst>
        </xdr:cNvPr>
        <xdr:cNvSpPr txBox="1"/>
      </xdr:nvSpPr>
      <xdr:spPr>
        <a:xfrm>
          <a:off x="22199600" y="1852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74625</xdr:rowOff>
    </xdr:from>
    <xdr:to>
      <xdr:col>112</xdr:col>
      <xdr:colOff>38100</xdr:colOff>
      <xdr:row>109</xdr:row>
      <xdr:rowOff>4775</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1272500" y="185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125425</xdr:rowOff>
    </xdr:from>
    <xdr:to>
      <xdr:col>116</xdr:col>
      <xdr:colOff>63500</xdr:colOff>
      <xdr:row>108</xdr:row>
      <xdr:rowOff>126264</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a:off x="21323300" y="18642025"/>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75158</xdr:rowOff>
    </xdr:from>
    <xdr:to>
      <xdr:col>107</xdr:col>
      <xdr:colOff>101600</xdr:colOff>
      <xdr:row>109</xdr:row>
      <xdr:rowOff>5308</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0383500" y="185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125425</xdr:rowOff>
    </xdr:from>
    <xdr:to>
      <xdr:col>111</xdr:col>
      <xdr:colOff>177800</xdr:colOff>
      <xdr:row>108</xdr:row>
      <xdr:rowOff>125958</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20434300" y="1864202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75845</xdr:rowOff>
    </xdr:from>
    <xdr:to>
      <xdr:col>102</xdr:col>
      <xdr:colOff>165100</xdr:colOff>
      <xdr:row>109</xdr:row>
      <xdr:rowOff>5995</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9494500" y="185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125958</xdr:rowOff>
    </xdr:from>
    <xdr:to>
      <xdr:col>107</xdr:col>
      <xdr:colOff>50800</xdr:colOff>
      <xdr:row>108</xdr:row>
      <xdr:rowOff>126645</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flipV="1">
          <a:off x="19545300" y="18642558"/>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76378</xdr:rowOff>
    </xdr:from>
    <xdr:to>
      <xdr:col>98</xdr:col>
      <xdr:colOff>38100</xdr:colOff>
      <xdr:row>109</xdr:row>
      <xdr:rowOff>6528</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8605500" y="185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126645</xdr:rowOff>
    </xdr:from>
    <xdr:to>
      <xdr:col>102</xdr:col>
      <xdr:colOff>114300</xdr:colOff>
      <xdr:row>108</xdr:row>
      <xdr:rowOff>127178</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flipV="1">
          <a:off x="18656300" y="1864324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846" name="n_1aveValue【公民館】&#10;一人当たり面積">
          <a:extLst>
            <a:ext uri="{FF2B5EF4-FFF2-40B4-BE49-F238E27FC236}">
              <a16:creationId xmlns:a16="http://schemas.microsoft.com/office/drawing/2014/main" id="{00000000-0008-0000-0E00-00004E030000}"/>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8958</xdr:rowOff>
    </xdr:from>
    <xdr:ext cx="469744" cy="259045"/>
    <xdr:sp macro="" textlink="">
      <xdr:nvSpPr>
        <xdr:cNvPr id="847" name="n_2aveValue【公民館】&#10;一人当たり面積">
          <a:extLst>
            <a:ext uri="{FF2B5EF4-FFF2-40B4-BE49-F238E27FC236}">
              <a16:creationId xmlns:a16="http://schemas.microsoft.com/office/drawing/2014/main" id="{00000000-0008-0000-0E00-00004F030000}"/>
            </a:ext>
          </a:extLst>
        </xdr:cNvPr>
        <xdr:cNvSpPr txBox="1"/>
      </xdr:nvSpPr>
      <xdr:spPr>
        <a:xfrm>
          <a:off x="20199427" y="183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11016</xdr:rowOff>
    </xdr:from>
    <xdr:ext cx="469744" cy="259045"/>
    <xdr:sp macro="" textlink="">
      <xdr:nvSpPr>
        <xdr:cNvPr id="848" name="n_3aveValue【公民館】&#10;一人当たり面積">
          <a:extLst>
            <a:ext uri="{FF2B5EF4-FFF2-40B4-BE49-F238E27FC236}">
              <a16:creationId xmlns:a16="http://schemas.microsoft.com/office/drawing/2014/main" id="{00000000-0008-0000-0E00-000050030000}"/>
            </a:ext>
          </a:extLst>
        </xdr:cNvPr>
        <xdr:cNvSpPr txBox="1"/>
      </xdr:nvSpPr>
      <xdr:spPr>
        <a:xfrm>
          <a:off x="19310427" y="183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14064</xdr:rowOff>
    </xdr:from>
    <xdr:ext cx="469744" cy="259045"/>
    <xdr:sp macro="" textlink="">
      <xdr:nvSpPr>
        <xdr:cNvPr id="849" name="n_4aveValue【公民館】&#10;一人当たり面積">
          <a:extLst>
            <a:ext uri="{FF2B5EF4-FFF2-40B4-BE49-F238E27FC236}">
              <a16:creationId xmlns:a16="http://schemas.microsoft.com/office/drawing/2014/main" id="{00000000-0008-0000-0E00-000051030000}"/>
            </a:ext>
          </a:extLst>
        </xdr:cNvPr>
        <xdr:cNvSpPr txBox="1"/>
      </xdr:nvSpPr>
      <xdr:spPr>
        <a:xfrm>
          <a:off x="18421427" y="183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167352</xdr:rowOff>
    </xdr:from>
    <xdr:ext cx="469744" cy="259045"/>
    <xdr:sp macro="" textlink="">
      <xdr:nvSpPr>
        <xdr:cNvPr id="850" name="n_1mainValue【公民館】&#10;一人当たり面積">
          <a:extLst>
            <a:ext uri="{FF2B5EF4-FFF2-40B4-BE49-F238E27FC236}">
              <a16:creationId xmlns:a16="http://schemas.microsoft.com/office/drawing/2014/main" id="{00000000-0008-0000-0E00-000052030000}"/>
            </a:ext>
          </a:extLst>
        </xdr:cNvPr>
        <xdr:cNvSpPr txBox="1"/>
      </xdr:nvSpPr>
      <xdr:spPr>
        <a:xfrm>
          <a:off x="21075727" y="186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167885</xdr:rowOff>
    </xdr:from>
    <xdr:ext cx="469744" cy="259045"/>
    <xdr:sp macro="" textlink="">
      <xdr:nvSpPr>
        <xdr:cNvPr id="851" name="n_2mainValue【公民館】&#10;一人当たり面積">
          <a:extLst>
            <a:ext uri="{FF2B5EF4-FFF2-40B4-BE49-F238E27FC236}">
              <a16:creationId xmlns:a16="http://schemas.microsoft.com/office/drawing/2014/main" id="{00000000-0008-0000-0E00-000053030000}"/>
            </a:ext>
          </a:extLst>
        </xdr:cNvPr>
        <xdr:cNvSpPr txBox="1"/>
      </xdr:nvSpPr>
      <xdr:spPr>
        <a:xfrm>
          <a:off x="20199427" y="186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168572</xdr:rowOff>
    </xdr:from>
    <xdr:ext cx="469744" cy="259045"/>
    <xdr:sp macro="" textlink="">
      <xdr:nvSpPr>
        <xdr:cNvPr id="852" name="n_3mainValue【公民館】&#10;一人当たり面積">
          <a:extLst>
            <a:ext uri="{FF2B5EF4-FFF2-40B4-BE49-F238E27FC236}">
              <a16:creationId xmlns:a16="http://schemas.microsoft.com/office/drawing/2014/main" id="{00000000-0008-0000-0E00-000054030000}"/>
            </a:ext>
          </a:extLst>
        </xdr:cNvPr>
        <xdr:cNvSpPr txBox="1"/>
      </xdr:nvSpPr>
      <xdr:spPr>
        <a:xfrm>
          <a:off x="19310427" y="1868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169105</xdr:rowOff>
    </xdr:from>
    <xdr:ext cx="469744" cy="259045"/>
    <xdr:sp macro="" textlink="">
      <xdr:nvSpPr>
        <xdr:cNvPr id="853" name="n_4mainValue【公民館】&#10;一人当たり面積">
          <a:extLst>
            <a:ext uri="{FF2B5EF4-FFF2-40B4-BE49-F238E27FC236}">
              <a16:creationId xmlns:a16="http://schemas.microsoft.com/office/drawing/2014/main" id="{00000000-0008-0000-0E00-000055030000}"/>
            </a:ext>
          </a:extLst>
        </xdr:cNvPr>
        <xdr:cNvSpPr txBox="1"/>
      </xdr:nvSpPr>
      <xdr:spPr>
        <a:xfrm>
          <a:off x="18421427" y="1868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については、昭和後期に改良済となり、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年以上経過している路線が多いことにより、順位･平均ともに大きく下回っている。このことから、長寿命化計画に基づいた改善に努めている。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については、現在、長寿命化計画に基づき建替事業を進めている状況であり、今後、改善が見込まれる。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については、類似団体内順位、全国平均、青森県平均全てにおいて上回っており、良好である。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については、園児数の減少から、幼稚園及び保育所の認定こども園への移行を検討中である。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については、現在、建替事業を実施しており、今後、改善が見込まれる。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
4,955
52.09
5,308,276
5,087,736
201,679
2,599,277
3,373,289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xdr:rowOff>
    </xdr:from>
    <xdr:to>
      <xdr:col>15</xdr:col>
      <xdr:colOff>101600</xdr:colOff>
      <xdr:row>60</xdr:row>
      <xdr:rowOff>109855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170180</xdr:rowOff>
    </xdr:from>
    <xdr:to>
      <xdr:col>6</xdr:col>
      <xdr:colOff>38100</xdr:colOff>
      <xdr:row>60</xdr:row>
      <xdr:rowOff>100330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07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76200</xdr:rowOff>
    </xdr:from>
    <xdr:to>
      <xdr:col>10</xdr:col>
      <xdr:colOff>114300</xdr:colOff>
      <xdr:row>64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130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126382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116857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927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895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00000000-0008-0000-0F00-00008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00000000-0008-0000-0F00-000085000000}"/>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00000000-0008-0000-0F00-000087000000}"/>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a:extLst>
            <a:ext uri="{FF2B5EF4-FFF2-40B4-BE49-F238E27FC236}">
              <a16:creationId xmlns:a16="http://schemas.microsoft.com/office/drawing/2014/main" id="{00000000-0008-0000-0F00-000089000000}"/>
            </a:ext>
          </a:extLst>
        </xdr:cNvPr>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xdr:rowOff>
    </xdr:from>
    <xdr:to>
      <xdr:col>46</xdr:col>
      <xdr:colOff>38100</xdr:colOff>
      <xdr:row>63</xdr:row>
      <xdr:rowOff>102072</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8699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10595</xdr:rowOff>
    </xdr:from>
    <xdr:to>
      <xdr:col>41</xdr:col>
      <xdr:colOff>101600</xdr:colOff>
      <xdr:row>63</xdr:row>
      <xdr:rowOff>112195</xdr:rowOff>
    </xdr:to>
    <xdr:sp macro="" textlink="">
      <xdr:nvSpPr>
        <xdr:cNvPr id="141" name="フローチャート: 判断 140">
          <a:extLst>
            <a:ext uri="{FF2B5EF4-FFF2-40B4-BE49-F238E27FC236}">
              <a16:creationId xmlns:a16="http://schemas.microsoft.com/office/drawing/2014/main" id="{00000000-0008-0000-0F00-00008D000000}"/>
            </a:ext>
          </a:extLst>
        </xdr:cNvPr>
        <xdr:cNvSpPr/>
      </xdr:nvSpPr>
      <xdr:spPr>
        <a:xfrm>
          <a:off x="7810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30190</xdr:rowOff>
    </xdr:from>
    <xdr:to>
      <xdr:col>36</xdr:col>
      <xdr:colOff>165100</xdr:colOff>
      <xdr:row>63</xdr:row>
      <xdr:rowOff>131790</xdr:rowOff>
    </xdr:to>
    <xdr:sp macro="" textlink="">
      <xdr:nvSpPr>
        <xdr:cNvPr id="142" name="フローチャート: 判断 141">
          <a:extLst>
            <a:ext uri="{FF2B5EF4-FFF2-40B4-BE49-F238E27FC236}">
              <a16:creationId xmlns:a16="http://schemas.microsoft.com/office/drawing/2014/main" id="{00000000-0008-0000-0F00-00008E000000}"/>
            </a:ext>
          </a:extLst>
        </xdr:cNvPr>
        <xdr:cNvSpPr/>
      </xdr:nvSpPr>
      <xdr:spPr>
        <a:xfrm>
          <a:off x="6921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17453</xdr:rowOff>
    </xdr:from>
    <xdr:to>
      <xdr:col>55</xdr:col>
      <xdr:colOff>50800</xdr:colOff>
      <xdr:row>64</xdr:row>
      <xdr:rowOff>119053</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10426700" y="109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103830</xdr:rowOff>
    </xdr:from>
    <xdr:ext cx="469744" cy="259045"/>
    <xdr:sp macro="" textlink="">
      <xdr:nvSpPr>
        <xdr:cNvPr id="149" name="【体育館・プール】&#10;一人当たり面積該当値テキスト">
          <a:extLst>
            <a:ext uri="{FF2B5EF4-FFF2-40B4-BE49-F238E27FC236}">
              <a16:creationId xmlns:a16="http://schemas.microsoft.com/office/drawing/2014/main" id="{00000000-0008-0000-0F00-000095000000}"/>
            </a:ext>
          </a:extLst>
        </xdr:cNvPr>
        <xdr:cNvSpPr txBox="1"/>
      </xdr:nvSpPr>
      <xdr:spPr>
        <a:xfrm>
          <a:off x="10515600" y="1090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23658</xdr:rowOff>
    </xdr:from>
    <xdr:to>
      <xdr:col>50</xdr:col>
      <xdr:colOff>165100</xdr:colOff>
      <xdr:row>64</xdr:row>
      <xdr:rowOff>125258</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9588500" y="109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68253</xdr:rowOff>
    </xdr:from>
    <xdr:to>
      <xdr:col>55</xdr:col>
      <xdr:colOff>0</xdr:colOff>
      <xdr:row>64</xdr:row>
      <xdr:rowOff>74458</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9639300" y="11041053"/>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24964</xdr:rowOff>
    </xdr:from>
    <xdr:to>
      <xdr:col>46</xdr:col>
      <xdr:colOff>38100</xdr:colOff>
      <xdr:row>64</xdr:row>
      <xdr:rowOff>126564</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8699500" y="109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74458</xdr:rowOff>
    </xdr:from>
    <xdr:to>
      <xdr:col>50</xdr:col>
      <xdr:colOff>114300</xdr:colOff>
      <xdr:row>64</xdr:row>
      <xdr:rowOff>75764</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8750300" y="11047258"/>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26270</xdr:rowOff>
    </xdr:from>
    <xdr:to>
      <xdr:col>41</xdr:col>
      <xdr:colOff>101600</xdr:colOff>
      <xdr:row>64</xdr:row>
      <xdr:rowOff>127870</xdr:rowOff>
    </xdr:to>
    <xdr:sp macro="" textlink="">
      <xdr:nvSpPr>
        <xdr:cNvPr id="154" name="楕円 153">
          <a:extLst>
            <a:ext uri="{FF2B5EF4-FFF2-40B4-BE49-F238E27FC236}">
              <a16:creationId xmlns:a16="http://schemas.microsoft.com/office/drawing/2014/main" id="{00000000-0008-0000-0F00-00009A000000}"/>
            </a:ext>
          </a:extLst>
        </xdr:cNvPr>
        <xdr:cNvSpPr/>
      </xdr:nvSpPr>
      <xdr:spPr>
        <a:xfrm>
          <a:off x="7810500" y="1099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75764</xdr:rowOff>
    </xdr:from>
    <xdr:to>
      <xdr:col>45</xdr:col>
      <xdr:colOff>177800</xdr:colOff>
      <xdr:row>64</xdr:row>
      <xdr:rowOff>77070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flipV="1">
          <a:off x="7861300" y="1104856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27577</xdr:rowOff>
    </xdr:from>
    <xdr:to>
      <xdr:col>36</xdr:col>
      <xdr:colOff>165100</xdr:colOff>
      <xdr:row>64</xdr:row>
      <xdr:rowOff>129177</xdr:rowOff>
    </xdr:to>
    <xdr:sp macro="" textlink="">
      <xdr:nvSpPr>
        <xdr:cNvPr id="156" name="楕円 155">
          <a:extLst>
            <a:ext uri="{FF2B5EF4-FFF2-40B4-BE49-F238E27FC236}">
              <a16:creationId xmlns:a16="http://schemas.microsoft.com/office/drawing/2014/main" id="{00000000-0008-0000-0F00-00009C000000}"/>
            </a:ext>
          </a:extLst>
        </xdr:cNvPr>
        <xdr:cNvSpPr/>
      </xdr:nvSpPr>
      <xdr:spPr>
        <a:xfrm>
          <a:off x="6921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77070</xdr:rowOff>
    </xdr:from>
    <xdr:to>
      <xdr:col>41</xdr:col>
      <xdr:colOff>50800</xdr:colOff>
      <xdr:row>64</xdr:row>
      <xdr:rowOff>78377</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flipV="1">
          <a:off x="6972300" y="11049870"/>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a:extLst>
            <a:ext uri="{FF2B5EF4-FFF2-40B4-BE49-F238E27FC236}">
              <a16:creationId xmlns:a16="http://schemas.microsoft.com/office/drawing/2014/main" id="{00000000-0008-0000-0F00-00009E000000}"/>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118599</xdr:rowOff>
    </xdr:from>
    <xdr:ext cx="469744" cy="259045"/>
    <xdr:sp macro="" textlink="">
      <xdr:nvSpPr>
        <xdr:cNvPr id="159" name="n_2aveValue【体育館・プール】&#10;一人当たり面積">
          <a:extLst>
            <a:ext uri="{FF2B5EF4-FFF2-40B4-BE49-F238E27FC236}">
              <a16:creationId xmlns:a16="http://schemas.microsoft.com/office/drawing/2014/main" id="{00000000-0008-0000-0F00-00009F000000}"/>
            </a:ext>
          </a:extLst>
        </xdr:cNvPr>
        <xdr:cNvSpPr txBox="1"/>
      </xdr:nvSpPr>
      <xdr:spPr>
        <a:xfrm>
          <a:off x="85154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128722</xdr:rowOff>
    </xdr:from>
    <xdr:ext cx="469744" cy="259045"/>
    <xdr:sp macro="" textlink="">
      <xdr:nvSpPr>
        <xdr:cNvPr id="160" name="n_3aveValue【体育館・プール】&#10;一人当たり面積">
          <a:extLst>
            <a:ext uri="{FF2B5EF4-FFF2-40B4-BE49-F238E27FC236}">
              <a16:creationId xmlns:a16="http://schemas.microsoft.com/office/drawing/2014/main" id="{00000000-0008-0000-0F00-0000A0000000}"/>
            </a:ext>
          </a:extLst>
        </xdr:cNvPr>
        <xdr:cNvSpPr txBox="1"/>
      </xdr:nvSpPr>
      <xdr:spPr>
        <a:xfrm>
          <a:off x="7626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148317</xdr:rowOff>
    </xdr:from>
    <xdr:ext cx="469744" cy="259045"/>
    <xdr:sp macro="" textlink="">
      <xdr:nvSpPr>
        <xdr:cNvPr id="161" name="n_4aveValue【体育館・プール】&#10;一人当たり面積">
          <a:extLst>
            <a:ext uri="{FF2B5EF4-FFF2-40B4-BE49-F238E27FC236}">
              <a16:creationId xmlns:a16="http://schemas.microsoft.com/office/drawing/2014/main" id="{00000000-0008-0000-0F00-0000A1000000}"/>
            </a:ext>
          </a:extLst>
        </xdr:cNvPr>
        <xdr:cNvSpPr txBox="1"/>
      </xdr:nvSpPr>
      <xdr:spPr>
        <a:xfrm>
          <a:off x="6737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116385</xdr:rowOff>
    </xdr:from>
    <xdr:ext cx="469744" cy="259045"/>
    <xdr:sp macro="" textlink="">
      <xdr:nvSpPr>
        <xdr:cNvPr id="162" name="n_1mainValue【体育館・プール】&#10;一人当たり面積">
          <a:extLst>
            <a:ext uri="{FF2B5EF4-FFF2-40B4-BE49-F238E27FC236}">
              <a16:creationId xmlns:a16="http://schemas.microsoft.com/office/drawing/2014/main" id="{00000000-0008-0000-0F00-0000A2000000}"/>
            </a:ext>
          </a:extLst>
        </xdr:cNvPr>
        <xdr:cNvSpPr txBox="1"/>
      </xdr:nvSpPr>
      <xdr:spPr>
        <a:xfrm>
          <a:off x="9391727" y="110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117691</xdr:rowOff>
    </xdr:from>
    <xdr:ext cx="469744" cy="259045"/>
    <xdr:sp macro="" textlink="">
      <xdr:nvSpPr>
        <xdr:cNvPr id="163" name="n_2mainValue【体育館・プール】&#10;一人当たり面積">
          <a:extLst>
            <a:ext uri="{FF2B5EF4-FFF2-40B4-BE49-F238E27FC236}">
              <a16:creationId xmlns:a16="http://schemas.microsoft.com/office/drawing/2014/main" id="{00000000-0008-0000-0F00-0000A3000000}"/>
            </a:ext>
          </a:extLst>
        </xdr:cNvPr>
        <xdr:cNvSpPr txBox="1"/>
      </xdr:nvSpPr>
      <xdr:spPr>
        <a:xfrm>
          <a:off x="8515427" y="1109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118997</xdr:rowOff>
    </xdr:from>
    <xdr:ext cx="469744" cy="259045"/>
    <xdr:sp macro="" textlink="">
      <xdr:nvSpPr>
        <xdr:cNvPr id="164" name="n_3mainValue【体育館・プール】&#10;一人当たり面積">
          <a:extLst>
            <a:ext uri="{FF2B5EF4-FFF2-40B4-BE49-F238E27FC236}">
              <a16:creationId xmlns:a16="http://schemas.microsoft.com/office/drawing/2014/main" id="{00000000-0008-0000-0F00-0000A4000000}"/>
            </a:ext>
          </a:extLst>
        </xdr:cNvPr>
        <xdr:cNvSpPr txBox="1"/>
      </xdr:nvSpPr>
      <xdr:spPr>
        <a:xfrm>
          <a:off x="7626427" y="1109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120304</xdr:rowOff>
    </xdr:from>
    <xdr:ext cx="469744" cy="259045"/>
    <xdr:sp macro="" textlink="">
      <xdr:nvSpPr>
        <xdr:cNvPr id="165" name="n_4mainValue【体育館・プール】&#10;一人当たり面積">
          <a:extLst>
            <a:ext uri="{FF2B5EF4-FFF2-40B4-BE49-F238E27FC236}">
              <a16:creationId xmlns:a16="http://schemas.microsoft.com/office/drawing/2014/main" id="{00000000-0008-0000-0F00-0000A5000000}"/>
            </a:ext>
          </a:extLst>
        </xdr:cNvPr>
        <xdr:cNvSpPr txBox="1"/>
      </xdr:nvSpPr>
      <xdr:spPr>
        <a:xfrm>
          <a:off x="6737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F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F00-0000C0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00000000-0008-0000-0F00-0000C2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F00-0000C4000000}"/>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34652</xdr:rowOff>
    </xdr:from>
    <xdr:to>
      <xdr:col>15</xdr:col>
      <xdr:colOff>101600</xdr:colOff>
      <xdr:row>82</xdr:row>
      <xdr:rowOff>136252</xdr:rowOff>
    </xdr:to>
    <xdr:sp macro="" textlink="">
      <xdr:nvSpPr>
        <xdr:cNvPr id="199" name="フローチャート: 判断 198">
          <a:extLst>
            <a:ext uri="{FF2B5EF4-FFF2-40B4-BE49-F238E27FC236}">
              <a16:creationId xmlns:a16="http://schemas.microsoft.com/office/drawing/2014/main" id="{00000000-0008-0000-0F00-0000C7000000}"/>
            </a:ext>
          </a:extLst>
        </xdr:cNvPr>
        <xdr:cNvSpPr/>
      </xdr:nvSpPr>
      <xdr:spPr>
        <a:xfrm>
          <a:off x="2857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139156</xdr:rowOff>
    </xdr:from>
    <xdr:to>
      <xdr:col>10</xdr:col>
      <xdr:colOff>165100</xdr:colOff>
      <xdr:row>82</xdr:row>
      <xdr:rowOff>69306</xdr:rowOff>
    </xdr:to>
    <xdr:sp macro="" textlink="">
      <xdr:nvSpPr>
        <xdr:cNvPr id="200" name="フローチャート: 判断 199">
          <a:extLst>
            <a:ext uri="{FF2B5EF4-FFF2-40B4-BE49-F238E27FC236}">
              <a16:creationId xmlns:a16="http://schemas.microsoft.com/office/drawing/2014/main" id="{00000000-0008-0000-0F00-0000C8000000}"/>
            </a:ext>
          </a:extLst>
        </xdr:cNvPr>
        <xdr:cNvSpPr/>
      </xdr:nvSpPr>
      <xdr:spPr>
        <a:xfrm>
          <a:off x="1968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130992</xdr:rowOff>
    </xdr:from>
    <xdr:to>
      <xdr:col>6</xdr:col>
      <xdr:colOff>38100</xdr:colOff>
      <xdr:row>82</xdr:row>
      <xdr:rowOff>61142</xdr:rowOff>
    </xdr:to>
    <xdr:sp macro="" textlink="">
      <xdr:nvSpPr>
        <xdr:cNvPr id="201" name="フローチャート: 判断 200">
          <a:extLst>
            <a:ext uri="{FF2B5EF4-FFF2-40B4-BE49-F238E27FC236}">
              <a16:creationId xmlns:a16="http://schemas.microsoft.com/office/drawing/2014/main" id="{00000000-0008-0000-0F00-0000C9000000}"/>
            </a:ext>
          </a:extLst>
        </xdr:cNvPr>
        <xdr:cNvSpPr/>
      </xdr:nvSpPr>
      <xdr:spPr>
        <a:xfrm>
          <a:off x="1079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8527</xdr:rowOff>
    </xdr:from>
    <xdr:to>
      <xdr:col>24</xdr:col>
      <xdr:colOff>114300</xdr:colOff>
      <xdr:row>82</xdr:row>
      <xdr:rowOff>110127</xdr:rowOff>
    </xdr:to>
    <xdr:sp macro="" textlink="">
      <xdr:nvSpPr>
        <xdr:cNvPr id="207" name="楕円 206">
          <a:extLst>
            <a:ext uri="{FF2B5EF4-FFF2-40B4-BE49-F238E27FC236}">
              <a16:creationId xmlns:a16="http://schemas.microsoft.com/office/drawing/2014/main" id="{00000000-0008-0000-0F00-0000CF000000}"/>
            </a:ext>
          </a:extLst>
        </xdr:cNvPr>
        <xdr:cNvSpPr/>
      </xdr:nvSpPr>
      <xdr:spPr>
        <a:xfrm>
          <a:off x="45847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31404</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0000000-0008-0000-0F00-0000D0000000}"/>
            </a:ext>
          </a:extLst>
        </xdr:cNvPr>
        <xdr:cNvSpPr txBox="1"/>
      </xdr:nvSpPr>
      <xdr:spPr>
        <a:xfrm>
          <a:off x="4673600" y="1391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145687</xdr:rowOff>
    </xdr:from>
    <xdr:to>
      <xdr:col>20</xdr:col>
      <xdr:colOff>38100</xdr:colOff>
      <xdr:row>82</xdr:row>
      <xdr:rowOff>75837</xdr:rowOff>
    </xdr:to>
    <xdr:sp macro="" textlink="">
      <xdr:nvSpPr>
        <xdr:cNvPr id="209" name="楕円 208">
          <a:extLst>
            <a:ext uri="{FF2B5EF4-FFF2-40B4-BE49-F238E27FC236}">
              <a16:creationId xmlns:a16="http://schemas.microsoft.com/office/drawing/2014/main" id="{00000000-0008-0000-0F00-0000D1000000}"/>
            </a:ext>
          </a:extLst>
        </xdr:cNvPr>
        <xdr:cNvSpPr/>
      </xdr:nvSpPr>
      <xdr:spPr>
        <a:xfrm>
          <a:off x="3746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25037</xdr:rowOff>
    </xdr:from>
    <xdr:to>
      <xdr:col>24</xdr:col>
      <xdr:colOff>63500</xdr:colOff>
      <xdr:row>82</xdr:row>
      <xdr:rowOff>59327</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3797300" y="140839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109764</xdr:rowOff>
    </xdr:from>
    <xdr:to>
      <xdr:col>15</xdr:col>
      <xdr:colOff>101600</xdr:colOff>
      <xdr:row>82</xdr:row>
      <xdr:rowOff>39914</xdr:rowOff>
    </xdr:to>
    <xdr:sp macro="" textlink="">
      <xdr:nvSpPr>
        <xdr:cNvPr id="211" name="楕円 210">
          <a:extLst>
            <a:ext uri="{FF2B5EF4-FFF2-40B4-BE49-F238E27FC236}">
              <a16:creationId xmlns:a16="http://schemas.microsoft.com/office/drawing/2014/main" id="{00000000-0008-0000-0F00-0000D3000000}"/>
            </a:ext>
          </a:extLst>
        </xdr:cNvPr>
        <xdr:cNvSpPr/>
      </xdr:nvSpPr>
      <xdr:spPr>
        <a:xfrm>
          <a:off x="2857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160564</xdr:rowOff>
    </xdr:from>
    <xdr:to>
      <xdr:col>19</xdr:col>
      <xdr:colOff>177800</xdr:colOff>
      <xdr:row>82</xdr:row>
      <xdr:rowOff>25037</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2908300" y="140480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73842</xdr:rowOff>
    </xdr:from>
    <xdr:to>
      <xdr:col>10</xdr:col>
      <xdr:colOff>165100</xdr:colOff>
      <xdr:row>82</xdr:row>
      <xdr:rowOff>3992</xdr:rowOff>
    </xdr:to>
    <xdr:sp macro="" textlink="">
      <xdr:nvSpPr>
        <xdr:cNvPr id="213" name="楕円 212">
          <a:extLst>
            <a:ext uri="{FF2B5EF4-FFF2-40B4-BE49-F238E27FC236}">
              <a16:creationId xmlns:a16="http://schemas.microsoft.com/office/drawing/2014/main" id="{00000000-0008-0000-0F00-0000D5000000}"/>
            </a:ext>
          </a:extLst>
        </xdr:cNvPr>
        <xdr:cNvSpPr/>
      </xdr:nvSpPr>
      <xdr:spPr>
        <a:xfrm>
          <a:off x="1968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124642</xdr:rowOff>
    </xdr:from>
    <xdr:to>
      <xdr:col>15</xdr:col>
      <xdr:colOff>50800</xdr:colOff>
      <xdr:row>81</xdr:row>
      <xdr:rowOff>160564</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2019300" y="140120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39551</xdr:rowOff>
    </xdr:from>
    <xdr:to>
      <xdr:col>6</xdr:col>
      <xdr:colOff>38100</xdr:colOff>
      <xdr:row>81</xdr:row>
      <xdr:rowOff>141151</xdr:rowOff>
    </xdr:to>
    <xdr:sp macro="" textlink="">
      <xdr:nvSpPr>
        <xdr:cNvPr id="215" name="楕円 214">
          <a:extLst>
            <a:ext uri="{FF2B5EF4-FFF2-40B4-BE49-F238E27FC236}">
              <a16:creationId xmlns:a16="http://schemas.microsoft.com/office/drawing/2014/main" id="{00000000-0008-0000-0F00-0000D7000000}"/>
            </a:ext>
          </a:extLst>
        </xdr:cNvPr>
        <xdr:cNvSpPr/>
      </xdr:nvSpPr>
      <xdr:spPr>
        <a:xfrm>
          <a:off x="1079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90351</xdr:rowOff>
    </xdr:from>
    <xdr:to>
      <xdr:col>10</xdr:col>
      <xdr:colOff>114300</xdr:colOff>
      <xdr:row>81</xdr:row>
      <xdr:rowOff>124642</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130300" y="139778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217" name="n_1aveValue【福祉施設】&#10;有形固定資産減価償却率">
          <a:extLst>
            <a:ext uri="{FF2B5EF4-FFF2-40B4-BE49-F238E27FC236}">
              <a16:creationId xmlns:a16="http://schemas.microsoft.com/office/drawing/2014/main" id="{00000000-0008-0000-0F00-0000D9000000}"/>
            </a:ext>
          </a:extLst>
        </xdr:cNvPr>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127379</xdr:rowOff>
    </xdr:from>
    <xdr:ext cx="405111" cy="259045"/>
    <xdr:sp macro="" textlink="">
      <xdr:nvSpPr>
        <xdr:cNvPr id="218" name="n_2aveValue【福祉施設】&#10;有形固定資産減価償却率">
          <a:extLst>
            <a:ext uri="{FF2B5EF4-FFF2-40B4-BE49-F238E27FC236}">
              <a16:creationId xmlns:a16="http://schemas.microsoft.com/office/drawing/2014/main" id="{00000000-0008-0000-0F00-0000DA000000}"/>
            </a:ext>
          </a:extLst>
        </xdr:cNvPr>
        <xdr:cNvSpPr txBox="1"/>
      </xdr:nvSpPr>
      <xdr:spPr>
        <a:xfrm>
          <a:off x="2705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60433</xdr:rowOff>
    </xdr:from>
    <xdr:ext cx="405111" cy="259045"/>
    <xdr:sp macro="" textlink="">
      <xdr:nvSpPr>
        <xdr:cNvPr id="219" name="n_3aveValue【福祉施設】&#10;有形固定資産減価償却率">
          <a:extLst>
            <a:ext uri="{FF2B5EF4-FFF2-40B4-BE49-F238E27FC236}">
              <a16:creationId xmlns:a16="http://schemas.microsoft.com/office/drawing/2014/main" id="{00000000-0008-0000-0F00-0000DB000000}"/>
            </a:ext>
          </a:extLst>
        </xdr:cNvPr>
        <xdr:cNvSpPr txBox="1"/>
      </xdr:nvSpPr>
      <xdr:spPr>
        <a:xfrm>
          <a:off x="1816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52269</xdr:rowOff>
    </xdr:from>
    <xdr:ext cx="405111" cy="259045"/>
    <xdr:sp macro="" textlink="">
      <xdr:nvSpPr>
        <xdr:cNvPr id="220" name="n_4aveValue【福祉施設】&#10;有形固定資産減価償却率">
          <a:extLst>
            <a:ext uri="{FF2B5EF4-FFF2-40B4-BE49-F238E27FC236}">
              <a16:creationId xmlns:a16="http://schemas.microsoft.com/office/drawing/2014/main" id="{00000000-0008-0000-0F00-0000DC000000}"/>
            </a:ext>
          </a:extLst>
        </xdr:cNvPr>
        <xdr:cNvSpPr txBox="1"/>
      </xdr:nvSpPr>
      <xdr:spPr>
        <a:xfrm>
          <a:off x="927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92364</xdr:rowOff>
    </xdr:from>
    <xdr:ext cx="405111" cy="259045"/>
    <xdr:sp macro="" textlink="">
      <xdr:nvSpPr>
        <xdr:cNvPr id="221" name="n_1mainValue【福祉施設】&#10;有形固定資産減価償却率">
          <a:extLst>
            <a:ext uri="{FF2B5EF4-FFF2-40B4-BE49-F238E27FC236}">
              <a16:creationId xmlns:a16="http://schemas.microsoft.com/office/drawing/2014/main" id="{00000000-0008-0000-0F00-0000DD000000}"/>
            </a:ext>
          </a:extLst>
        </xdr:cNvPr>
        <xdr:cNvSpPr txBox="1"/>
      </xdr:nvSpPr>
      <xdr:spPr>
        <a:xfrm>
          <a:off x="3582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56441</xdr:rowOff>
    </xdr:from>
    <xdr:ext cx="405111" cy="259045"/>
    <xdr:sp macro="" textlink="">
      <xdr:nvSpPr>
        <xdr:cNvPr id="222" name="n_2mainValue【福祉施設】&#10;有形固定資産減価償却率">
          <a:extLst>
            <a:ext uri="{FF2B5EF4-FFF2-40B4-BE49-F238E27FC236}">
              <a16:creationId xmlns:a16="http://schemas.microsoft.com/office/drawing/2014/main" id="{00000000-0008-0000-0F00-0000DE000000}"/>
            </a:ext>
          </a:extLst>
        </xdr:cNvPr>
        <xdr:cNvSpPr txBox="1"/>
      </xdr:nvSpPr>
      <xdr:spPr>
        <a:xfrm>
          <a:off x="2705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20519</xdr:rowOff>
    </xdr:from>
    <xdr:ext cx="405111" cy="259045"/>
    <xdr:sp macro="" textlink="">
      <xdr:nvSpPr>
        <xdr:cNvPr id="223" name="n_3mainValue【福祉施設】&#10;有形固定資産減価償却率">
          <a:extLst>
            <a:ext uri="{FF2B5EF4-FFF2-40B4-BE49-F238E27FC236}">
              <a16:creationId xmlns:a16="http://schemas.microsoft.com/office/drawing/2014/main" id="{00000000-0008-0000-0F00-0000DF000000}"/>
            </a:ext>
          </a:extLst>
        </xdr:cNvPr>
        <xdr:cNvSpPr txBox="1"/>
      </xdr:nvSpPr>
      <xdr:spPr>
        <a:xfrm>
          <a:off x="1816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157678</xdr:rowOff>
    </xdr:from>
    <xdr:ext cx="405111" cy="259045"/>
    <xdr:sp macro="" textlink="">
      <xdr:nvSpPr>
        <xdr:cNvPr id="224" name="n_4mainValue【福祉施設】&#10;有形固定資産減価償却率">
          <a:extLst>
            <a:ext uri="{FF2B5EF4-FFF2-40B4-BE49-F238E27FC236}">
              <a16:creationId xmlns:a16="http://schemas.microsoft.com/office/drawing/2014/main" id="{00000000-0008-0000-0F00-0000E0000000}"/>
            </a:ext>
          </a:extLst>
        </xdr:cNvPr>
        <xdr:cNvSpPr txBox="1"/>
      </xdr:nvSpPr>
      <xdr:spPr>
        <a:xfrm>
          <a:off x="927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00000000-0008-0000-0F00-0000F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00000000-0008-0000-0F00-0000F9000000}"/>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00000000-0008-0000-0F00-0000FB000000}"/>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253" name="【福祉施設】&#10;一人当たり面積平均値テキスト">
          <a:extLst>
            <a:ext uri="{FF2B5EF4-FFF2-40B4-BE49-F238E27FC236}">
              <a16:creationId xmlns:a16="http://schemas.microsoft.com/office/drawing/2014/main" id="{00000000-0008-0000-0F00-0000FD000000}"/>
            </a:ext>
          </a:extLst>
        </xdr:cNvPr>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104267</xdr:rowOff>
    </xdr:from>
    <xdr:to>
      <xdr:col>46</xdr:col>
      <xdr:colOff>38100</xdr:colOff>
      <xdr:row>86</xdr:row>
      <xdr:rowOff>34417</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8699500" y="1467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82931</xdr:rowOff>
    </xdr:from>
    <xdr:to>
      <xdr:col>41</xdr:col>
      <xdr:colOff>101600</xdr:colOff>
      <xdr:row>86</xdr:row>
      <xdr:rowOff>13081</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7810500" y="1465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96647</xdr:rowOff>
    </xdr:from>
    <xdr:to>
      <xdr:col>36</xdr:col>
      <xdr:colOff>165100</xdr:colOff>
      <xdr:row>86</xdr:row>
      <xdr:rowOff>26797</xdr:rowOff>
    </xdr:to>
    <xdr:sp macro="" textlink="">
      <xdr:nvSpPr>
        <xdr:cNvPr id="258" name="フローチャート: 判断 257">
          <a:extLst>
            <a:ext uri="{FF2B5EF4-FFF2-40B4-BE49-F238E27FC236}">
              <a16:creationId xmlns:a16="http://schemas.microsoft.com/office/drawing/2014/main" id="{00000000-0008-0000-0F00-000002010000}"/>
            </a:ext>
          </a:extLst>
        </xdr:cNvPr>
        <xdr:cNvSpPr/>
      </xdr:nvSpPr>
      <xdr:spPr>
        <a:xfrm>
          <a:off x="6921500" y="1466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171323</xdr:rowOff>
    </xdr:from>
    <xdr:to>
      <xdr:col>55</xdr:col>
      <xdr:colOff>50800</xdr:colOff>
      <xdr:row>85</xdr:row>
      <xdr:rowOff>101473</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10426700" y="145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149750</xdr:rowOff>
    </xdr:from>
    <xdr:ext cx="469744" cy="259045"/>
    <xdr:sp macro="" textlink="">
      <xdr:nvSpPr>
        <xdr:cNvPr id="265" name="【福祉施設】&#10;一人当たり面積該当値テキスト">
          <a:extLst>
            <a:ext uri="{FF2B5EF4-FFF2-40B4-BE49-F238E27FC236}">
              <a16:creationId xmlns:a16="http://schemas.microsoft.com/office/drawing/2014/main" id="{00000000-0008-0000-0F00-000009010000}"/>
            </a:ext>
          </a:extLst>
        </xdr:cNvPr>
        <xdr:cNvSpPr txBox="1"/>
      </xdr:nvSpPr>
      <xdr:spPr>
        <a:xfrm>
          <a:off x="10515600" y="145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xdr:rowOff>
    </xdr:from>
    <xdr:to>
      <xdr:col>50</xdr:col>
      <xdr:colOff>165100</xdr:colOff>
      <xdr:row>85</xdr:row>
      <xdr:rowOff>108331</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9588500" y="145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50673</xdr:rowOff>
    </xdr:from>
    <xdr:to>
      <xdr:col>55</xdr:col>
      <xdr:colOff>0</xdr:colOff>
      <xdr:row>85</xdr:row>
      <xdr:rowOff>57531</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flipV="1">
          <a:off x="9639300" y="14623923"/>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11685</xdr:rowOff>
    </xdr:from>
    <xdr:to>
      <xdr:col>46</xdr:col>
      <xdr:colOff>38100</xdr:colOff>
      <xdr:row>85</xdr:row>
      <xdr:rowOff>113285</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8699500" y="145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57531</xdr:rowOff>
    </xdr:from>
    <xdr:to>
      <xdr:col>50</xdr:col>
      <xdr:colOff>114300</xdr:colOff>
      <xdr:row>85</xdr:row>
      <xdr:rowOff>62485</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flipV="1">
          <a:off x="8750300" y="14630781"/>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17018</xdr:rowOff>
    </xdr:from>
    <xdr:to>
      <xdr:col>41</xdr:col>
      <xdr:colOff>101600</xdr:colOff>
      <xdr:row>85</xdr:row>
      <xdr:rowOff>118618</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7810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62485</xdr:rowOff>
    </xdr:from>
    <xdr:to>
      <xdr:col>45</xdr:col>
      <xdr:colOff>177800</xdr:colOff>
      <xdr:row>85</xdr:row>
      <xdr:rowOff>67818</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flipV="1">
          <a:off x="7861300" y="14635735"/>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21589</xdr:rowOff>
    </xdr:from>
    <xdr:to>
      <xdr:col>36</xdr:col>
      <xdr:colOff>165100</xdr:colOff>
      <xdr:row>85</xdr:row>
      <xdr:rowOff>123189</xdr:rowOff>
    </xdr:to>
    <xdr:sp macro="" textlink="">
      <xdr:nvSpPr>
        <xdr:cNvPr id="272" name="楕円 271">
          <a:extLst>
            <a:ext uri="{FF2B5EF4-FFF2-40B4-BE49-F238E27FC236}">
              <a16:creationId xmlns:a16="http://schemas.microsoft.com/office/drawing/2014/main" id="{00000000-0008-0000-0F00-000010010000}"/>
            </a:ext>
          </a:extLst>
        </xdr:cNvPr>
        <xdr:cNvSpPr/>
      </xdr:nvSpPr>
      <xdr:spPr>
        <a:xfrm>
          <a:off x="6921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67818</xdr:rowOff>
    </xdr:from>
    <xdr:to>
      <xdr:col>41</xdr:col>
      <xdr:colOff>50800</xdr:colOff>
      <xdr:row>85</xdr:row>
      <xdr:rowOff>72389</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flipV="1">
          <a:off x="6972300" y="146410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4" name="n_1aveValue【福祉施設】&#10;一人当たり面積">
          <a:extLst>
            <a:ext uri="{FF2B5EF4-FFF2-40B4-BE49-F238E27FC236}">
              <a16:creationId xmlns:a16="http://schemas.microsoft.com/office/drawing/2014/main" id="{00000000-0008-0000-0F00-000012010000}"/>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25544</xdr:rowOff>
    </xdr:from>
    <xdr:ext cx="469744" cy="259045"/>
    <xdr:sp macro="" textlink="">
      <xdr:nvSpPr>
        <xdr:cNvPr id="275" name="n_2aveValue【福祉施設】&#10;一人当たり面積">
          <a:extLst>
            <a:ext uri="{FF2B5EF4-FFF2-40B4-BE49-F238E27FC236}">
              <a16:creationId xmlns:a16="http://schemas.microsoft.com/office/drawing/2014/main" id="{00000000-0008-0000-0F00-000013010000}"/>
            </a:ext>
          </a:extLst>
        </xdr:cNvPr>
        <xdr:cNvSpPr txBox="1"/>
      </xdr:nvSpPr>
      <xdr:spPr>
        <a:xfrm>
          <a:off x="8515427" y="147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4208</xdr:rowOff>
    </xdr:from>
    <xdr:ext cx="469744" cy="259045"/>
    <xdr:sp macro="" textlink="">
      <xdr:nvSpPr>
        <xdr:cNvPr id="276" name="n_3aveValue【福祉施設】&#10;一人当たり面積">
          <a:extLst>
            <a:ext uri="{FF2B5EF4-FFF2-40B4-BE49-F238E27FC236}">
              <a16:creationId xmlns:a16="http://schemas.microsoft.com/office/drawing/2014/main" id="{00000000-0008-0000-0F00-000014010000}"/>
            </a:ext>
          </a:extLst>
        </xdr:cNvPr>
        <xdr:cNvSpPr txBox="1"/>
      </xdr:nvSpPr>
      <xdr:spPr>
        <a:xfrm>
          <a:off x="7626427" y="1474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17924</xdr:rowOff>
    </xdr:from>
    <xdr:ext cx="469744" cy="259045"/>
    <xdr:sp macro="" textlink="">
      <xdr:nvSpPr>
        <xdr:cNvPr id="277" name="n_4aveValue【福祉施設】&#10;一人当たり面積">
          <a:extLst>
            <a:ext uri="{FF2B5EF4-FFF2-40B4-BE49-F238E27FC236}">
              <a16:creationId xmlns:a16="http://schemas.microsoft.com/office/drawing/2014/main" id="{00000000-0008-0000-0F00-000015010000}"/>
            </a:ext>
          </a:extLst>
        </xdr:cNvPr>
        <xdr:cNvSpPr txBox="1"/>
      </xdr:nvSpPr>
      <xdr:spPr>
        <a:xfrm>
          <a:off x="6737427" y="1476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99458</xdr:rowOff>
    </xdr:from>
    <xdr:ext cx="469744" cy="259045"/>
    <xdr:sp macro="" textlink="">
      <xdr:nvSpPr>
        <xdr:cNvPr id="278" name="n_1mainValue【福祉施設】&#10;一人当たり面積">
          <a:extLst>
            <a:ext uri="{FF2B5EF4-FFF2-40B4-BE49-F238E27FC236}">
              <a16:creationId xmlns:a16="http://schemas.microsoft.com/office/drawing/2014/main" id="{00000000-0008-0000-0F00-000016010000}"/>
            </a:ext>
          </a:extLst>
        </xdr:cNvPr>
        <xdr:cNvSpPr txBox="1"/>
      </xdr:nvSpPr>
      <xdr:spPr>
        <a:xfrm>
          <a:off x="9391727" y="1467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279" name="n_2mainValue【福祉施設】&#10;一人当たり面積">
          <a:extLst>
            <a:ext uri="{FF2B5EF4-FFF2-40B4-BE49-F238E27FC236}">
              <a16:creationId xmlns:a16="http://schemas.microsoft.com/office/drawing/2014/main" id="{00000000-0008-0000-0F00-000017010000}"/>
            </a:ext>
          </a:extLst>
        </xdr:cNvPr>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135145</xdr:rowOff>
    </xdr:from>
    <xdr:ext cx="469744" cy="259045"/>
    <xdr:sp macro="" textlink="">
      <xdr:nvSpPr>
        <xdr:cNvPr id="280" name="n_3mainValue【福祉施設】&#10;一人当たり面積">
          <a:extLst>
            <a:ext uri="{FF2B5EF4-FFF2-40B4-BE49-F238E27FC236}">
              <a16:creationId xmlns:a16="http://schemas.microsoft.com/office/drawing/2014/main" id="{00000000-0008-0000-0F00-000018010000}"/>
            </a:ext>
          </a:extLst>
        </xdr:cNvPr>
        <xdr:cNvSpPr txBox="1"/>
      </xdr:nvSpPr>
      <xdr:spPr>
        <a:xfrm>
          <a:off x="7626427" y="1436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139716</xdr:rowOff>
    </xdr:from>
    <xdr:ext cx="469744" cy="259045"/>
    <xdr:sp macro="" textlink="">
      <xdr:nvSpPr>
        <xdr:cNvPr id="281" name="n_4mainValue【福祉施設】&#10;一人当たり面積">
          <a:extLst>
            <a:ext uri="{FF2B5EF4-FFF2-40B4-BE49-F238E27FC236}">
              <a16:creationId xmlns:a16="http://schemas.microsoft.com/office/drawing/2014/main" id="{00000000-0008-0000-0F00-000019010000}"/>
            </a:ext>
          </a:extLst>
        </xdr:cNvPr>
        <xdr:cNvSpPr txBox="1"/>
      </xdr:nvSpPr>
      <xdr:spPr>
        <a:xfrm>
          <a:off x="6737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00000000-0008-0000-0F00-00004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00000000-0008-0000-0F00-00004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00000000-0008-0000-0F00-000046010000}"/>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00000000-0008-0000-0F00-000048010000}"/>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156028</xdr:rowOff>
    </xdr:from>
    <xdr:to>
      <xdr:col>85</xdr:col>
      <xdr:colOff>177800</xdr:colOff>
      <xdr:row>38</xdr:row>
      <xdr:rowOff>86178</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162687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7455</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00000000-0008-0000-0F00-000054010000}"/>
            </a:ext>
          </a:extLst>
        </xdr:cNvPr>
        <xdr:cNvSpPr txBox="1"/>
      </xdr:nvSpPr>
      <xdr:spPr>
        <a:xfrm>
          <a:off x="16357600" y="635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120106</xdr:rowOff>
    </xdr:from>
    <xdr:to>
      <xdr:col>81</xdr:col>
      <xdr:colOff>101600</xdr:colOff>
      <xdr:row>38</xdr:row>
      <xdr:rowOff>50256</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15430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170906</xdr:rowOff>
    </xdr:from>
    <xdr:to>
      <xdr:col>85</xdr:col>
      <xdr:colOff>127000</xdr:colOff>
      <xdr:row>38</xdr:row>
      <xdr:rowOff>35378</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5481300" y="651455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77651</xdr:rowOff>
    </xdr:from>
    <xdr:to>
      <xdr:col>76</xdr:col>
      <xdr:colOff>165100</xdr:colOff>
      <xdr:row>38</xdr:row>
      <xdr:rowOff>7801</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14541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128451</xdr:rowOff>
    </xdr:from>
    <xdr:to>
      <xdr:col>81</xdr:col>
      <xdr:colOff>50800</xdr:colOff>
      <xdr:row>37</xdr:row>
      <xdr:rowOff>170906</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4592300" y="64721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43361</xdr:rowOff>
    </xdr:from>
    <xdr:to>
      <xdr:col>72</xdr:col>
      <xdr:colOff>38100</xdr:colOff>
      <xdr:row>37</xdr:row>
      <xdr:rowOff>144961</xdr:rowOff>
    </xdr:to>
    <xdr:sp macro="" textlink="">
      <xdr:nvSpPr>
        <xdr:cNvPr id="345" name="楕円 344">
          <a:extLst>
            <a:ext uri="{FF2B5EF4-FFF2-40B4-BE49-F238E27FC236}">
              <a16:creationId xmlns:a16="http://schemas.microsoft.com/office/drawing/2014/main" id="{00000000-0008-0000-0F00-000059010000}"/>
            </a:ext>
          </a:extLst>
        </xdr:cNvPr>
        <xdr:cNvSpPr/>
      </xdr:nvSpPr>
      <xdr:spPr>
        <a:xfrm>
          <a:off x="13652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94161</xdr:rowOff>
    </xdr:from>
    <xdr:to>
      <xdr:col>76</xdr:col>
      <xdr:colOff>114300</xdr:colOff>
      <xdr:row>37</xdr:row>
      <xdr:rowOff>128451</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3703300" y="643781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20501</xdr:rowOff>
    </xdr:from>
    <xdr:to>
      <xdr:col>67</xdr:col>
      <xdr:colOff>101600</xdr:colOff>
      <xdr:row>37</xdr:row>
      <xdr:rowOff>122101</xdr:rowOff>
    </xdr:to>
    <xdr:sp macro="" textlink="">
      <xdr:nvSpPr>
        <xdr:cNvPr id="347" name="楕円 346">
          <a:extLst>
            <a:ext uri="{FF2B5EF4-FFF2-40B4-BE49-F238E27FC236}">
              <a16:creationId xmlns:a16="http://schemas.microsoft.com/office/drawing/2014/main" id="{00000000-0008-0000-0F00-00005B010000}"/>
            </a:ext>
          </a:extLst>
        </xdr:cNvPr>
        <xdr:cNvSpPr/>
      </xdr:nvSpPr>
      <xdr:spPr>
        <a:xfrm>
          <a:off x="12763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71301</xdr:rowOff>
    </xdr:from>
    <xdr:to>
      <xdr:col>71</xdr:col>
      <xdr:colOff>177800</xdr:colOff>
      <xdr:row>37</xdr:row>
      <xdr:rowOff>94161</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2814300" y="641495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349" name="n_1aveValue【一般廃棄物処理施設】&#10;有形固定資産減価償却率">
          <a:extLst>
            <a:ext uri="{FF2B5EF4-FFF2-40B4-BE49-F238E27FC236}">
              <a16:creationId xmlns:a16="http://schemas.microsoft.com/office/drawing/2014/main" id="{00000000-0008-0000-0F00-00005D010000}"/>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351" name="n_3aveValue【一般廃棄物処理施設】&#10;有形固定資産減価償却率">
          <a:extLst>
            <a:ext uri="{FF2B5EF4-FFF2-40B4-BE49-F238E27FC236}">
              <a16:creationId xmlns:a16="http://schemas.microsoft.com/office/drawing/2014/main" id="{00000000-0008-0000-0F00-00005F010000}"/>
            </a:ext>
          </a:extLst>
        </xdr:cNvPr>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85470</xdr:rowOff>
    </xdr:from>
    <xdr:ext cx="405111" cy="259045"/>
    <xdr:sp macro="" textlink="">
      <xdr:nvSpPr>
        <xdr:cNvPr id="352" name="n_4aveValue【一般廃棄物処理施設】&#10;有形固定資産減価償却率">
          <a:extLst>
            <a:ext uri="{FF2B5EF4-FFF2-40B4-BE49-F238E27FC236}">
              <a16:creationId xmlns:a16="http://schemas.microsoft.com/office/drawing/2014/main" id="{00000000-0008-0000-0F00-000060010000}"/>
            </a:ext>
          </a:extLst>
        </xdr:cNvPr>
        <xdr:cNvSpPr txBox="1"/>
      </xdr:nvSpPr>
      <xdr:spPr>
        <a:xfrm>
          <a:off x="12611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66783</xdr:rowOff>
    </xdr:from>
    <xdr:ext cx="405111" cy="259045"/>
    <xdr:sp macro="" textlink="">
      <xdr:nvSpPr>
        <xdr:cNvPr id="353" name="n_1mainValue【一般廃棄物処理施設】&#10;有形固定資産減価償却率">
          <a:extLst>
            <a:ext uri="{FF2B5EF4-FFF2-40B4-BE49-F238E27FC236}">
              <a16:creationId xmlns:a16="http://schemas.microsoft.com/office/drawing/2014/main" id="{00000000-0008-0000-0F00-000061010000}"/>
            </a:ext>
          </a:extLst>
        </xdr:cNvPr>
        <xdr:cNvSpPr txBox="1"/>
      </xdr:nvSpPr>
      <xdr:spPr>
        <a:xfrm>
          <a:off x="152660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24328</xdr:rowOff>
    </xdr:from>
    <xdr:ext cx="405111" cy="259045"/>
    <xdr:sp macro="" textlink="">
      <xdr:nvSpPr>
        <xdr:cNvPr id="354" name="n_2mainValue【一般廃棄物処理施設】&#10;有形固定資産減価償却率">
          <a:extLst>
            <a:ext uri="{FF2B5EF4-FFF2-40B4-BE49-F238E27FC236}">
              <a16:creationId xmlns:a16="http://schemas.microsoft.com/office/drawing/2014/main" id="{00000000-0008-0000-0F00-000062010000}"/>
            </a:ext>
          </a:extLst>
        </xdr:cNvPr>
        <xdr:cNvSpPr txBox="1"/>
      </xdr:nvSpPr>
      <xdr:spPr>
        <a:xfrm>
          <a:off x="14389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161488</xdr:rowOff>
    </xdr:from>
    <xdr:ext cx="405111" cy="259045"/>
    <xdr:sp macro="" textlink="">
      <xdr:nvSpPr>
        <xdr:cNvPr id="355" name="n_3mainValue【一般廃棄物処理施設】&#10;有形固定資産減価償却率">
          <a:extLst>
            <a:ext uri="{FF2B5EF4-FFF2-40B4-BE49-F238E27FC236}">
              <a16:creationId xmlns:a16="http://schemas.microsoft.com/office/drawing/2014/main" id="{00000000-0008-0000-0F00-000063010000}"/>
            </a:ext>
          </a:extLst>
        </xdr:cNvPr>
        <xdr:cNvSpPr txBox="1"/>
      </xdr:nvSpPr>
      <xdr:spPr>
        <a:xfrm>
          <a:off x="13500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138628</xdr:rowOff>
    </xdr:from>
    <xdr:ext cx="405111" cy="259045"/>
    <xdr:sp macro="" textlink="">
      <xdr:nvSpPr>
        <xdr:cNvPr id="356" name="n_4mainValue【一般廃棄物処理施設】&#10;有形固定資産減価償却率">
          <a:extLst>
            <a:ext uri="{FF2B5EF4-FFF2-40B4-BE49-F238E27FC236}">
              <a16:creationId xmlns:a16="http://schemas.microsoft.com/office/drawing/2014/main" id="{00000000-0008-0000-0F00-000064010000}"/>
            </a:ext>
          </a:extLst>
        </xdr:cNvPr>
        <xdr:cNvSpPr txBox="1"/>
      </xdr:nvSpPr>
      <xdr:spPr>
        <a:xfrm>
          <a:off x="12611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a:extLst>
            <a:ext uri="{FF2B5EF4-FFF2-40B4-BE49-F238E27FC236}">
              <a16:creationId xmlns:a16="http://schemas.microsoft.com/office/drawing/2014/main" id="{00000000-0008-0000-0F00-00007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83" name="【一般廃棄物処理施設】&#10;一人当たり有形固定資産（償却資産）額最小値テキスト">
          <a:extLst>
            <a:ext uri="{FF2B5EF4-FFF2-40B4-BE49-F238E27FC236}">
              <a16:creationId xmlns:a16="http://schemas.microsoft.com/office/drawing/2014/main" id="{00000000-0008-0000-0F00-00007F010000}"/>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85" name="【一般廃棄物処理施設】&#10;一人当たり有形固定資産（償却資産）額最大値テキスト">
          <a:extLst>
            <a:ext uri="{FF2B5EF4-FFF2-40B4-BE49-F238E27FC236}">
              <a16:creationId xmlns:a16="http://schemas.microsoft.com/office/drawing/2014/main" id="{00000000-0008-0000-0F00-000081010000}"/>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387" name="【一般廃棄物処理施設】&#10;一人当たり有形固定資産（償却資産）額平均値テキスト">
          <a:extLst>
            <a:ext uri="{FF2B5EF4-FFF2-40B4-BE49-F238E27FC236}">
              <a16:creationId xmlns:a16="http://schemas.microsoft.com/office/drawing/2014/main" id="{00000000-0008-0000-0F00-000083010000}"/>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32131</xdr:rowOff>
    </xdr:from>
    <xdr:to>
      <xdr:col>107</xdr:col>
      <xdr:colOff>101600</xdr:colOff>
      <xdr:row>41</xdr:row>
      <xdr:rowOff>133731</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20383500" y="706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31392</xdr:rowOff>
    </xdr:from>
    <xdr:to>
      <xdr:col>102</xdr:col>
      <xdr:colOff>165100</xdr:colOff>
      <xdr:row>41</xdr:row>
      <xdr:rowOff>132992</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19494500" y="706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54376</xdr:rowOff>
    </xdr:from>
    <xdr:to>
      <xdr:col>98</xdr:col>
      <xdr:colOff>38100</xdr:colOff>
      <xdr:row>41</xdr:row>
      <xdr:rowOff>155976</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18605500" y="7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68930</xdr:rowOff>
    </xdr:from>
    <xdr:to>
      <xdr:col>116</xdr:col>
      <xdr:colOff>114300</xdr:colOff>
      <xdr:row>40</xdr:row>
      <xdr:rowOff>170530</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22110700" y="69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91807</xdr:rowOff>
    </xdr:from>
    <xdr:ext cx="599010" cy="259045"/>
    <xdr:sp macro="" textlink="">
      <xdr:nvSpPr>
        <xdr:cNvPr id="399" name="【一般廃棄物処理施設】&#10;一人当たり有形固定資産（償却資産）額該当値テキスト">
          <a:extLst>
            <a:ext uri="{FF2B5EF4-FFF2-40B4-BE49-F238E27FC236}">
              <a16:creationId xmlns:a16="http://schemas.microsoft.com/office/drawing/2014/main" id="{00000000-0008-0000-0F00-00008F010000}"/>
            </a:ext>
          </a:extLst>
        </xdr:cNvPr>
        <xdr:cNvSpPr txBox="1"/>
      </xdr:nvSpPr>
      <xdr:spPr>
        <a:xfrm>
          <a:off x="22199600" y="677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96991</xdr:rowOff>
    </xdr:from>
    <xdr:to>
      <xdr:col>112</xdr:col>
      <xdr:colOff>38100</xdr:colOff>
      <xdr:row>41</xdr:row>
      <xdr:rowOff>27141</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21272500" y="69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119730</xdr:rowOff>
    </xdr:from>
    <xdr:to>
      <xdr:col>116</xdr:col>
      <xdr:colOff>63500</xdr:colOff>
      <xdr:row>40</xdr:row>
      <xdr:rowOff>147791</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flipV="1">
          <a:off x="21323300" y="6977730"/>
          <a:ext cx="838200" cy="2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123568</xdr:rowOff>
    </xdr:from>
    <xdr:to>
      <xdr:col>107</xdr:col>
      <xdr:colOff>101600</xdr:colOff>
      <xdr:row>41</xdr:row>
      <xdr:rowOff>53718</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20383500" y="698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147791</xdr:rowOff>
    </xdr:from>
    <xdr:to>
      <xdr:col>111</xdr:col>
      <xdr:colOff>177800</xdr:colOff>
      <xdr:row>41</xdr:row>
      <xdr:rowOff>2918</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20434300" y="7005791"/>
          <a:ext cx="889000" cy="2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127480</xdr:rowOff>
    </xdr:from>
    <xdr:to>
      <xdr:col>102</xdr:col>
      <xdr:colOff>165100</xdr:colOff>
      <xdr:row>41</xdr:row>
      <xdr:rowOff>57630</xdr:rowOff>
    </xdr:to>
    <xdr:sp macro="" textlink="">
      <xdr:nvSpPr>
        <xdr:cNvPr id="404" name="楕円 403">
          <a:extLst>
            <a:ext uri="{FF2B5EF4-FFF2-40B4-BE49-F238E27FC236}">
              <a16:creationId xmlns:a16="http://schemas.microsoft.com/office/drawing/2014/main" id="{00000000-0008-0000-0F00-000094010000}"/>
            </a:ext>
          </a:extLst>
        </xdr:cNvPr>
        <xdr:cNvSpPr/>
      </xdr:nvSpPr>
      <xdr:spPr>
        <a:xfrm>
          <a:off x="19494500" y="698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2918</xdr:rowOff>
    </xdr:from>
    <xdr:to>
      <xdr:col>107</xdr:col>
      <xdr:colOff>50800</xdr:colOff>
      <xdr:row>41</xdr:row>
      <xdr:rowOff>6830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flipV="1">
          <a:off x="19545300" y="7032368"/>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152097</xdr:rowOff>
    </xdr:from>
    <xdr:to>
      <xdr:col>98</xdr:col>
      <xdr:colOff>38100</xdr:colOff>
      <xdr:row>41</xdr:row>
      <xdr:rowOff>82247</xdr:rowOff>
    </xdr:to>
    <xdr:sp macro="" textlink="">
      <xdr:nvSpPr>
        <xdr:cNvPr id="406" name="楕円 405">
          <a:extLst>
            <a:ext uri="{FF2B5EF4-FFF2-40B4-BE49-F238E27FC236}">
              <a16:creationId xmlns:a16="http://schemas.microsoft.com/office/drawing/2014/main" id="{00000000-0008-0000-0F00-000096010000}"/>
            </a:ext>
          </a:extLst>
        </xdr:cNvPr>
        <xdr:cNvSpPr/>
      </xdr:nvSpPr>
      <xdr:spPr>
        <a:xfrm>
          <a:off x="18605500" y="70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6830</xdr:rowOff>
    </xdr:from>
    <xdr:to>
      <xdr:col>102</xdr:col>
      <xdr:colOff>114300</xdr:colOff>
      <xdr:row>41</xdr:row>
      <xdr:rowOff>31447</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flipV="1">
          <a:off x="18656300" y="7036280"/>
          <a:ext cx="889000" cy="2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408" name="n_1aveValue【一般廃棄物処理施設】&#10;一人当たり有形固定資産（償却資産）額">
          <a:extLst>
            <a:ext uri="{FF2B5EF4-FFF2-40B4-BE49-F238E27FC236}">
              <a16:creationId xmlns:a16="http://schemas.microsoft.com/office/drawing/2014/main" id="{00000000-0008-0000-0F00-000098010000}"/>
            </a:ext>
          </a:extLst>
        </xdr:cNvPr>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124858</xdr:rowOff>
    </xdr:from>
    <xdr:ext cx="599010" cy="259045"/>
    <xdr:sp macro="" textlink="">
      <xdr:nvSpPr>
        <xdr:cNvPr id="409" name="n_2aveValue【一般廃棄物処理施設】&#10;一人当たり有形固定資産（償却資産）額">
          <a:extLst>
            <a:ext uri="{FF2B5EF4-FFF2-40B4-BE49-F238E27FC236}">
              <a16:creationId xmlns:a16="http://schemas.microsoft.com/office/drawing/2014/main" id="{00000000-0008-0000-0F00-000099010000}"/>
            </a:ext>
          </a:extLst>
        </xdr:cNvPr>
        <xdr:cNvSpPr txBox="1"/>
      </xdr:nvSpPr>
      <xdr:spPr>
        <a:xfrm>
          <a:off x="20134795" y="715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124119</xdr:rowOff>
    </xdr:from>
    <xdr:ext cx="599010" cy="259045"/>
    <xdr:sp macro="" textlink="">
      <xdr:nvSpPr>
        <xdr:cNvPr id="410" name="n_3aveValue【一般廃棄物処理施設】&#10;一人当たり有形固定資産（償却資産）額">
          <a:extLst>
            <a:ext uri="{FF2B5EF4-FFF2-40B4-BE49-F238E27FC236}">
              <a16:creationId xmlns:a16="http://schemas.microsoft.com/office/drawing/2014/main" id="{00000000-0008-0000-0F00-00009A010000}"/>
            </a:ext>
          </a:extLst>
        </xdr:cNvPr>
        <xdr:cNvSpPr txBox="1"/>
      </xdr:nvSpPr>
      <xdr:spPr>
        <a:xfrm>
          <a:off x="19245795" y="715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147103</xdr:rowOff>
    </xdr:from>
    <xdr:ext cx="599010" cy="259045"/>
    <xdr:sp macro="" textlink="">
      <xdr:nvSpPr>
        <xdr:cNvPr id="411" name="n_4aveValue【一般廃棄物処理施設】&#10;一人当たり有形固定資産（償却資産）額">
          <a:extLst>
            <a:ext uri="{FF2B5EF4-FFF2-40B4-BE49-F238E27FC236}">
              <a16:creationId xmlns:a16="http://schemas.microsoft.com/office/drawing/2014/main" id="{00000000-0008-0000-0F00-00009B010000}"/>
            </a:ext>
          </a:extLst>
        </xdr:cNvPr>
        <xdr:cNvSpPr txBox="1"/>
      </xdr:nvSpPr>
      <xdr:spPr>
        <a:xfrm>
          <a:off x="18356795" y="717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43668</xdr:rowOff>
    </xdr:from>
    <xdr:ext cx="599010" cy="259045"/>
    <xdr:sp macro="" textlink="">
      <xdr:nvSpPr>
        <xdr:cNvPr id="412" name="n_1mainValue【一般廃棄物処理施設】&#10;一人当たり有形固定資産（償却資産）額">
          <a:extLst>
            <a:ext uri="{FF2B5EF4-FFF2-40B4-BE49-F238E27FC236}">
              <a16:creationId xmlns:a16="http://schemas.microsoft.com/office/drawing/2014/main" id="{00000000-0008-0000-0F00-00009C010000}"/>
            </a:ext>
          </a:extLst>
        </xdr:cNvPr>
        <xdr:cNvSpPr txBox="1"/>
      </xdr:nvSpPr>
      <xdr:spPr>
        <a:xfrm>
          <a:off x="21011095" y="673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70245</xdr:rowOff>
    </xdr:from>
    <xdr:ext cx="599010" cy="259045"/>
    <xdr:sp macro="" textlink="">
      <xdr:nvSpPr>
        <xdr:cNvPr id="413" name="n_2mainValue【一般廃棄物処理施設】&#10;一人当たり有形固定資産（償却資産）額">
          <a:extLst>
            <a:ext uri="{FF2B5EF4-FFF2-40B4-BE49-F238E27FC236}">
              <a16:creationId xmlns:a16="http://schemas.microsoft.com/office/drawing/2014/main" id="{00000000-0008-0000-0F00-00009D010000}"/>
            </a:ext>
          </a:extLst>
        </xdr:cNvPr>
        <xdr:cNvSpPr txBox="1"/>
      </xdr:nvSpPr>
      <xdr:spPr>
        <a:xfrm>
          <a:off x="20134795" y="675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74157</xdr:rowOff>
    </xdr:from>
    <xdr:ext cx="599010" cy="259045"/>
    <xdr:sp macro="" textlink="">
      <xdr:nvSpPr>
        <xdr:cNvPr id="414" name="n_3mainValue【一般廃棄物処理施設】&#10;一人当たり有形固定資産（償却資産）額">
          <a:extLst>
            <a:ext uri="{FF2B5EF4-FFF2-40B4-BE49-F238E27FC236}">
              <a16:creationId xmlns:a16="http://schemas.microsoft.com/office/drawing/2014/main" id="{00000000-0008-0000-0F00-00009E010000}"/>
            </a:ext>
          </a:extLst>
        </xdr:cNvPr>
        <xdr:cNvSpPr txBox="1"/>
      </xdr:nvSpPr>
      <xdr:spPr>
        <a:xfrm>
          <a:off x="19245795" y="676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98774</xdr:rowOff>
    </xdr:from>
    <xdr:ext cx="599010" cy="259045"/>
    <xdr:sp macro="" textlink="">
      <xdr:nvSpPr>
        <xdr:cNvPr id="415" name="n_4mainValue【一般廃棄物処理施設】&#10;一人当たり有形固定資産（償却資産）額">
          <a:extLst>
            <a:ext uri="{FF2B5EF4-FFF2-40B4-BE49-F238E27FC236}">
              <a16:creationId xmlns:a16="http://schemas.microsoft.com/office/drawing/2014/main" id="{00000000-0008-0000-0F00-00009F010000}"/>
            </a:ext>
          </a:extLst>
        </xdr:cNvPr>
        <xdr:cNvSpPr txBox="1"/>
      </xdr:nvSpPr>
      <xdr:spPr>
        <a:xfrm>
          <a:off x="18356795" y="678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a:extLst>
            <a:ext uri="{FF2B5EF4-FFF2-40B4-BE49-F238E27FC236}">
              <a16:creationId xmlns:a16="http://schemas.microsoft.com/office/drawing/2014/main" id="{00000000-0008-0000-0F00-0000C6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56" name="【消防施設】&#10;有形固定資産減価償却率最小値テキスト">
          <a:extLst>
            <a:ext uri="{FF2B5EF4-FFF2-40B4-BE49-F238E27FC236}">
              <a16:creationId xmlns:a16="http://schemas.microsoft.com/office/drawing/2014/main" id="{00000000-0008-0000-0F00-0000C801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58" name="【消防施設】&#10;有形固定資産減価償却率最大値テキスト">
          <a:extLst>
            <a:ext uri="{FF2B5EF4-FFF2-40B4-BE49-F238E27FC236}">
              <a16:creationId xmlns:a16="http://schemas.microsoft.com/office/drawing/2014/main" id="{00000000-0008-0000-0F00-0000CA01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460" name="【消防施設】&#10;有形固定資産減価償却率平均値テキスト">
          <a:extLst>
            <a:ext uri="{FF2B5EF4-FFF2-40B4-BE49-F238E27FC236}">
              <a16:creationId xmlns:a16="http://schemas.microsoft.com/office/drawing/2014/main" id="{00000000-0008-0000-0F00-0000CC010000}"/>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36830</xdr:rowOff>
    </xdr:from>
    <xdr:to>
      <xdr:col>76</xdr:col>
      <xdr:colOff>165100</xdr:colOff>
      <xdr:row>82</xdr:row>
      <xdr:rowOff>138430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4541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33020</xdr:rowOff>
    </xdr:from>
    <xdr:to>
      <xdr:col>72</xdr:col>
      <xdr:colOff>38100</xdr:colOff>
      <xdr:row>82</xdr:row>
      <xdr:rowOff>134620</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13652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49530</xdr:rowOff>
    </xdr:from>
    <xdr:to>
      <xdr:col>67</xdr:col>
      <xdr:colOff>101600</xdr:colOff>
      <xdr:row>82</xdr:row>
      <xdr:rowOff>151130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2763500" y="1410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160020</xdr:rowOff>
    </xdr:from>
    <xdr:to>
      <xdr:col>85</xdr:col>
      <xdr:colOff>177800</xdr:colOff>
      <xdr:row>82</xdr:row>
      <xdr:rowOff>90170</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62687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138447</xdr:rowOff>
    </xdr:from>
    <xdr:ext cx="405111" cy="259045"/>
    <xdr:sp macro="" textlink="">
      <xdr:nvSpPr>
        <xdr:cNvPr id="472" name="【消防施設】&#10;有形固定資産減価償却率該当値テキスト">
          <a:extLst>
            <a:ext uri="{FF2B5EF4-FFF2-40B4-BE49-F238E27FC236}">
              <a16:creationId xmlns:a16="http://schemas.microsoft.com/office/drawing/2014/main" id="{00000000-0008-0000-0F00-0000D8010000}"/>
            </a:ext>
          </a:extLst>
        </xdr:cNvPr>
        <xdr:cNvSpPr txBox="1"/>
      </xdr:nvSpPr>
      <xdr:spPr>
        <a:xfrm>
          <a:off x="16357600"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139700</xdr:rowOff>
    </xdr:from>
    <xdr:to>
      <xdr:col>81</xdr:col>
      <xdr:colOff>101600</xdr:colOff>
      <xdr:row>82</xdr:row>
      <xdr:rowOff>69850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5430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19050</xdr:rowOff>
    </xdr:from>
    <xdr:to>
      <xdr:col>85</xdr:col>
      <xdr:colOff>127000</xdr:colOff>
      <xdr:row>82</xdr:row>
      <xdr:rowOff>39370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5481300" y="1407795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111761</xdr:rowOff>
    </xdr:from>
    <xdr:to>
      <xdr:col>76</xdr:col>
      <xdr:colOff>165100</xdr:colOff>
      <xdr:row>82</xdr:row>
      <xdr:rowOff>41911</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45415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162561</xdr:rowOff>
    </xdr:from>
    <xdr:to>
      <xdr:col>81</xdr:col>
      <xdr:colOff>50800</xdr:colOff>
      <xdr:row>82</xdr:row>
      <xdr:rowOff>19050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4592300" y="140500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147320</xdr:rowOff>
    </xdr:from>
    <xdr:to>
      <xdr:col>72</xdr:col>
      <xdr:colOff>38100</xdr:colOff>
      <xdr:row>82</xdr:row>
      <xdr:rowOff>77470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3652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162561</xdr:rowOff>
    </xdr:from>
    <xdr:to>
      <xdr:col>76</xdr:col>
      <xdr:colOff>114300</xdr:colOff>
      <xdr:row>82</xdr:row>
      <xdr:rowOff>26670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13703300" y="14050011"/>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132080</xdr:rowOff>
    </xdr:from>
    <xdr:to>
      <xdr:col>67</xdr:col>
      <xdr:colOff>101600</xdr:colOff>
      <xdr:row>82</xdr:row>
      <xdr:rowOff>62230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12763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11430</xdr:rowOff>
    </xdr:from>
    <xdr:to>
      <xdr:col>71</xdr:col>
      <xdr:colOff>177800</xdr:colOff>
      <xdr:row>82</xdr:row>
      <xdr:rowOff>26670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814300" y="140703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481" name="n_1aveValue【消防施設】&#10;有形固定資産減価償却率">
          <a:extLst>
            <a:ext uri="{FF2B5EF4-FFF2-40B4-BE49-F238E27FC236}">
              <a16:creationId xmlns:a16="http://schemas.microsoft.com/office/drawing/2014/main" id="{00000000-0008-0000-0F00-0000E1010000}"/>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129557</xdr:rowOff>
    </xdr:from>
    <xdr:ext cx="405111" cy="259045"/>
    <xdr:sp macro="" textlink="">
      <xdr:nvSpPr>
        <xdr:cNvPr id="482" name="n_2aveValue【消防施設】&#10;有形固定資産減価償却率">
          <a:extLst>
            <a:ext uri="{FF2B5EF4-FFF2-40B4-BE49-F238E27FC236}">
              <a16:creationId xmlns:a16="http://schemas.microsoft.com/office/drawing/2014/main" id="{00000000-0008-0000-0F00-0000E2010000}"/>
            </a:ext>
          </a:extLst>
        </xdr:cNvPr>
        <xdr:cNvSpPr txBox="1"/>
      </xdr:nvSpPr>
      <xdr:spPr>
        <a:xfrm>
          <a:off x="14389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125747</xdr:rowOff>
    </xdr:from>
    <xdr:ext cx="405111" cy="259045"/>
    <xdr:sp macro="" textlink="">
      <xdr:nvSpPr>
        <xdr:cNvPr id="483" name="n_3aveValue【消防施設】&#10;有形固定資産減価償却率">
          <a:extLst>
            <a:ext uri="{FF2B5EF4-FFF2-40B4-BE49-F238E27FC236}">
              <a16:creationId xmlns:a16="http://schemas.microsoft.com/office/drawing/2014/main" id="{00000000-0008-0000-0F00-0000E3010000}"/>
            </a:ext>
          </a:extLst>
        </xdr:cNvPr>
        <xdr:cNvSpPr txBox="1"/>
      </xdr:nvSpPr>
      <xdr:spPr>
        <a:xfrm>
          <a:off x="13500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142257</xdr:rowOff>
    </xdr:from>
    <xdr:ext cx="405111" cy="259045"/>
    <xdr:sp macro="" textlink="">
      <xdr:nvSpPr>
        <xdr:cNvPr id="484" name="n_4aveValue【消防施設】&#10;有形固定資産減価償却率">
          <a:extLst>
            <a:ext uri="{FF2B5EF4-FFF2-40B4-BE49-F238E27FC236}">
              <a16:creationId xmlns:a16="http://schemas.microsoft.com/office/drawing/2014/main" id="{00000000-0008-0000-0F00-0000E4010000}"/>
            </a:ext>
          </a:extLst>
        </xdr:cNvPr>
        <xdr:cNvSpPr txBox="1"/>
      </xdr:nvSpPr>
      <xdr:spPr>
        <a:xfrm>
          <a:off x="12611744" y="1420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86377</xdr:rowOff>
    </xdr:from>
    <xdr:ext cx="405111" cy="259045"/>
    <xdr:sp macro="" textlink="">
      <xdr:nvSpPr>
        <xdr:cNvPr id="485" name="n_1mainValue【消防施設】&#10;有形固定資産減価償却率">
          <a:extLst>
            <a:ext uri="{FF2B5EF4-FFF2-40B4-BE49-F238E27FC236}">
              <a16:creationId xmlns:a16="http://schemas.microsoft.com/office/drawing/2014/main" id="{00000000-0008-0000-0F00-0000E5010000}"/>
            </a:ext>
          </a:extLst>
        </xdr:cNvPr>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486" name="n_2mainValue【消防施設】&#10;有形固定資産減価償却率">
          <a:extLst>
            <a:ext uri="{FF2B5EF4-FFF2-40B4-BE49-F238E27FC236}">
              <a16:creationId xmlns:a16="http://schemas.microsoft.com/office/drawing/2014/main" id="{00000000-0008-0000-0F00-0000E6010000}"/>
            </a:ext>
          </a:extLst>
        </xdr:cNvPr>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93997</xdr:rowOff>
    </xdr:from>
    <xdr:ext cx="405111" cy="259045"/>
    <xdr:sp macro="" textlink="">
      <xdr:nvSpPr>
        <xdr:cNvPr id="487" name="n_3mainValue【消防施設】&#10;有形固定資産減価償却率">
          <a:extLst>
            <a:ext uri="{FF2B5EF4-FFF2-40B4-BE49-F238E27FC236}">
              <a16:creationId xmlns:a16="http://schemas.microsoft.com/office/drawing/2014/main" id="{00000000-0008-0000-0F00-0000E7010000}"/>
            </a:ext>
          </a:extLst>
        </xdr:cNvPr>
        <xdr:cNvSpPr txBox="1"/>
      </xdr:nvSpPr>
      <xdr:spPr>
        <a:xfrm>
          <a:off x="13500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488" name="n_4mainValue【消防施設】&#10;有形固定資産減価償却率">
          <a:extLst>
            <a:ext uri="{FF2B5EF4-FFF2-40B4-BE49-F238E27FC236}">
              <a16:creationId xmlns:a16="http://schemas.microsoft.com/office/drawing/2014/main" id="{00000000-0008-0000-0F00-0000E8010000}"/>
            </a:ext>
          </a:extLst>
        </xdr:cNvPr>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1" name="【消防施設】&#10;一人当たり面積グラフ枠">
          <a:extLst>
            <a:ext uri="{FF2B5EF4-FFF2-40B4-BE49-F238E27FC236}">
              <a16:creationId xmlns:a16="http://schemas.microsoft.com/office/drawing/2014/main" id="{00000000-0008-0000-0F00-0000FF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13" name="【消防施設】&#10;一人当たり面積最小値テキスト">
          <a:extLst>
            <a:ext uri="{FF2B5EF4-FFF2-40B4-BE49-F238E27FC236}">
              <a16:creationId xmlns:a16="http://schemas.microsoft.com/office/drawing/2014/main" id="{00000000-0008-0000-0F00-00000102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515" name="【消防施設】&#10;一人当たり面積最大値テキスト">
          <a:extLst>
            <a:ext uri="{FF2B5EF4-FFF2-40B4-BE49-F238E27FC236}">
              <a16:creationId xmlns:a16="http://schemas.microsoft.com/office/drawing/2014/main" id="{00000000-0008-0000-0F00-000003020000}"/>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517" name="【消防施設】&#10;一人当たり面積平均値テキスト">
          <a:extLst>
            <a:ext uri="{FF2B5EF4-FFF2-40B4-BE49-F238E27FC236}">
              <a16:creationId xmlns:a16="http://schemas.microsoft.com/office/drawing/2014/main" id="{00000000-0008-0000-0F00-000005020000}"/>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67311</xdr:rowOff>
    </xdr:from>
    <xdr:to>
      <xdr:col>107</xdr:col>
      <xdr:colOff>101600</xdr:colOff>
      <xdr:row>85</xdr:row>
      <xdr:rowOff>168911</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20383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71120</xdr:rowOff>
    </xdr:from>
    <xdr:to>
      <xdr:col>102</xdr:col>
      <xdr:colOff>165100</xdr:colOff>
      <xdr:row>86</xdr:row>
      <xdr:rowOff>1270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9494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221107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133366</xdr:rowOff>
    </xdr:from>
    <xdr:ext cx="469744" cy="259045"/>
    <xdr:sp macro="" textlink="">
      <xdr:nvSpPr>
        <xdr:cNvPr id="529" name="【消防施設】&#10;一人当たり面積該当値テキスト">
          <a:extLst>
            <a:ext uri="{FF2B5EF4-FFF2-40B4-BE49-F238E27FC236}">
              <a16:creationId xmlns:a16="http://schemas.microsoft.com/office/drawing/2014/main" id="{00000000-0008-0000-0F00-000011020000}"/>
            </a:ext>
          </a:extLst>
        </xdr:cNvPr>
        <xdr:cNvSpPr txBox="1"/>
      </xdr:nvSpPr>
      <xdr:spPr>
        <a:xfrm>
          <a:off x="22199600"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4063</xdr:rowOff>
    </xdr:from>
    <xdr:to>
      <xdr:col>112</xdr:col>
      <xdr:colOff>38100</xdr:colOff>
      <xdr:row>85</xdr:row>
      <xdr:rowOff>105663</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212725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34289</xdr:rowOff>
    </xdr:from>
    <xdr:to>
      <xdr:col>116</xdr:col>
      <xdr:colOff>63500</xdr:colOff>
      <xdr:row>85</xdr:row>
      <xdr:rowOff>54863</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flipV="1">
          <a:off x="21323300" y="14607539"/>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23113</xdr:rowOff>
    </xdr:from>
    <xdr:to>
      <xdr:col>107</xdr:col>
      <xdr:colOff>101600</xdr:colOff>
      <xdr:row>85</xdr:row>
      <xdr:rowOff>124713</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20383500" y="145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54863</xdr:rowOff>
    </xdr:from>
    <xdr:to>
      <xdr:col>111</xdr:col>
      <xdr:colOff>177800</xdr:colOff>
      <xdr:row>85</xdr:row>
      <xdr:rowOff>73913</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flipV="1">
          <a:off x="20434300" y="14628113"/>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45974</xdr:rowOff>
    </xdr:from>
    <xdr:to>
      <xdr:col>102</xdr:col>
      <xdr:colOff>165100</xdr:colOff>
      <xdr:row>85</xdr:row>
      <xdr:rowOff>147574</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9494500" y="146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73913</xdr:rowOff>
    </xdr:from>
    <xdr:to>
      <xdr:col>107</xdr:col>
      <xdr:colOff>50800</xdr:colOff>
      <xdr:row>85</xdr:row>
      <xdr:rowOff>96774</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19545300" y="146471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58165</xdr:rowOff>
    </xdr:from>
    <xdr:to>
      <xdr:col>98</xdr:col>
      <xdr:colOff>38100</xdr:colOff>
      <xdr:row>85</xdr:row>
      <xdr:rowOff>159765</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8605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96774</xdr:rowOff>
    </xdr:from>
    <xdr:to>
      <xdr:col>102</xdr:col>
      <xdr:colOff>114300</xdr:colOff>
      <xdr:row>85</xdr:row>
      <xdr:rowOff>108965</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18656300" y="14670024"/>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538" name="n_1aveValue【消防施設】&#10;一人当たり面積">
          <a:extLst>
            <a:ext uri="{FF2B5EF4-FFF2-40B4-BE49-F238E27FC236}">
              <a16:creationId xmlns:a16="http://schemas.microsoft.com/office/drawing/2014/main" id="{00000000-0008-0000-0F00-00001A020000}"/>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539" name="n_2aveValue【消防施設】&#10;一人当たり面積">
          <a:extLst>
            <a:ext uri="{FF2B5EF4-FFF2-40B4-BE49-F238E27FC236}">
              <a16:creationId xmlns:a16="http://schemas.microsoft.com/office/drawing/2014/main" id="{00000000-0008-0000-0F00-00001B020000}"/>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163847</xdr:rowOff>
    </xdr:from>
    <xdr:ext cx="469744" cy="259045"/>
    <xdr:sp macro="" textlink="">
      <xdr:nvSpPr>
        <xdr:cNvPr id="540" name="n_3aveValue【消防施設】&#10;一人当たり面積">
          <a:extLst>
            <a:ext uri="{FF2B5EF4-FFF2-40B4-BE49-F238E27FC236}">
              <a16:creationId xmlns:a16="http://schemas.microsoft.com/office/drawing/2014/main" id="{00000000-0008-0000-0F00-00001C020000}"/>
            </a:ext>
          </a:extLst>
        </xdr:cNvPr>
        <xdr:cNvSpPr txBox="1"/>
      </xdr:nvSpPr>
      <xdr:spPr>
        <a:xfrm>
          <a:off x="19310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541" name="n_4aveValue【消防施設】&#10;一人当たり面積">
          <a:extLst>
            <a:ext uri="{FF2B5EF4-FFF2-40B4-BE49-F238E27FC236}">
              <a16:creationId xmlns:a16="http://schemas.microsoft.com/office/drawing/2014/main" id="{00000000-0008-0000-0F00-00001D020000}"/>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122190</xdr:rowOff>
    </xdr:from>
    <xdr:ext cx="469744" cy="259045"/>
    <xdr:sp macro="" textlink="">
      <xdr:nvSpPr>
        <xdr:cNvPr id="542" name="n_1mainValue【消防施設】&#10;一人当たり面積">
          <a:extLst>
            <a:ext uri="{FF2B5EF4-FFF2-40B4-BE49-F238E27FC236}">
              <a16:creationId xmlns:a16="http://schemas.microsoft.com/office/drawing/2014/main" id="{00000000-0008-0000-0F00-00001E020000}"/>
            </a:ext>
          </a:extLst>
        </xdr:cNvPr>
        <xdr:cNvSpPr txBox="1"/>
      </xdr:nvSpPr>
      <xdr:spPr>
        <a:xfrm>
          <a:off x="21075727" y="1435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141240</xdr:rowOff>
    </xdr:from>
    <xdr:ext cx="469744" cy="259045"/>
    <xdr:sp macro="" textlink="">
      <xdr:nvSpPr>
        <xdr:cNvPr id="543" name="n_2mainValue【消防施設】&#10;一人当たり面積">
          <a:extLst>
            <a:ext uri="{FF2B5EF4-FFF2-40B4-BE49-F238E27FC236}">
              <a16:creationId xmlns:a16="http://schemas.microsoft.com/office/drawing/2014/main" id="{00000000-0008-0000-0F00-00001F020000}"/>
            </a:ext>
          </a:extLst>
        </xdr:cNvPr>
        <xdr:cNvSpPr txBox="1"/>
      </xdr:nvSpPr>
      <xdr:spPr>
        <a:xfrm>
          <a:off x="20199427" y="1437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164101</xdr:rowOff>
    </xdr:from>
    <xdr:ext cx="469744" cy="259045"/>
    <xdr:sp macro="" textlink="">
      <xdr:nvSpPr>
        <xdr:cNvPr id="544" name="n_3mainValue【消防施設】&#10;一人当たり面積">
          <a:extLst>
            <a:ext uri="{FF2B5EF4-FFF2-40B4-BE49-F238E27FC236}">
              <a16:creationId xmlns:a16="http://schemas.microsoft.com/office/drawing/2014/main" id="{00000000-0008-0000-0F00-000020020000}"/>
            </a:ext>
          </a:extLst>
        </xdr:cNvPr>
        <xdr:cNvSpPr txBox="1"/>
      </xdr:nvSpPr>
      <xdr:spPr>
        <a:xfrm>
          <a:off x="19310427" y="1439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4842</xdr:rowOff>
    </xdr:from>
    <xdr:ext cx="469744" cy="259045"/>
    <xdr:sp macro="" textlink="">
      <xdr:nvSpPr>
        <xdr:cNvPr id="545" name="n_4mainValue【消防施設】&#10;一人当たり面積">
          <a:extLst>
            <a:ext uri="{FF2B5EF4-FFF2-40B4-BE49-F238E27FC236}">
              <a16:creationId xmlns:a16="http://schemas.microsoft.com/office/drawing/2014/main" id="{00000000-0008-0000-0F00-000021020000}"/>
            </a:ext>
          </a:extLst>
        </xdr:cNvPr>
        <xdr:cNvSpPr txBox="1"/>
      </xdr:nvSpPr>
      <xdr:spPr>
        <a:xfrm>
          <a:off x="18421427" y="144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庁舎】&#10;有形固定資産減価償却率グラフ枠">
          <a:extLst>
            <a:ext uri="{FF2B5EF4-FFF2-40B4-BE49-F238E27FC236}">
              <a16:creationId xmlns:a16="http://schemas.microsoft.com/office/drawing/2014/main" id="{00000000-0008-0000-0F00-00003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2" name="【庁舎】&#10;有形固定資産減価償却率最小値テキスト">
          <a:extLst>
            <a:ext uri="{FF2B5EF4-FFF2-40B4-BE49-F238E27FC236}">
              <a16:creationId xmlns:a16="http://schemas.microsoft.com/office/drawing/2014/main" id="{00000000-0008-0000-0F00-00003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74" name="【庁舎】&#10;有形固定資産減価償却率最大値テキスト">
          <a:extLst>
            <a:ext uri="{FF2B5EF4-FFF2-40B4-BE49-F238E27FC236}">
              <a16:creationId xmlns:a16="http://schemas.microsoft.com/office/drawing/2014/main" id="{00000000-0008-0000-0F00-00003E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576" name="【庁舎】&#10;有形固定資産減価償却率平均値テキスト">
          <a:extLst>
            <a:ext uri="{FF2B5EF4-FFF2-40B4-BE49-F238E27FC236}">
              <a16:creationId xmlns:a16="http://schemas.microsoft.com/office/drawing/2014/main" id="{00000000-0008-0000-0F00-000040020000}"/>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103777</xdr:rowOff>
    </xdr:from>
    <xdr:to>
      <xdr:col>85</xdr:col>
      <xdr:colOff>177800</xdr:colOff>
      <xdr:row>101</xdr:row>
      <xdr:rowOff>33927</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62687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126654</xdr:rowOff>
    </xdr:from>
    <xdr:ext cx="405111" cy="259045"/>
    <xdr:sp macro="" textlink="">
      <xdr:nvSpPr>
        <xdr:cNvPr id="588" name="【庁舎】&#10;有形固定資産減価償却率該当値テキスト">
          <a:extLst>
            <a:ext uri="{FF2B5EF4-FFF2-40B4-BE49-F238E27FC236}">
              <a16:creationId xmlns:a16="http://schemas.microsoft.com/office/drawing/2014/main" id="{00000000-0008-0000-0F00-00004C020000}"/>
            </a:ext>
          </a:extLst>
        </xdr:cNvPr>
        <xdr:cNvSpPr txBox="1"/>
      </xdr:nvSpPr>
      <xdr:spPr>
        <a:xfrm>
          <a:off x="16357600" y="1710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61323</xdr:rowOff>
    </xdr:from>
    <xdr:to>
      <xdr:col>81</xdr:col>
      <xdr:colOff>101600</xdr:colOff>
      <xdr:row>100</xdr:row>
      <xdr:rowOff>162923</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5430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112123</xdr:rowOff>
    </xdr:from>
    <xdr:to>
      <xdr:col>85</xdr:col>
      <xdr:colOff>127000</xdr:colOff>
      <xdr:row>100</xdr:row>
      <xdr:rowOff>154577</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5481300" y="1725712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112123</xdr:rowOff>
    </xdr:from>
    <xdr:to>
      <xdr:col>81</xdr:col>
      <xdr:colOff>50800</xdr:colOff>
      <xdr:row>109</xdr:row>
      <xdr:rowOff>35379</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4592300" y="17257123"/>
          <a:ext cx="889000" cy="14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597" name="n_1aveValue【庁舎】&#10;有形固定資産減価償却率">
          <a:extLst>
            <a:ext uri="{FF2B5EF4-FFF2-40B4-BE49-F238E27FC236}">
              <a16:creationId xmlns:a16="http://schemas.microsoft.com/office/drawing/2014/main" id="{00000000-0008-0000-0F00-000055020000}"/>
            </a:ext>
          </a:extLst>
        </xdr:cNvPr>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598" name="n_2aveValue【庁舎】&#10;有形固定資産減価償却率">
          <a:extLst>
            <a:ext uri="{FF2B5EF4-FFF2-40B4-BE49-F238E27FC236}">
              <a16:creationId xmlns:a16="http://schemas.microsoft.com/office/drawing/2014/main" id="{00000000-0008-0000-0F00-000056020000}"/>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599" name="n_3aveValue【庁舎】&#10;有形固定資産減価償却率">
          <a:extLst>
            <a:ext uri="{FF2B5EF4-FFF2-40B4-BE49-F238E27FC236}">
              <a16:creationId xmlns:a16="http://schemas.microsoft.com/office/drawing/2014/main" id="{00000000-0008-0000-0F00-000057020000}"/>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600" name="n_4aveValue【庁舎】&#10;有形固定資産減価償却率">
          <a:extLst>
            <a:ext uri="{FF2B5EF4-FFF2-40B4-BE49-F238E27FC236}">
              <a16:creationId xmlns:a16="http://schemas.microsoft.com/office/drawing/2014/main" id="{00000000-0008-0000-0F00-000058020000}"/>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8000</xdr:rowOff>
    </xdr:from>
    <xdr:ext cx="405111" cy="259045"/>
    <xdr:sp macro="" textlink="">
      <xdr:nvSpPr>
        <xdr:cNvPr id="601" name="n_1mainValue【庁舎】&#10;有形固定資産減価償却率">
          <a:extLst>
            <a:ext uri="{FF2B5EF4-FFF2-40B4-BE49-F238E27FC236}">
              <a16:creationId xmlns:a16="http://schemas.microsoft.com/office/drawing/2014/main" id="{00000000-0008-0000-0F00-000059020000}"/>
            </a:ext>
          </a:extLst>
        </xdr:cNvPr>
        <xdr:cNvSpPr txBox="1"/>
      </xdr:nvSpPr>
      <xdr:spPr>
        <a:xfrm>
          <a:off x="152660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602" name="n_2mainValue【庁舎】&#10;有形固定資産減価償却率">
          <a:extLst>
            <a:ext uri="{FF2B5EF4-FFF2-40B4-BE49-F238E27FC236}">
              <a16:creationId xmlns:a16="http://schemas.microsoft.com/office/drawing/2014/main" id="{00000000-0008-0000-0F00-00005A020000}"/>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603" name="n_3mainValue【庁舎】&#10;有形固定資産減価償却率">
          <a:extLst>
            <a:ext uri="{FF2B5EF4-FFF2-40B4-BE49-F238E27FC236}">
              <a16:creationId xmlns:a16="http://schemas.microsoft.com/office/drawing/2014/main" id="{00000000-0008-0000-0F00-00005B020000}"/>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604" name="n_4mainValue【庁舎】&#10;有形固定資産減価償却率">
          <a:extLst>
            <a:ext uri="{FF2B5EF4-FFF2-40B4-BE49-F238E27FC236}">
              <a16:creationId xmlns:a16="http://schemas.microsoft.com/office/drawing/2014/main" id="{00000000-0008-0000-0F00-00005C020000}"/>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庁舎】&#10;一人当たり面積グラフ枠">
          <a:extLst>
            <a:ext uri="{FF2B5EF4-FFF2-40B4-BE49-F238E27FC236}">
              <a16:creationId xmlns:a16="http://schemas.microsoft.com/office/drawing/2014/main" id="{00000000-0008-0000-0F00-00007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29" name="【庁舎】&#10;一人当たり面積最小値テキスト">
          <a:extLst>
            <a:ext uri="{FF2B5EF4-FFF2-40B4-BE49-F238E27FC236}">
              <a16:creationId xmlns:a16="http://schemas.microsoft.com/office/drawing/2014/main" id="{00000000-0008-0000-0F00-00007502000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31" name="【庁舎】&#10;一人当たり面積最大値テキスト">
          <a:extLst>
            <a:ext uri="{FF2B5EF4-FFF2-40B4-BE49-F238E27FC236}">
              <a16:creationId xmlns:a16="http://schemas.microsoft.com/office/drawing/2014/main" id="{00000000-0008-0000-0F00-000077020000}"/>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633" name="【庁舎】&#10;一人当たり面積平均値テキスト">
          <a:extLst>
            <a:ext uri="{FF2B5EF4-FFF2-40B4-BE49-F238E27FC236}">
              <a16:creationId xmlns:a16="http://schemas.microsoft.com/office/drawing/2014/main" id="{00000000-0008-0000-0F00-000079020000}"/>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6731</xdr:rowOff>
    </xdr:from>
    <xdr:to>
      <xdr:col>107</xdr:col>
      <xdr:colOff>101600</xdr:colOff>
      <xdr:row>107</xdr:row>
      <xdr:rowOff>108331</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20383500" y="1835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3302</xdr:rowOff>
    </xdr:from>
    <xdr:to>
      <xdr:col>102</xdr:col>
      <xdr:colOff>165100</xdr:colOff>
      <xdr:row>107</xdr:row>
      <xdr:rowOff>104902</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9494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11303</xdr:rowOff>
    </xdr:from>
    <xdr:to>
      <xdr:col>98</xdr:col>
      <xdr:colOff>38100</xdr:colOff>
      <xdr:row>107</xdr:row>
      <xdr:rowOff>112903</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8605500" y="1835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147320</xdr:rowOff>
    </xdr:from>
    <xdr:to>
      <xdr:col>116</xdr:col>
      <xdr:colOff>114300</xdr:colOff>
      <xdr:row>107</xdr:row>
      <xdr:rowOff>77470</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22110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125747</xdr:rowOff>
    </xdr:from>
    <xdr:ext cx="469744" cy="259045"/>
    <xdr:sp macro="" textlink="">
      <xdr:nvSpPr>
        <xdr:cNvPr id="645" name="【庁舎】&#10;一人当たり面積該当値テキスト">
          <a:extLst>
            <a:ext uri="{FF2B5EF4-FFF2-40B4-BE49-F238E27FC236}">
              <a16:creationId xmlns:a16="http://schemas.microsoft.com/office/drawing/2014/main" id="{00000000-0008-0000-0F00-000085020000}"/>
            </a:ext>
          </a:extLst>
        </xdr:cNvPr>
        <xdr:cNvSpPr txBox="1"/>
      </xdr:nvSpPr>
      <xdr:spPr>
        <a:xfrm>
          <a:off x="22199600"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156463</xdr:rowOff>
    </xdr:from>
    <xdr:to>
      <xdr:col>112</xdr:col>
      <xdr:colOff>38100</xdr:colOff>
      <xdr:row>107</xdr:row>
      <xdr:rowOff>86613</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21272500" y="183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26670</xdr:rowOff>
    </xdr:from>
    <xdr:to>
      <xdr:col>116</xdr:col>
      <xdr:colOff>63500</xdr:colOff>
      <xdr:row>107</xdr:row>
      <xdr:rowOff>35813</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21323300" y="183718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82550</xdr:rowOff>
    </xdr:from>
    <xdr:to>
      <xdr:col>107</xdr:col>
      <xdr:colOff>101600</xdr:colOff>
      <xdr:row>109</xdr:row>
      <xdr:rowOff>12700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20383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35813</xdr:rowOff>
    </xdr:from>
    <xdr:to>
      <xdr:col>111</xdr:col>
      <xdr:colOff>177800</xdr:colOff>
      <xdr:row>108</xdr:row>
      <xdr:rowOff>133350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flipV="1">
          <a:off x="20434300" y="18380963"/>
          <a:ext cx="889000" cy="26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7493</xdr:rowOff>
    </xdr:from>
    <xdr:to>
      <xdr:col>102</xdr:col>
      <xdr:colOff>165100</xdr:colOff>
      <xdr:row>108</xdr:row>
      <xdr:rowOff>109093</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9494500" y="185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58293</xdr:rowOff>
    </xdr:from>
    <xdr:to>
      <xdr:col>107</xdr:col>
      <xdr:colOff>50800</xdr:colOff>
      <xdr:row>108</xdr:row>
      <xdr:rowOff>133350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9545300" y="18574893"/>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9398</xdr:rowOff>
    </xdr:from>
    <xdr:to>
      <xdr:col>98</xdr:col>
      <xdr:colOff>38100</xdr:colOff>
      <xdr:row>108</xdr:row>
      <xdr:rowOff>110998</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8605500" y="185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58293</xdr:rowOff>
    </xdr:from>
    <xdr:to>
      <xdr:col>102</xdr:col>
      <xdr:colOff>114300</xdr:colOff>
      <xdr:row>108</xdr:row>
      <xdr:rowOff>60198</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8656300" y="1857489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654" name="n_1aveValue【庁舎】&#10;一人当たり面積">
          <a:extLst>
            <a:ext uri="{FF2B5EF4-FFF2-40B4-BE49-F238E27FC236}">
              <a16:creationId xmlns:a16="http://schemas.microsoft.com/office/drawing/2014/main" id="{00000000-0008-0000-0F00-00008E020000}"/>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124858</xdr:rowOff>
    </xdr:from>
    <xdr:ext cx="469744" cy="259045"/>
    <xdr:sp macro="" textlink="">
      <xdr:nvSpPr>
        <xdr:cNvPr id="655" name="n_2aveValue【庁舎】&#10;一人当たり面積">
          <a:extLst>
            <a:ext uri="{FF2B5EF4-FFF2-40B4-BE49-F238E27FC236}">
              <a16:creationId xmlns:a16="http://schemas.microsoft.com/office/drawing/2014/main" id="{00000000-0008-0000-0F00-00008F020000}"/>
            </a:ext>
          </a:extLst>
        </xdr:cNvPr>
        <xdr:cNvSpPr txBox="1"/>
      </xdr:nvSpPr>
      <xdr:spPr>
        <a:xfrm>
          <a:off x="20199427" y="1812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121429</xdr:rowOff>
    </xdr:from>
    <xdr:ext cx="469744" cy="259045"/>
    <xdr:sp macro="" textlink="">
      <xdr:nvSpPr>
        <xdr:cNvPr id="656" name="n_3aveValue【庁舎】&#10;一人当たり面積">
          <a:extLst>
            <a:ext uri="{FF2B5EF4-FFF2-40B4-BE49-F238E27FC236}">
              <a16:creationId xmlns:a16="http://schemas.microsoft.com/office/drawing/2014/main" id="{00000000-0008-0000-0F00-000090020000}"/>
            </a:ext>
          </a:extLst>
        </xdr:cNvPr>
        <xdr:cNvSpPr txBox="1"/>
      </xdr:nvSpPr>
      <xdr:spPr>
        <a:xfrm>
          <a:off x="19310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129430</xdr:rowOff>
    </xdr:from>
    <xdr:ext cx="469744" cy="259045"/>
    <xdr:sp macro="" textlink="">
      <xdr:nvSpPr>
        <xdr:cNvPr id="657" name="n_4aveValue【庁舎】&#10;一人当たり面積">
          <a:extLst>
            <a:ext uri="{FF2B5EF4-FFF2-40B4-BE49-F238E27FC236}">
              <a16:creationId xmlns:a16="http://schemas.microsoft.com/office/drawing/2014/main" id="{00000000-0008-0000-0F00-000091020000}"/>
            </a:ext>
          </a:extLst>
        </xdr:cNvPr>
        <xdr:cNvSpPr txBox="1"/>
      </xdr:nvSpPr>
      <xdr:spPr>
        <a:xfrm>
          <a:off x="18421427" y="1813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77740</xdr:rowOff>
    </xdr:from>
    <xdr:ext cx="469744" cy="259045"/>
    <xdr:sp macro="" textlink="">
      <xdr:nvSpPr>
        <xdr:cNvPr id="658" name="n_1mainValue【庁舎】&#10;一人当たり面積">
          <a:extLst>
            <a:ext uri="{FF2B5EF4-FFF2-40B4-BE49-F238E27FC236}">
              <a16:creationId xmlns:a16="http://schemas.microsoft.com/office/drawing/2014/main" id="{00000000-0008-0000-0F00-000092020000}"/>
            </a:ext>
          </a:extLst>
        </xdr:cNvPr>
        <xdr:cNvSpPr txBox="1"/>
      </xdr:nvSpPr>
      <xdr:spPr>
        <a:xfrm>
          <a:off x="21075727"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3827</xdr:rowOff>
    </xdr:from>
    <xdr:ext cx="469744" cy="259045"/>
    <xdr:sp macro="" textlink="">
      <xdr:nvSpPr>
        <xdr:cNvPr id="659" name="n_2mainValue【庁舎】&#10;一人当たり面積">
          <a:extLst>
            <a:ext uri="{FF2B5EF4-FFF2-40B4-BE49-F238E27FC236}">
              <a16:creationId xmlns:a16="http://schemas.microsoft.com/office/drawing/2014/main" id="{00000000-0008-0000-0F00-000093020000}"/>
            </a:ext>
          </a:extLst>
        </xdr:cNvPr>
        <xdr:cNvSpPr txBox="1"/>
      </xdr:nvSpPr>
      <xdr:spPr>
        <a:xfrm>
          <a:off x="20199427"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100220</xdr:rowOff>
    </xdr:from>
    <xdr:ext cx="469744" cy="259045"/>
    <xdr:sp macro="" textlink="">
      <xdr:nvSpPr>
        <xdr:cNvPr id="660" name="n_3mainValue【庁舎】&#10;一人当たり面積">
          <a:extLst>
            <a:ext uri="{FF2B5EF4-FFF2-40B4-BE49-F238E27FC236}">
              <a16:creationId xmlns:a16="http://schemas.microsoft.com/office/drawing/2014/main" id="{00000000-0008-0000-0F00-000094020000}"/>
            </a:ext>
          </a:extLst>
        </xdr:cNvPr>
        <xdr:cNvSpPr txBox="1"/>
      </xdr:nvSpPr>
      <xdr:spPr>
        <a:xfrm>
          <a:off x="19310427" y="1861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102125</xdr:rowOff>
    </xdr:from>
    <xdr:ext cx="469744" cy="259045"/>
    <xdr:sp macro="" textlink="">
      <xdr:nvSpPr>
        <xdr:cNvPr id="661" name="n_4mainValue【庁舎】&#10;一人当たり面積">
          <a:extLst>
            <a:ext uri="{FF2B5EF4-FFF2-40B4-BE49-F238E27FC236}">
              <a16:creationId xmlns:a16="http://schemas.microsoft.com/office/drawing/2014/main" id="{00000000-0008-0000-0F00-000095020000}"/>
            </a:ext>
          </a:extLst>
        </xdr:cNvPr>
        <xdr:cNvSpPr txBox="1"/>
      </xdr:nvSpPr>
      <xdr:spPr>
        <a:xfrm>
          <a:off x="18421427" y="1861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については、減価償却率が特に高いことから、財政負担を考慮しながらも計画的に整備していく必要がある。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については、類似団体内順位、全国平均、青森県平均全てにおいて上回っており、良好である。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については、現在、建替事業を実施しており、今後、改善が見込まれる。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については、新庁舎の建替が完了したことから、減価償却率が大幅に改善している。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
4,955
52.09
5,308,276
5,087,736
201,679
2,599,277
3,373,289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上回っているものの、原子力発電所建設工事の中断に伴う地域経済の低迷及び基幹産業である漁業の長きにわたる不振等により、個人・法人ともに目に見える増収には至っておらず、例年と同水準の数値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数値の大幅な改善は非常に難しいことから、これまでと同様に基幹産業である漁業における６次産業化の推進及びそれに伴う雇用の安定に努め、歳出の徹底した見直しを行うことにより、町財政の安定を目指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9072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641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9072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43543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146249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79120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回っている状態である。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前年度に比べ非常に改善したことから、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引き続き、各種事業の精査や経費節減に努め、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継続性を保てるよう更なる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柔軟性のある財政構造を目指す。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135467</xdr:rowOff>
    </xdr:from>
    <xdr:to>
      <xdr:col>23</xdr:col>
      <xdr:colOff>133350</xdr:colOff>
      <xdr:row>64</xdr:row>
      <xdr:rowOff>51435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93917"/>
          <a:ext cx="838200" cy="43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51435</xdr:rowOff>
    </xdr:from>
    <xdr:to>
      <xdr:col>19</xdr:col>
      <xdr:colOff>133350</xdr:colOff>
      <xdr:row>64</xdr:row>
      <xdr:rowOff>63500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242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64</xdr:row>
      <xdr:rowOff>63500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06523"/>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97155</xdr:rowOff>
    </xdr:from>
    <xdr:to>
      <xdr:col>15</xdr:col>
      <xdr:colOff>133350</xdr:colOff>
      <xdr:row>65</xdr:row>
      <xdr:rowOff>27305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62</xdr:row>
      <xdr:rowOff>104775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70652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84667</xdr:rowOff>
    </xdr:from>
    <xdr:to>
      <xdr:col>23</xdr:col>
      <xdr:colOff>184150</xdr:colOff>
      <xdr:row>62</xdr:row>
      <xdr:rowOff>14817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101194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635</xdr:rowOff>
    </xdr:from>
    <xdr:to>
      <xdr:col>19</xdr:col>
      <xdr:colOff>184150</xdr:colOff>
      <xdr:row>64</xdr:row>
      <xdr:rowOff>102235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87012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5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124477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137600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53975</xdr:rowOff>
    </xdr:from>
    <xdr:to>
      <xdr:col>7</xdr:col>
      <xdr:colOff>31750</xdr:colOff>
      <xdr:row>62</xdr:row>
      <xdr:rowOff>155575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165752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年々増額傾向となってはい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前年度を下回ることができ、更には、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類似団体平均を大きく下回っていることから、今後も引き続き、行財政改革等による経費の節減に努め、更なる財政健全化を目指す。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59820</xdr:rowOff>
    </xdr:from>
    <xdr:to>
      <xdr:col>23</xdr:col>
      <xdr:colOff>133350</xdr:colOff>
      <xdr:row>89</xdr:row>
      <xdr:rowOff>53570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47270"/>
          <a:ext cx="0" cy="1365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25647</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8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53570</xdr:rowOff>
    </xdr:from>
    <xdr:to>
      <xdr:col>24</xdr:col>
      <xdr:colOff>12700</xdr:colOff>
      <xdr:row>89</xdr:row>
      <xdr:rowOff>53570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1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146197</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9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59820</xdr:rowOff>
    </xdr:from>
    <xdr:to>
      <xdr:col>24</xdr:col>
      <xdr:colOff>12700</xdr:colOff>
      <xdr:row>81</xdr:row>
      <xdr:rowOff>59820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4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59820</xdr:rowOff>
    </xdr:from>
    <xdr:to>
      <xdr:col>23</xdr:col>
      <xdr:colOff>133350</xdr:colOff>
      <xdr:row>81</xdr:row>
      <xdr:rowOff>63802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4114800" y="13947270"/>
          <a:ext cx="8382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53563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11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81486</xdr:rowOff>
    </xdr:from>
    <xdr:to>
      <xdr:col>23</xdr:col>
      <xdr:colOff>184150</xdr:colOff>
      <xdr:row>83</xdr:row>
      <xdr:rowOff>11636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36384</xdr:rowOff>
    </xdr:from>
    <xdr:to>
      <xdr:col>19</xdr:col>
      <xdr:colOff>133350</xdr:colOff>
      <xdr:row>81</xdr:row>
      <xdr:rowOff>63802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23834"/>
          <a:ext cx="889000" cy="2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60469</xdr:rowOff>
    </xdr:from>
    <xdr:to>
      <xdr:col>19</xdr:col>
      <xdr:colOff>184150</xdr:colOff>
      <xdr:row>82</xdr:row>
      <xdr:rowOff>162069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11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146846</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05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27953</xdr:rowOff>
    </xdr:from>
    <xdr:to>
      <xdr:col>15</xdr:col>
      <xdr:colOff>82550</xdr:colOff>
      <xdr:row>81</xdr:row>
      <xdr:rowOff>36384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15403"/>
          <a:ext cx="889000" cy="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59539</xdr:rowOff>
    </xdr:from>
    <xdr:to>
      <xdr:col>15</xdr:col>
      <xdr:colOff>133350</xdr:colOff>
      <xdr:row>81</xdr:row>
      <xdr:rowOff>161139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4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145916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3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11027</xdr:rowOff>
    </xdr:from>
    <xdr:to>
      <xdr:col>11</xdr:col>
      <xdr:colOff>31750</xdr:colOff>
      <xdr:row>81</xdr:row>
      <xdr:rowOff>27953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898477"/>
          <a:ext cx="889000" cy="1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49670</xdr:rowOff>
    </xdr:from>
    <xdr:to>
      <xdr:col>11</xdr:col>
      <xdr:colOff>82550</xdr:colOff>
      <xdr:row>81</xdr:row>
      <xdr:rowOff>151270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136047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02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43597</xdr:rowOff>
    </xdr:from>
    <xdr:to>
      <xdr:col>7</xdr:col>
      <xdr:colOff>31750</xdr:colOff>
      <xdr:row>81</xdr:row>
      <xdr:rowOff>145197</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3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129974</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01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9020</xdr:rowOff>
    </xdr:from>
    <xdr:to>
      <xdr:col>23</xdr:col>
      <xdr:colOff>184150</xdr:colOff>
      <xdr:row>81</xdr:row>
      <xdr:rowOff>110620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89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101747</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8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13002</xdr:rowOff>
    </xdr:from>
    <xdr:to>
      <xdr:col>19</xdr:col>
      <xdr:colOff>184150</xdr:colOff>
      <xdr:row>81</xdr:row>
      <xdr:rowOff>114602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0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124779</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6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157034</xdr:rowOff>
    </xdr:from>
    <xdr:to>
      <xdr:col>15</xdr:col>
      <xdr:colOff>133350</xdr:colOff>
      <xdr:row>81</xdr:row>
      <xdr:rowOff>87184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7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97361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4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148603</xdr:rowOff>
    </xdr:from>
    <xdr:to>
      <xdr:col>11</xdr:col>
      <xdr:colOff>82550</xdr:colOff>
      <xdr:row>81</xdr:row>
      <xdr:rowOff>78753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88930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3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131677</xdr:rowOff>
    </xdr:from>
    <xdr:to>
      <xdr:col>7</xdr:col>
      <xdr:colOff>31750</xdr:colOff>
      <xdr:row>81</xdr:row>
      <xdr:rowOff>61827</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72004</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1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近年は大きな変動はなく横ばいの状態が続いており、類似団体平均よりも高い値となっている。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等に基づいた勧奨退職や新規採用の抑制により健全性に努めてはいるものの、一般行政職経験年数が長い職員の比率が高く、職員構成比の均衡が図られていないことが値の高止まりの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引き続き、職員構成及び給与制度の見直しを行い、適正な給与水準の確保に努める。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135255</xdr:rowOff>
    </xdr:from>
    <xdr:to>
      <xdr:col>81</xdr:col>
      <xdr:colOff>44450</xdr:colOff>
      <xdr:row>87</xdr:row>
      <xdr:rowOff>135255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51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135255</xdr:rowOff>
    </xdr:from>
    <xdr:to>
      <xdr:col>77</xdr:col>
      <xdr:colOff>44450</xdr:colOff>
      <xdr:row>88</xdr:row>
      <xdr:rowOff>18098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5140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12064</xdr:rowOff>
    </xdr:from>
    <xdr:to>
      <xdr:col>72</xdr:col>
      <xdr:colOff>203200</xdr:colOff>
      <xdr:row>88</xdr:row>
      <xdr:rowOff>18098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9966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12064</xdr:rowOff>
    </xdr:from>
    <xdr:to>
      <xdr:col>68</xdr:col>
      <xdr:colOff>152400</xdr:colOff>
      <xdr:row>88</xdr:row>
      <xdr:rowOff>24130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99664"/>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84455</xdr:rowOff>
    </xdr:from>
    <xdr:to>
      <xdr:col>81</xdr:col>
      <xdr:colOff>95250</xdr:colOff>
      <xdr:row>88</xdr:row>
      <xdr:rowOff>14605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56532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7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84455</xdr:rowOff>
    </xdr:from>
    <xdr:to>
      <xdr:col>77</xdr:col>
      <xdr:colOff>95250</xdr:colOff>
      <xdr:row>88</xdr:row>
      <xdr:rowOff>14605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170832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8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138748</xdr:rowOff>
    </xdr:from>
    <xdr:to>
      <xdr:col>73</xdr:col>
      <xdr:colOff>44450</xdr:colOff>
      <xdr:row>88</xdr:row>
      <xdr:rowOff>68898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53675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132714</xdr:rowOff>
    </xdr:from>
    <xdr:to>
      <xdr:col>68</xdr:col>
      <xdr:colOff>203200</xdr:colOff>
      <xdr:row>88</xdr:row>
      <xdr:rowOff>62864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47641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144780</xdr:rowOff>
    </xdr:from>
    <xdr:to>
      <xdr:col>64</xdr:col>
      <xdr:colOff>152400</xdr:colOff>
      <xdr:row>88</xdr:row>
      <xdr:rowOff>74930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59707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僅かずつではあるが上昇傾向が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続いて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引き続き、新規採用者が見込まれるが、組織改革や事務の効率化等により、適正な人員の配置を図り、更なる健全性に努める。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88392</xdr:rowOff>
    </xdr:from>
    <xdr:to>
      <xdr:col>81</xdr:col>
      <xdr:colOff>44450</xdr:colOff>
      <xdr:row>58</xdr:row>
      <xdr:rowOff>101836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032492"/>
          <a:ext cx="8382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85289</xdr:rowOff>
    </xdr:from>
    <xdr:to>
      <xdr:col>77</xdr:col>
      <xdr:colOff>44450</xdr:colOff>
      <xdr:row>58</xdr:row>
      <xdr:rowOff>88392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029389"/>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68399</xdr:rowOff>
    </xdr:from>
    <xdr:to>
      <xdr:col>72</xdr:col>
      <xdr:colOff>203200</xdr:colOff>
      <xdr:row>58</xdr:row>
      <xdr:rowOff>85289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012499"/>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147900</xdr:rowOff>
    </xdr:from>
    <xdr:to>
      <xdr:col>73</xdr:col>
      <xdr:colOff>44450</xdr:colOff>
      <xdr:row>59</xdr:row>
      <xdr:rowOff>78050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62827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40477</xdr:rowOff>
    </xdr:from>
    <xdr:to>
      <xdr:col>68</xdr:col>
      <xdr:colOff>152400</xdr:colOff>
      <xdr:row>58</xdr:row>
      <xdr:rowOff>68399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9984577"/>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137214</xdr:rowOff>
    </xdr:from>
    <xdr:to>
      <xdr:col>68</xdr:col>
      <xdr:colOff>203200</xdr:colOff>
      <xdr:row>59</xdr:row>
      <xdr:rowOff>67364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52141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6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131699</xdr:rowOff>
    </xdr:from>
    <xdr:to>
      <xdr:col>64</xdr:col>
      <xdr:colOff>152400</xdr:colOff>
      <xdr:row>59</xdr:row>
      <xdr:rowOff>61849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0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46626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51036</xdr:rowOff>
    </xdr:from>
    <xdr:to>
      <xdr:col>81</xdr:col>
      <xdr:colOff>95250</xdr:colOff>
      <xdr:row>58</xdr:row>
      <xdr:rowOff>152636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99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143763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37592</xdr:rowOff>
    </xdr:from>
    <xdr:to>
      <xdr:col>77</xdr:col>
      <xdr:colOff>95250</xdr:colOff>
      <xdr:row>58</xdr:row>
      <xdr:rowOff>139192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99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149369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75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34489</xdr:rowOff>
    </xdr:from>
    <xdr:to>
      <xdr:col>73</xdr:col>
      <xdr:colOff>44450</xdr:colOff>
      <xdr:row>58</xdr:row>
      <xdr:rowOff>136089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997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146266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74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17599</xdr:rowOff>
    </xdr:from>
    <xdr:to>
      <xdr:col>68</xdr:col>
      <xdr:colOff>203200</xdr:colOff>
      <xdr:row>58</xdr:row>
      <xdr:rowOff>119199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129376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73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161127</xdr:rowOff>
    </xdr:from>
    <xdr:to>
      <xdr:col>64</xdr:col>
      <xdr:colOff>152400</xdr:colOff>
      <xdr:row>58</xdr:row>
      <xdr:rowOff>91277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993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101454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70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％の改善となっているものの、依然として類似団体平均を大きく上回っている状況が続いている。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今後、長年の懸案であった大規模事業に係る償還分が令和６年度で終了となることから、引き続き、順調に改善していく見通しである。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6604</xdr:rowOff>
    </xdr:from>
    <xdr:to>
      <xdr:col>81</xdr:col>
      <xdr:colOff>44450</xdr:colOff>
      <xdr:row>43</xdr:row>
      <xdr:rowOff>80772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21704"/>
          <a:ext cx="0" cy="931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52849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2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80772</xdr:rowOff>
    </xdr:from>
    <xdr:to>
      <xdr:col>81</xdr:col>
      <xdr:colOff>133350</xdr:colOff>
      <xdr:row>43</xdr:row>
      <xdr:rowOff>80772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45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92981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6604</xdr:rowOff>
    </xdr:from>
    <xdr:to>
      <xdr:col>81</xdr:col>
      <xdr:colOff>133350</xdr:colOff>
      <xdr:row>38</xdr:row>
      <xdr:rowOff>6604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2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165354</xdr:rowOff>
    </xdr:from>
    <xdr:to>
      <xdr:col>81</xdr:col>
      <xdr:colOff>44450</xdr:colOff>
      <xdr:row>43</xdr:row>
      <xdr:rowOff>85598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6625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85598</xdr:rowOff>
    </xdr:from>
    <xdr:to>
      <xdr:col>77</xdr:col>
      <xdr:colOff>44450</xdr:colOff>
      <xdr:row>43</xdr:row>
      <xdr:rowOff>129032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4579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129032</xdr:rowOff>
    </xdr:from>
    <xdr:to>
      <xdr:col>72</xdr:col>
      <xdr:colOff>203200</xdr:colOff>
      <xdr:row>44</xdr:row>
      <xdr:rowOff>1016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50138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114554</xdr:rowOff>
    </xdr:from>
    <xdr:to>
      <xdr:col>68</xdr:col>
      <xdr:colOff>152400</xdr:colOff>
      <xdr:row>44</xdr:row>
      <xdr:rowOff>1016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4869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114554</xdr:rowOff>
    </xdr:from>
    <xdr:to>
      <xdr:col>81</xdr:col>
      <xdr:colOff>95250</xdr:colOff>
      <xdr:row>43</xdr:row>
      <xdr:rowOff>44704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10431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1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34798</xdr:rowOff>
    </xdr:from>
    <xdr:to>
      <xdr:col>77</xdr:col>
      <xdr:colOff>95250</xdr:colOff>
      <xdr:row>43</xdr:row>
      <xdr:rowOff>136398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121175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9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78232</xdr:rowOff>
    </xdr:from>
    <xdr:to>
      <xdr:col>73</xdr:col>
      <xdr:colOff>44450</xdr:colOff>
      <xdr:row>44</xdr:row>
      <xdr:rowOff>8382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164609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3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121666</xdr:rowOff>
    </xdr:from>
    <xdr:to>
      <xdr:col>68</xdr:col>
      <xdr:colOff>203200</xdr:colOff>
      <xdr:row>44</xdr:row>
      <xdr:rowOff>51816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36593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63754</xdr:rowOff>
    </xdr:from>
    <xdr:to>
      <xdr:col>64</xdr:col>
      <xdr:colOff>152400</xdr:colOff>
      <xdr:row>43</xdr:row>
      <xdr:rowOff>165354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150131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依然として類似団体平均を上回っているものの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横ばい傾向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から大きく改善し、また、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地方債現在高及び債務負担行為に基づく支出予定額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順調に減少となっていることから、引き続き、地方債の適正な発行に努めることにより、更なる財政の健全化を目指す。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130084</xdr:rowOff>
    </xdr:from>
    <xdr:to>
      <xdr:col>81</xdr:col>
      <xdr:colOff>44450</xdr:colOff>
      <xdr:row>17</xdr:row>
      <xdr:rowOff>122464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30384"/>
          <a:ext cx="8382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84546</xdr:rowOff>
    </xdr:from>
    <xdr:to>
      <xdr:col>77</xdr:col>
      <xdr:colOff>44450</xdr:colOff>
      <xdr:row>17</xdr:row>
      <xdr:rowOff>122464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99919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137069</xdr:rowOff>
    </xdr:from>
    <xdr:to>
      <xdr:col>72</xdr:col>
      <xdr:colOff>203200</xdr:colOff>
      <xdr:row>17</xdr:row>
      <xdr:rowOff>84546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880269"/>
          <a:ext cx="889000" cy="11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137069</xdr:rowOff>
    </xdr:from>
    <xdr:to>
      <xdr:col>68</xdr:col>
      <xdr:colOff>152400</xdr:colOff>
      <xdr:row>18</xdr:row>
      <xdr:rowOff>125095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880269"/>
          <a:ext cx="8890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79284</xdr:rowOff>
    </xdr:from>
    <xdr:to>
      <xdr:col>81</xdr:col>
      <xdr:colOff>95250</xdr:colOff>
      <xdr:row>15</xdr:row>
      <xdr:rowOff>9434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51361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5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71664</xdr:rowOff>
    </xdr:from>
    <xdr:to>
      <xdr:col>77</xdr:col>
      <xdr:colOff>95250</xdr:colOff>
      <xdr:row>18</xdr:row>
      <xdr:rowOff>1814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158041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7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33746</xdr:rowOff>
    </xdr:from>
    <xdr:to>
      <xdr:col>73</xdr:col>
      <xdr:colOff>44450</xdr:colOff>
      <xdr:row>17</xdr:row>
      <xdr:rowOff>135346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4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120123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3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86269</xdr:rowOff>
    </xdr:from>
    <xdr:to>
      <xdr:col>68</xdr:col>
      <xdr:colOff>203200</xdr:colOff>
      <xdr:row>17</xdr:row>
      <xdr:rowOff>16419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1196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1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74295</xdr:rowOff>
    </xdr:from>
    <xdr:to>
      <xdr:col>64</xdr:col>
      <xdr:colOff>152400</xdr:colOff>
      <xdr:row>19</xdr:row>
      <xdr:rowOff>4445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160672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2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
4,955
52.09
5,308,276
5,087,736
201,679
2,599,277
3,373,289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職員の勤続年数構成比が不均衡であり高年齢層の比率が高いものの、年々改善傾向であることから、類似団体平均を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引き続き、職員構成及び給与制度の見直しを行い、人件費の削減に努める。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56134</xdr:rowOff>
    </xdr:from>
    <xdr:to>
      <xdr:col>24</xdr:col>
      <xdr:colOff>25400</xdr:colOff>
      <xdr:row>35</xdr:row>
      <xdr:rowOff>170434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5688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170434</xdr:rowOff>
    </xdr:from>
    <xdr:to>
      <xdr:col>19</xdr:col>
      <xdr:colOff>187325</xdr:colOff>
      <xdr:row>36</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71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170434</xdr:rowOff>
    </xdr:from>
    <xdr:to>
      <xdr:col>15</xdr:col>
      <xdr:colOff>98425</xdr:colOff>
      <xdr:row>36</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71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170434</xdr:rowOff>
    </xdr:from>
    <xdr:to>
      <xdr:col>11</xdr:col>
      <xdr:colOff>9525</xdr:colOff>
      <xdr:row>36</xdr:row>
      <xdr:rowOff>72136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711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5334</xdr:rowOff>
    </xdr:from>
    <xdr:to>
      <xdr:col>24</xdr:col>
      <xdr:colOff>76200</xdr:colOff>
      <xdr:row>35</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119634</xdr:rowOff>
    </xdr:from>
    <xdr:to>
      <xdr:col>20</xdr:col>
      <xdr:colOff>38100</xdr:colOff>
      <xdr:row>36</xdr:row>
      <xdr:rowOff>49784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59961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119634</xdr:rowOff>
    </xdr:from>
    <xdr:to>
      <xdr:col>11</xdr:col>
      <xdr:colOff>60325</xdr:colOff>
      <xdr:row>36</xdr:row>
      <xdr:rowOff>49784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59961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133113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近年は業務の合理化が進む中で、システム運用に係る経費や使用料等も上昇していることから増加傾向が続いて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、依然として類似団体平均を下回って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下回ることができた。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今後も引き続き、増加傾向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を改善するため、契約内容の見直し等の更なる経費節減に努めた財政運営を行う。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117856</xdr:rowOff>
    </xdr:from>
    <xdr:to>
      <xdr:col>82</xdr:col>
      <xdr:colOff>107950</xdr:colOff>
      <xdr:row>16</xdr:row>
      <xdr:rowOff>131572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610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16</xdr:row>
      <xdr:rowOff>131572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38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97282</xdr:rowOff>
    </xdr:from>
    <xdr:to>
      <xdr:col>73</xdr:col>
      <xdr:colOff>180975</xdr:colOff>
      <xdr:row>16</xdr:row>
      <xdr:rowOff>94996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66903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97282</xdr:rowOff>
    </xdr:from>
    <xdr:to>
      <xdr:col>69</xdr:col>
      <xdr:colOff>92075</xdr:colOff>
      <xdr:row>15</xdr:row>
      <xdr:rowOff>110998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669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67056</xdr:rowOff>
    </xdr:from>
    <xdr:to>
      <xdr:col>82</xdr:col>
      <xdr:colOff>158750</xdr:colOff>
      <xdr:row>16</xdr:row>
      <xdr:rowOff>168656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83583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46482</xdr:rowOff>
    </xdr:from>
    <xdr:to>
      <xdr:col>69</xdr:col>
      <xdr:colOff>142875</xdr:colOff>
      <xdr:row>15</xdr:row>
      <xdr:rowOff>148082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158259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60198</xdr:rowOff>
    </xdr:from>
    <xdr:to>
      <xdr:col>65</xdr:col>
      <xdr:colOff>53975</xdr:colOff>
      <xdr:row>15</xdr:row>
      <xdr:rowOff>161798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525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近年は改善の傾向が順調に続いて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を上回ることとなった。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今後も社会保障費の増加は避けられない見込みであることから、引き続き、財源の確保に努める。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79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159657</xdr:rowOff>
    </xdr:from>
    <xdr:to>
      <xdr:col>15</xdr:col>
      <xdr:colOff>98425</xdr:colOff>
      <xdr:row>57</xdr:row>
      <xdr:rowOff>102507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608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86178</xdr:rowOff>
    </xdr:from>
    <xdr:to>
      <xdr:col>11</xdr:col>
      <xdr:colOff>9525</xdr:colOff>
      <xdr:row>57</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58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35378</xdr:rowOff>
    </xdr:from>
    <xdr:to>
      <xdr:col>6</xdr:col>
      <xdr:colOff>171450</xdr:colOff>
      <xdr:row>57</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121755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その他に係る比率は、類似団体平均と比較し、大幅に下回る状況が続いている。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しかしながら、下水道事業への繰出金が増加傾向であることから、地方債発行の抑制や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事業の見直しを含む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経費の節減等、一般会計への負担を減らすよう努める。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また、他の事業会計においても、更なる経費節減を図るよう努める。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49276</xdr:rowOff>
    </xdr:from>
    <xdr:to>
      <xdr:col>82</xdr:col>
      <xdr:colOff>107950</xdr:colOff>
      <xdr:row>54</xdr:row>
      <xdr:rowOff>113284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3075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90424</xdr:rowOff>
    </xdr:from>
    <xdr:to>
      <xdr:col>78</xdr:col>
      <xdr:colOff>69850</xdr:colOff>
      <xdr:row>54</xdr:row>
      <xdr:rowOff>113284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3487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44704</xdr:rowOff>
    </xdr:from>
    <xdr:to>
      <xdr:col>73</xdr:col>
      <xdr:colOff>180975</xdr:colOff>
      <xdr:row>54</xdr:row>
      <xdr:rowOff>90424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3030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67056</xdr:rowOff>
    </xdr:from>
    <xdr:to>
      <xdr:col>74</xdr:col>
      <xdr:colOff>31750</xdr:colOff>
      <xdr:row>56</xdr:row>
      <xdr:rowOff>168656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153433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44704</xdr:rowOff>
    </xdr:from>
    <xdr:to>
      <xdr:col>69</xdr:col>
      <xdr:colOff>92075</xdr:colOff>
      <xdr:row>54</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3030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158005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148861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169926</xdr:rowOff>
    </xdr:from>
    <xdr:to>
      <xdr:col>82</xdr:col>
      <xdr:colOff>158750</xdr:colOff>
      <xdr:row>54</xdr:row>
      <xdr:rowOff>100076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2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15003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0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62484</xdr:rowOff>
    </xdr:from>
    <xdr:to>
      <xdr:col>78</xdr:col>
      <xdr:colOff>120650</xdr:colOff>
      <xdr:row>54</xdr:row>
      <xdr:rowOff>164084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2811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08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39624</xdr:rowOff>
    </xdr:from>
    <xdr:to>
      <xdr:col>74</xdr:col>
      <xdr:colOff>31750</xdr:colOff>
      <xdr:row>54</xdr:row>
      <xdr:rowOff>141224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151401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165354</xdr:rowOff>
    </xdr:from>
    <xdr:to>
      <xdr:col>69</xdr:col>
      <xdr:colOff>142875</xdr:colOff>
      <xdr:row>54</xdr:row>
      <xdr:rowOff>95504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105681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02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xdr:rowOff>
    </xdr:from>
    <xdr:to>
      <xdr:col>65</xdr:col>
      <xdr:colOff>53975</xdr:colOff>
      <xdr:row>54</xdr:row>
      <xdr:rowOff>109220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119397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近年の増加傾向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から改善し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類似団体平均を大幅に上回っている状況である。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主な要因としては、下北地域広域行政事務組合に対する負担金の比率が高いことが考えられる。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今後も引き続き、同様の傾向が続くことが見込まれるため、負担金や補助金交付事業の精査等の更なる見直しに努める。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159004</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67410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138430</xdr:rowOff>
    </xdr:from>
    <xdr:to>
      <xdr:col>78</xdr:col>
      <xdr:colOff>69850</xdr:colOff>
      <xdr:row>40</xdr:row>
      <xdr:rowOff>8128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8249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39</xdr:row>
      <xdr:rowOff>138430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664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49276</xdr:rowOff>
    </xdr:from>
    <xdr:to>
      <xdr:col>69</xdr:col>
      <xdr:colOff>92075</xdr:colOff>
      <xdr:row>38</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5643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108204</xdr:rowOff>
    </xdr:from>
    <xdr:to>
      <xdr:col>82</xdr:col>
      <xdr:colOff>158750</xdr:colOff>
      <xdr:row>39</xdr:row>
      <xdr:rowOff>38354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80281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128778</xdr:rowOff>
    </xdr:from>
    <xdr:to>
      <xdr:col>78</xdr:col>
      <xdr:colOff>120650</xdr:colOff>
      <xdr:row>40</xdr:row>
      <xdr:rowOff>58928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43705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90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87630</xdr:rowOff>
    </xdr:from>
    <xdr:to>
      <xdr:col>74</xdr:col>
      <xdr:colOff>31750</xdr:colOff>
      <xdr:row>40</xdr:row>
      <xdr:rowOff>17780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2557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99060</xdr:rowOff>
    </xdr:from>
    <xdr:to>
      <xdr:col>69</xdr:col>
      <xdr:colOff>142875</xdr:colOff>
      <xdr:row>39</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169926</xdr:rowOff>
    </xdr:from>
    <xdr:to>
      <xdr:col>65</xdr:col>
      <xdr:colOff>53975</xdr:colOff>
      <xdr:row>38</xdr:row>
      <xdr:rowOff>100076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84853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傾向が順調に続いていることにより、前年度と比較して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％の改善とな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僅かに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状況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まで近づいた。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、現在の地方債残高は順調に減少を続けていることから、引き続き、事業効果及び必要性を考慮したうえで、各事業への地方債活用の有効性を見極めながらも抑制に努める。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138430</xdr:rowOff>
    </xdr:from>
    <xdr:to>
      <xdr:col>24</xdr:col>
      <xdr:colOff>25400</xdr:colOff>
      <xdr:row>77</xdr:row>
      <xdr:rowOff>62230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6863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6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111761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309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111761</xdr:rowOff>
    </xdr:from>
    <xdr:to>
      <xdr:col>11</xdr:col>
      <xdr:colOff>9525</xdr:colOff>
      <xdr:row>77</xdr:row>
      <xdr:rowOff>142239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3134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87630</xdr:rowOff>
    </xdr:from>
    <xdr:to>
      <xdr:col>24</xdr:col>
      <xdr:colOff>76200</xdr:colOff>
      <xdr:row>77</xdr:row>
      <xdr:rowOff>17780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59707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60961</xdr:rowOff>
    </xdr:from>
    <xdr:to>
      <xdr:col>11</xdr:col>
      <xdr:colOff>60325</xdr:colOff>
      <xdr:row>77</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147338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91439</xdr:rowOff>
    </xdr:from>
    <xdr:to>
      <xdr:col>6</xdr:col>
      <xdr:colOff>171450</xdr:colOff>
      <xdr:row>78</xdr:row>
      <xdr:rowOff>21589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近年は類似団体平均並みに上昇傾向が続いていたものの、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の改善となった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今後も引き続き、抑制に努め経費節減に努める。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153670</xdr:rowOff>
    </xdr:from>
    <xdr:to>
      <xdr:col>82</xdr:col>
      <xdr:colOff>107950</xdr:colOff>
      <xdr:row>78</xdr:row>
      <xdr:rowOff>123189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83870"/>
          <a:ext cx="8382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88900</xdr:rowOff>
    </xdr:from>
    <xdr:to>
      <xdr:col>78</xdr:col>
      <xdr:colOff>69850</xdr:colOff>
      <xdr:row>78</xdr:row>
      <xdr:rowOff>123189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462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115570</xdr:rowOff>
    </xdr:from>
    <xdr:to>
      <xdr:col>73</xdr:col>
      <xdr:colOff>180975</xdr:colOff>
      <xdr:row>78</xdr:row>
      <xdr:rowOff>88900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145770"/>
          <a:ext cx="8890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34289</xdr:rowOff>
    </xdr:from>
    <xdr:to>
      <xdr:col>74</xdr:col>
      <xdr:colOff>31750</xdr:colOff>
      <xdr:row>79</xdr:row>
      <xdr:rowOff>135889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76</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41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15239</xdr:rowOff>
    </xdr:from>
    <xdr:to>
      <xdr:col>69</xdr:col>
      <xdr:colOff>142875</xdr:colOff>
      <xdr:row>79</xdr:row>
      <xdr:rowOff>116839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101616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119397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72389</xdr:rowOff>
    </xdr:from>
    <xdr:to>
      <xdr:col>78</xdr:col>
      <xdr:colOff>120650</xdr:colOff>
      <xdr:row>79</xdr:row>
      <xdr:rowOff>2539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12716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214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38100</xdr:rowOff>
    </xdr:from>
    <xdr:to>
      <xdr:col>74</xdr:col>
      <xdr:colOff>31750</xdr:colOff>
      <xdr:row>78</xdr:row>
      <xdr:rowOff>139700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64770</xdr:rowOff>
    </xdr:from>
    <xdr:to>
      <xdr:col>69</xdr:col>
      <xdr:colOff>142875</xdr:colOff>
      <xdr:row>76</xdr:row>
      <xdr:rowOff>166370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5097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60119</xdr:rowOff>
    </xdr:from>
    <xdr:to>
      <xdr:col>29</xdr:col>
      <xdr:colOff>127000</xdr:colOff>
      <xdr:row>18</xdr:row>
      <xdr:rowOff>63924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93844"/>
          <a:ext cx="647700" cy="3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60119</xdr:rowOff>
    </xdr:from>
    <xdr:to>
      <xdr:col>26</xdr:col>
      <xdr:colOff>50800</xdr:colOff>
      <xdr:row>18</xdr:row>
      <xdr:rowOff>79038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93844"/>
          <a:ext cx="698500" cy="18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79038</xdr:rowOff>
    </xdr:from>
    <xdr:to>
      <xdr:col>22</xdr:col>
      <xdr:colOff>114300</xdr:colOff>
      <xdr:row>18</xdr:row>
      <xdr:rowOff>80476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12763"/>
          <a:ext cx="698500" cy="1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29244</xdr:rowOff>
    </xdr:from>
    <xdr:to>
      <xdr:col>22</xdr:col>
      <xdr:colOff>165100</xdr:colOff>
      <xdr:row>18</xdr:row>
      <xdr:rowOff>130844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115621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24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80476</xdr:rowOff>
    </xdr:from>
    <xdr:to>
      <xdr:col>18</xdr:col>
      <xdr:colOff>177800</xdr:colOff>
      <xdr:row>18</xdr:row>
      <xdr:rowOff>83903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14201"/>
          <a:ext cx="698500" cy="3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32549</xdr:rowOff>
    </xdr:from>
    <xdr:to>
      <xdr:col>19</xdr:col>
      <xdr:colOff>38100</xdr:colOff>
      <xdr:row>18</xdr:row>
      <xdr:rowOff>134149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118926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39866</xdr:rowOff>
    </xdr:from>
    <xdr:to>
      <xdr:col>15</xdr:col>
      <xdr:colOff>101600</xdr:colOff>
      <xdr:row>18</xdr:row>
      <xdr:rowOff>141466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126243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13124</xdr:rowOff>
    </xdr:from>
    <xdr:to>
      <xdr:col>29</xdr:col>
      <xdr:colOff>177800</xdr:colOff>
      <xdr:row>18</xdr:row>
      <xdr:rowOff>114724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4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93151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5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9319</xdr:rowOff>
    </xdr:from>
    <xdr:to>
      <xdr:col>26</xdr:col>
      <xdr:colOff>101600</xdr:colOff>
      <xdr:row>18</xdr:row>
      <xdr:rowOff>110919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43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95696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29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28238</xdr:rowOff>
    </xdr:from>
    <xdr:to>
      <xdr:col>22</xdr:col>
      <xdr:colOff>165100</xdr:colOff>
      <xdr:row>18</xdr:row>
      <xdr:rowOff>129838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61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140015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9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29676</xdr:rowOff>
    </xdr:from>
    <xdr:to>
      <xdr:col>19</xdr:col>
      <xdr:colOff>38100</xdr:colOff>
      <xdr:row>18</xdr:row>
      <xdr:rowOff>131276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6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141453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93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33103</xdr:rowOff>
    </xdr:from>
    <xdr:to>
      <xdr:col>15</xdr:col>
      <xdr:colOff>101600</xdr:colOff>
      <xdr:row>18</xdr:row>
      <xdr:rowOff>134703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66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144880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9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179583</xdr:rowOff>
    </xdr:from>
    <xdr:to>
      <xdr:col>29</xdr:col>
      <xdr:colOff>127000</xdr:colOff>
      <xdr:row>35</xdr:row>
      <xdr:rowOff>181082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89933"/>
          <a:ext cx="647700" cy="1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181082</xdr:rowOff>
    </xdr:from>
    <xdr:to>
      <xdr:col>26</xdr:col>
      <xdr:colOff>50800</xdr:colOff>
      <xdr:row>35</xdr:row>
      <xdr:rowOff>182650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91432"/>
          <a:ext cx="698500" cy="1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135399</xdr:rowOff>
    </xdr:from>
    <xdr:to>
      <xdr:col>22</xdr:col>
      <xdr:colOff>114300</xdr:colOff>
      <xdr:row>35</xdr:row>
      <xdr:rowOff>182650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45749"/>
          <a:ext cx="698500" cy="47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188722</xdr:rowOff>
    </xdr:from>
    <xdr:to>
      <xdr:col>22</xdr:col>
      <xdr:colOff>165100</xdr:colOff>
      <xdr:row>35</xdr:row>
      <xdr:rowOff>290322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275099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135399</xdr:rowOff>
    </xdr:from>
    <xdr:to>
      <xdr:col>18</xdr:col>
      <xdr:colOff>177800</xdr:colOff>
      <xdr:row>35</xdr:row>
      <xdr:rowOff>161226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45749"/>
          <a:ext cx="698500" cy="25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186779</xdr:rowOff>
    </xdr:from>
    <xdr:to>
      <xdr:col>19</xdr:col>
      <xdr:colOff>38100</xdr:colOff>
      <xdr:row>35</xdr:row>
      <xdr:rowOff>288379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97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273156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184524</xdr:rowOff>
    </xdr:from>
    <xdr:to>
      <xdr:col>15</xdr:col>
      <xdr:colOff>101600</xdr:colOff>
      <xdr:row>35</xdr:row>
      <xdr:rowOff>286124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94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270901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8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128783</xdr:rowOff>
    </xdr:from>
    <xdr:to>
      <xdr:col>29</xdr:col>
      <xdr:colOff>177800</xdr:colOff>
      <xdr:row>35</xdr:row>
      <xdr:rowOff>230383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39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100860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1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130282</xdr:rowOff>
    </xdr:from>
    <xdr:to>
      <xdr:col>26</xdr:col>
      <xdr:colOff>101600</xdr:colOff>
      <xdr:row>35</xdr:row>
      <xdr:rowOff>231882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40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242059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09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131850</xdr:rowOff>
    </xdr:from>
    <xdr:to>
      <xdr:col>22</xdr:col>
      <xdr:colOff>165100</xdr:colOff>
      <xdr:row>35</xdr:row>
      <xdr:rowOff>233450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42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243627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84599</xdr:rowOff>
    </xdr:from>
    <xdr:to>
      <xdr:col>19</xdr:col>
      <xdr:colOff>38100</xdr:colOff>
      <xdr:row>35</xdr:row>
      <xdr:rowOff>186199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94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196376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110426</xdr:rowOff>
    </xdr:from>
    <xdr:to>
      <xdr:col>15</xdr:col>
      <xdr:colOff>101600</xdr:colOff>
      <xdr:row>35</xdr:row>
      <xdr:rowOff>212026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20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222203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8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
4,955
52.09
5,308,276
5,087,736
201,679
2,599,277
3,373,289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1450</xdr:rowOff>
    </xdr:from>
    <xdr:to>
      <xdr:col>24</xdr:col>
      <xdr:colOff>63500</xdr:colOff>
      <xdr:row>38</xdr:row>
      <xdr:rowOff>7159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16550"/>
          <a:ext cx="838200" cy="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7159</xdr:rowOff>
    </xdr:from>
    <xdr:to>
      <xdr:col>19</xdr:col>
      <xdr:colOff>177800</xdr:colOff>
      <xdr:row>38</xdr:row>
      <xdr:rowOff>19895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22259"/>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19895</xdr:rowOff>
    </xdr:from>
    <xdr:to>
      <xdr:col>15</xdr:col>
      <xdr:colOff>50800</xdr:colOff>
      <xdr:row>38</xdr:row>
      <xdr:rowOff>28218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34995"/>
          <a:ext cx="889000" cy="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69448</xdr:rowOff>
    </xdr:from>
    <xdr:to>
      <xdr:col>15</xdr:col>
      <xdr:colOff>101600</xdr:colOff>
      <xdr:row>37</xdr:row>
      <xdr:rowOff>171048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16125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1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23130</xdr:rowOff>
    </xdr:from>
    <xdr:to>
      <xdr:col>10</xdr:col>
      <xdr:colOff>114300</xdr:colOff>
      <xdr:row>38</xdr:row>
      <xdr:rowOff>28218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538230"/>
          <a:ext cx="889000" cy="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74694</xdr:rowOff>
    </xdr:from>
    <xdr:to>
      <xdr:col>10</xdr:col>
      <xdr:colOff>165100</xdr:colOff>
      <xdr:row>38</xdr:row>
      <xdr:rowOff>4845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21371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19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78693</xdr:rowOff>
    </xdr:from>
    <xdr:to>
      <xdr:col>6</xdr:col>
      <xdr:colOff>38100</xdr:colOff>
      <xdr:row>38</xdr:row>
      <xdr:rowOff>8843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25370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19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122100</xdr:rowOff>
    </xdr:from>
    <xdr:to>
      <xdr:col>24</xdr:col>
      <xdr:colOff>114300</xdr:colOff>
      <xdr:row>38</xdr:row>
      <xdr:rowOff>52250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37027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80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127810</xdr:rowOff>
    </xdr:from>
    <xdr:to>
      <xdr:col>20</xdr:col>
      <xdr:colOff>38100</xdr:colOff>
      <xdr:row>38</xdr:row>
      <xdr:rowOff>57959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714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49086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6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140545</xdr:rowOff>
    </xdr:from>
    <xdr:to>
      <xdr:col>15</xdr:col>
      <xdr:colOff>101600</xdr:colOff>
      <xdr:row>38</xdr:row>
      <xdr:rowOff>70695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8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61822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7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148868</xdr:rowOff>
    </xdr:from>
    <xdr:to>
      <xdr:col>10</xdr:col>
      <xdr:colOff>165100</xdr:colOff>
      <xdr:row>38</xdr:row>
      <xdr:rowOff>79018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9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70145</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8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143779</xdr:rowOff>
    </xdr:from>
    <xdr:to>
      <xdr:col>6</xdr:col>
      <xdr:colOff>38100</xdr:colOff>
      <xdr:row>38</xdr:row>
      <xdr:rowOff>73929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8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65057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8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57077</xdr:rowOff>
    </xdr:from>
    <xdr:to>
      <xdr:col>24</xdr:col>
      <xdr:colOff>63500</xdr:colOff>
      <xdr:row>58</xdr:row>
      <xdr:rowOff>62443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001177"/>
          <a:ext cx="838200" cy="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57077</xdr:rowOff>
    </xdr:from>
    <xdr:to>
      <xdr:col>19</xdr:col>
      <xdr:colOff>177800</xdr:colOff>
      <xdr:row>58</xdr:row>
      <xdr:rowOff>76923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01177"/>
          <a:ext cx="889000" cy="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76923</xdr:rowOff>
    </xdr:from>
    <xdr:to>
      <xdr:col>15</xdr:col>
      <xdr:colOff>50800</xdr:colOff>
      <xdr:row>58</xdr:row>
      <xdr:rowOff>81073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21023"/>
          <a:ext cx="8890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144749</xdr:rowOff>
    </xdr:from>
    <xdr:to>
      <xdr:col>15</xdr:col>
      <xdr:colOff>101600</xdr:colOff>
      <xdr:row>58</xdr:row>
      <xdr:rowOff>74899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91426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81073</xdr:rowOff>
    </xdr:from>
    <xdr:to>
      <xdr:col>10</xdr:col>
      <xdr:colOff>114300</xdr:colOff>
      <xdr:row>58</xdr:row>
      <xdr:rowOff>111011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25173"/>
          <a:ext cx="889000" cy="2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157175</xdr:rowOff>
    </xdr:from>
    <xdr:to>
      <xdr:col>10</xdr:col>
      <xdr:colOff>165100</xdr:colOff>
      <xdr:row>58</xdr:row>
      <xdr:rowOff>87325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103852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0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162895</xdr:rowOff>
    </xdr:from>
    <xdr:to>
      <xdr:col>6</xdr:col>
      <xdr:colOff>38100</xdr:colOff>
      <xdr:row>58</xdr:row>
      <xdr:rowOff>93045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109572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1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11643</xdr:rowOff>
    </xdr:from>
    <xdr:to>
      <xdr:col>24</xdr:col>
      <xdr:colOff>114300</xdr:colOff>
      <xdr:row>58</xdr:row>
      <xdr:rowOff>113243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98020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6277</xdr:rowOff>
    </xdr:from>
    <xdr:to>
      <xdr:col>20</xdr:col>
      <xdr:colOff>38100</xdr:colOff>
      <xdr:row>58</xdr:row>
      <xdr:rowOff>107877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5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99004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4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26123</xdr:rowOff>
    </xdr:from>
    <xdr:to>
      <xdr:col>15</xdr:col>
      <xdr:colOff>101600</xdr:colOff>
      <xdr:row>58</xdr:row>
      <xdr:rowOff>127723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118850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62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30273</xdr:rowOff>
    </xdr:from>
    <xdr:to>
      <xdr:col>10</xdr:col>
      <xdr:colOff>165100</xdr:colOff>
      <xdr:row>58</xdr:row>
      <xdr:rowOff>131873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7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123000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60211</xdr:rowOff>
    </xdr:from>
    <xdr:to>
      <xdr:col>6</xdr:col>
      <xdr:colOff>38100</xdr:colOff>
      <xdr:row>58</xdr:row>
      <xdr:rowOff>161811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152938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70800</xdr:rowOff>
    </xdr:from>
    <xdr:to>
      <xdr:col>24</xdr:col>
      <xdr:colOff>63500</xdr:colOff>
      <xdr:row>78</xdr:row>
      <xdr:rowOff>84832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43900"/>
          <a:ext cx="838200" cy="1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70800</xdr:rowOff>
    </xdr:from>
    <xdr:to>
      <xdr:col>19</xdr:col>
      <xdr:colOff>177800</xdr:colOff>
      <xdr:row>78</xdr:row>
      <xdr:rowOff>91949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3900"/>
          <a:ext cx="889000" cy="2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91949</xdr:rowOff>
    </xdr:from>
    <xdr:to>
      <xdr:col>15</xdr:col>
      <xdr:colOff>50800</xdr:colOff>
      <xdr:row>78</xdr:row>
      <xdr:rowOff>100002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5049"/>
          <a:ext cx="889000" cy="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16151</xdr:rowOff>
    </xdr:from>
    <xdr:to>
      <xdr:col>15</xdr:col>
      <xdr:colOff>101600</xdr:colOff>
      <xdr:row>78</xdr:row>
      <xdr:rowOff>117751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134278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6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88681</xdr:rowOff>
    </xdr:from>
    <xdr:to>
      <xdr:col>10</xdr:col>
      <xdr:colOff>114300</xdr:colOff>
      <xdr:row>78</xdr:row>
      <xdr:rowOff>100002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1781"/>
          <a:ext cx="8890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15807</xdr:rowOff>
    </xdr:from>
    <xdr:to>
      <xdr:col>10</xdr:col>
      <xdr:colOff>165100</xdr:colOff>
      <xdr:row>78</xdr:row>
      <xdr:rowOff>117407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133934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6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17221</xdr:rowOff>
    </xdr:from>
    <xdr:to>
      <xdr:col>6</xdr:col>
      <xdr:colOff>38100</xdr:colOff>
      <xdr:row>78</xdr:row>
      <xdr:rowOff>118821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135348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6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34032</xdr:rowOff>
    </xdr:from>
    <xdr:to>
      <xdr:col>24</xdr:col>
      <xdr:colOff>114300</xdr:colOff>
      <xdr:row>78</xdr:row>
      <xdr:rowOff>135632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120409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20000</xdr:rowOff>
    </xdr:from>
    <xdr:to>
      <xdr:col>20</xdr:col>
      <xdr:colOff>38100</xdr:colOff>
      <xdr:row>78</xdr:row>
      <xdr:rowOff>121600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112727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8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41149</xdr:rowOff>
    </xdr:from>
    <xdr:to>
      <xdr:col>15</xdr:col>
      <xdr:colOff>101600</xdr:colOff>
      <xdr:row>78</xdr:row>
      <xdr:rowOff>142749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133876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0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49202</xdr:rowOff>
    </xdr:from>
    <xdr:to>
      <xdr:col>10</xdr:col>
      <xdr:colOff>165100</xdr:colOff>
      <xdr:row>78</xdr:row>
      <xdr:rowOff>150802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141929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37881</xdr:rowOff>
    </xdr:from>
    <xdr:to>
      <xdr:col>6</xdr:col>
      <xdr:colOff>38100</xdr:colOff>
      <xdr:row>78</xdr:row>
      <xdr:rowOff>139481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130608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0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108114</xdr:rowOff>
    </xdr:from>
    <xdr:to>
      <xdr:col>24</xdr:col>
      <xdr:colOff>63500</xdr:colOff>
      <xdr:row>96</xdr:row>
      <xdr:rowOff>24402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24414"/>
          <a:ext cx="838200" cy="25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24402</xdr:rowOff>
    </xdr:from>
    <xdr:to>
      <xdr:col>19</xdr:col>
      <xdr:colOff>177800</xdr:colOff>
      <xdr:row>96</xdr:row>
      <xdr:rowOff>48938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83602"/>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48938</xdr:rowOff>
    </xdr:from>
    <xdr:to>
      <xdr:col>15</xdr:col>
      <xdr:colOff>50800</xdr:colOff>
      <xdr:row>96</xdr:row>
      <xdr:rowOff>75205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08138"/>
          <a:ext cx="889000" cy="2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105953</xdr:rowOff>
    </xdr:from>
    <xdr:to>
      <xdr:col>15</xdr:col>
      <xdr:colOff>101600</xdr:colOff>
      <xdr:row>96</xdr:row>
      <xdr:rowOff>36103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52630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1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63926</xdr:rowOff>
    </xdr:from>
    <xdr:to>
      <xdr:col>10</xdr:col>
      <xdr:colOff>114300</xdr:colOff>
      <xdr:row>96</xdr:row>
      <xdr:rowOff>75205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523126"/>
          <a:ext cx="889000" cy="1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122290</xdr:rowOff>
    </xdr:from>
    <xdr:to>
      <xdr:col>10</xdr:col>
      <xdr:colOff>165100</xdr:colOff>
      <xdr:row>96</xdr:row>
      <xdr:rowOff>52440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68967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18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126223</xdr:rowOff>
    </xdr:from>
    <xdr:to>
      <xdr:col>6</xdr:col>
      <xdr:colOff>38100</xdr:colOff>
      <xdr:row>96</xdr:row>
      <xdr:rowOff>56373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1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72900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18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57314</xdr:rowOff>
    </xdr:from>
    <xdr:to>
      <xdr:col>24</xdr:col>
      <xdr:colOff>114300</xdr:colOff>
      <xdr:row>94</xdr:row>
      <xdr:rowOff>158914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7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80191</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2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145052</xdr:rowOff>
    </xdr:from>
    <xdr:to>
      <xdr:col>20</xdr:col>
      <xdr:colOff>38100</xdr:colOff>
      <xdr:row>96</xdr:row>
      <xdr:rowOff>75202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3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66329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2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169588</xdr:rowOff>
    </xdr:from>
    <xdr:to>
      <xdr:col>15</xdr:col>
      <xdr:colOff>101600</xdr:colOff>
      <xdr:row>96</xdr:row>
      <xdr:rowOff>99738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5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90865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5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24405</xdr:rowOff>
    </xdr:from>
    <xdr:to>
      <xdr:col>10</xdr:col>
      <xdr:colOff>165100</xdr:colOff>
      <xdr:row>96</xdr:row>
      <xdr:rowOff>126005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8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117132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13126</xdr:rowOff>
    </xdr:from>
    <xdr:to>
      <xdr:col>6</xdr:col>
      <xdr:colOff>38100</xdr:colOff>
      <xdr:row>96</xdr:row>
      <xdr:rowOff>114726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105853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5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75932</xdr:rowOff>
    </xdr:from>
    <xdr:to>
      <xdr:col>55</xdr:col>
      <xdr:colOff>0</xdr:colOff>
      <xdr:row>36</xdr:row>
      <xdr:rowOff>143870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76682"/>
          <a:ext cx="838200" cy="23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75932</xdr:rowOff>
    </xdr:from>
    <xdr:to>
      <xdr:col>50</xdr:col>
      <xdr:colOff>114300</xdr:colOff>
      <xdr:row>37</xdr:row>
      <xdr:rowOff>17079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76682"/>
          <a:ext cx="889000" cy="28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17079</xdr:rowOff>
    </xdr:from>
    <xdr:to>
      <xdr:col>45</xdr:col>
      <xdr:colOff>177800</xdr:colOff>
      <xdr:row>37</xdr:row>
      <xdr:rowOff>49209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60729"/>
          <a:ext cx="889000" cy="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50920</xdr:rowOff>
    </xdr:from>
    <xdr:to>
      <xdr:col>46</xdr:col>
      <xdr:colOff>38100</xdr:colOff>
      <xdr:row>37</xdr:row>
      <xdr:rowOff>152520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143647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49209</xdr:rowOff>
    </xdr:from>
    <xdr:to>
      <xdr:col>41</xdr:col>
      <xdr:colOff>50800</xdr:colOff>
      <xdr:row>37</xdr:row>
      <xdr:rowOff>69307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92859"/>
          <a:ext cx="8890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56984</xdr:rowOff>
    </xdr:from>
    <xdr:to>
      <xdr:col>41</xdr:col>
      <xdr:colOff>101600</xdr:colOff>
      <xdr:row>37</xdr:row>
      <xdr:rowOff>158584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149710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58407</xdr:rowOff>
    </xdr:from>
    <xdr:to>
      <xdr:col>36</xdr:col>
      <xdr:colOff>165100</xdr:colOff>
      <xdr:row>37</xdr:row>
      <xdr:rowOff>160007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151134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49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93070</xdr:rowOff>
    </xdr:from>
    <xdr:to>
      <xdr:col>55</xdr:col>
      <xdr:colOff>50800</xdr:colOff>
      <xdr:row>37</xdr:row>
      <xdr:rowOff>23220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71497</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4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25132</xdr:rowOff>
    </xdr:from>
    <xdr:to>
      <xdr:col>50</xdr:col>
      <xdr:colOff>165100</xdr:colOff>
      <xdr:row>35</xdr:row>
      <xdr:rowOff>126732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2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143259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80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137729</xdr:rowOff>
    </xdr:from>
    <xdr:to>
      <xdr:col>46</xdr:col>
      <xdr:colOff>38100</xdr:colOff>
      <xdr:row>37</xdr:row>
      <xdr:rowOff>67879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0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84406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8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169859</xdr:rowOff>
    </xdr:from>
    <xdr:to>
      <xdr:col>41</xdr:col>
      <xdr:colOff>101600</xdr:colOff>
      <xdr:row>37</xdr:row>
      <xdr:rowOff>100009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4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116536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11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18507</xdr:rowOff>
    </xdr:from>
    <xdr:to>
      <xdr:col>36</xdr:col>
      <xdr:colOff>165100</xdr:colOff>
      <xdr:row>37</xdr:row>
      <xdr:rowOff>120107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6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136634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13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93976</xdr:rowOff>
    </xdr:from>
    <xdr:to>
      <xdr:col>55</xdr:col>
      <xdr:colOff>0</xdr:colOff>
      <xdr:row>58</xdr:row>
      <xdr:rowOff>115077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38076"/>
          <a:ext cx="838200" cy="2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93976</xdr:rowOff>
    </xdr:from>
    <xdr:to>
      <xdr:col>50</xdr:col>
      <xdr:colOff>114300</xdr:colOff>
      <xdr:row>58</xdr:row>
      <xdr:rowOff>102815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38076"/>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97586</xdr:rowOff>
    </xdr:from>
    <xdr:to>
      <xdr:col>45</xdr:col>
      <xdr:colOff>177800</xdr:colOff>
      <xdr:row>58</xdr:row>
      <xdr:rowOff>102815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41686"/>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45403</xdr:rowOff>
    </xdr:from>
    <xdr:to>
      <xdr:col>46</xdr:col>
      <xdr:colOff>38100</xdr:colOff>
      <xdr:row>58</xdr:row>
      <xdr:rowOff>147003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163530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6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97586</xdr:rowOff>
    </xdr:from>
    <xdr:to>
      <xdr:col>41</xdr:col>
      <xdr:colOff>50800</xdr:colOff>
      <xdr:row>58</xdr:row>
      <xdr:rowOff>120631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41686"/>
          <a:ext cx="889000" cy="2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50610</xdr:rowOff>
    </xdr:from>
    <xdr:to>
      <xdr:col>41</xdr:col>
      <xdr:colOff>101600</xdr:colOff>
      <xdr:row>58</xdr:row>
      <xdr:rowOff>152210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143337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42524</xdr:rowOff>
    </xdr:from>
    <xdr:to>
      <xdr:col>36</xdr:col>
      <xdr:colOff>165100</xdr:colOff>
      <xdr:row>58</xdr:row>
      <xdr:rowOff>144124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8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160651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64277</xdr:rowOff>
    </xdr:from>
    <xdr:to>
      <xdr:col>55</xdr:col>
      <xdr:colOff>50800</xdr:colOff>
      <xdr:row>58</xdr:row>
      <xdr:rowOff>165877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43176</xdr:rowOff>
    </xdr:from>
    <xdr:to>
      <xdr:col>50</xdr:col>
      <xdr:colOff>165100</xdr:colOff>
      <xdr:row>58</xdr:row>
      <xdr:rowOff>144776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135903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52015</xdr:rowOff>
    </xdr:from>
    <xdr:to>
      <xdr:col>46</xdr:col>
      <xdr:colOff>38100</xdr:colOff>
      <xdr:row>58</xdr:row>
      <xdr:rowOff>153615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144742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8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46786</xdr:rowOff>
    </xdr:from>
    <xdr:to>
      <xdr:col>41</xdr:col>
      <xdr:colOff>101600</xdr:colOff>
      <xdr:row>58</xdr:row>
      <xdr:rowOff>148386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164913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6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69831</xdr:rowOff>
    </xdr:from>
    <xdr:to>
      <xdr:col>36</xdr:col>
      <xdr:colOff>165100</xdr:colOff>
      <xdr:row>58</xdr:row>
      <xdr:rowOff>171431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1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162558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0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136722</xdr:rowOff>
    </xdr:from>
    <xdr:to>
      <xdr:col>50</xdr:col>
      <xdr:colOff>114300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09822"/>
          <a:ext cx="8890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136722</xdr:rowOff>
    </xdr:from>
    <xdr:to>
      <xdr:col>45</xdr:col>
      <xdr:colOff>177800</xdr:colOff>
      <xdr:row>78</xdr:row>
      <xdr:rowOff>139156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09822"/>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78949</xdr:rowOff>
    </xdr:from>
    <xdr:to>
      <xdr:col>46</xdr:col>
      <xdr:colOff>38100</xdr:colOff>
      <xdr:row>79</xdr:row>
      <xdr:rowOff>9099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5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25626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139156</xdr:rowOff>
    </xdr:from>
    <xdr:to>
      <xdr:col>41</xdr:col>
      <xdr:colOff>50800</xdr:colOff>
      <xdr:row>78</xdr:row>
      <xdr:rowOff>139285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12256"/>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79852</xdr:rowOff>
    </xdr:from>
    <xdr:to>
      <xdr:col>41</xdr:col>
      <xdr:colOff>101600</xdr:colOff>
      <xdr:row>79</xdr:row>
      <xdr:rowOff>10002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5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26529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73214</xdr:rowOff>
    </xdr:from>
    <xdr:to>
      <xdr:col>36</xdr:col>
      <xdr:colOff>165100</xdr:colOff>
      <xdr:row>79</xdr:row>
      <xdr:rowOff>3364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19891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249299"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85922</xdr:rowOff>
    </xdr:from>
    <xdr:to>
      <xdr:col>46</xdr:col>
      <xdr:colOff>38100</xdr:colOff>
      <xdr:row>79</xdr:row>
      <xdr:rowOff>16072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5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88356</xdr:rowOff>
    </xdr:from>
    <xdr:to>
      <xdr:col>41</xdr:col>
      <xdr:colOff>101600</xdr:colOff>
      <xdr:row>79</xdr:row>
      <xdr:rowOff>18506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9633</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88485</xdr:rowOff>
    </xdr:from>
    <xdr:to>
      <xdr:col>36</xdr:col>
      <xdr:colOff>165100</xdr:colOff>
      <xdr:row>79</xdr:row>
      <xdr:rowOff>18635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9762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20405</xdr:rowOff>
    </xdr:from>
    <xdr:to>
      <xdr:col>55</xdr:col>
      <xdr:colOff>0</xdr:colOff>
      <xdr:row>98</xdr:row>
      <xdr:rowOff>32496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51055"/>
          <a:ext cx="838200" cy="18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20405</xdr:rowOff>
    </xdr:from>
    <xdr:to>
      <xdr:col>50</xdr:col>
      <xdr:colOff>114300</xdr:colOff>
      <xdr:row>97</xdr:row>
      <xdr:rowOff>116170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51055"/>
          <a:ext cx="889000" cy="9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62481</xdr:rowOff>
    </xdr:from>
    <xdr:to>
      <xdr:col>45</xdr:col>
      <xdr:colOff>177800</xdr:colOff>
      <xdr:row>97</xdr:row>
      <xdr:rowOff>116170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693131"/>
          <a:ext cx="8890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121796</xdr:rowOff>
    </xdr:from>
    <xdr:to>
      <xdr:col>46</xdr:col>
      <xdr:colOff>38100</xdr:colOff>
      <xdr:row>98</xdr:row>
      <xdr:rowOff>51946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43073</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62481</xdr:rowOff>
    </xdr:from>
    <xdr:to>
      <xdr:col>41</xdr:col>
      <xdr:colOff>50800</xdr:colOff>
      <xdr:row>98</xdr:row>
      <xdr:rowOff>82592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693131"/>
          <a:ext cx="889000" cy="19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148523</xdr:rowOff>
    </xdr:from>
    <xdr:to>
      <xdr:col>41</xdr:col>
      <xdr:colOff>101600</xdr:colOff>
      <xdr:row>98</xdr:row>
      <xdr:rowOff>78673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69800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149104</xdr:rowOff>
    </xdr:from>
    <xdr:to>
      <xdr:col>36</xdr:col>
      <xdr:colOff>165100</xdr:colOff>
      <xdr:row>98</xdr:row>
      <xdr:rowOff>79254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95781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153146</xdr:rowOff>
    </xdr:from>
    <xdr:to>
      <xdr:col>55</xdr:col>
      <xdr:colOff>50800</xdr:colOff>
      <xdr:row>98</xdr:row>
      <xdr:rowOff>83296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131573</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141055</xdr:rowOff>
    </xdr:from>
    <xdr:to>
      <xdr:col>50</xdr:col>
      <xdr:colOff>165100</xdr:colOff>
      <xdr:row>97</xdr:row>
      <xdr:rowOff>71205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87732</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37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65370</xdr:rowOff>
    </xdr:from>
    <xdr:to>
      <xdr:col>46</xdr:col>
      <xdr:colOff>38100</xdr:colOff>
      <xdr:row>97</xdr:row>
      <xdr:rowOff>166970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9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12047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11681</xdr:rowOff>
    </xdr:from>
    <xdr:to>
      <xdr:col>41</xdr:col>
      <xdr:colOff>101600</xdr:colOff>
      <xdr:row>97</xdr:row>
      <xdr:rowOff>113281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4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129808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41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31792</xdr:rowOff>
    </xdr:from>
    <xdr:to>
      <xdr:col>36</xdr:col>
      <xdr:colOff>165100</xdr:colOff>
      <xdr:row>98</xdr:row>
      <xdr:rowOff>133392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3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124519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2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51199</xdr:rowOff>
    </xdr:from>
    <xdr:to>
      <xdr:col>76</xdr:col>
      <xdr:colOff>165100</xdr:colOff>
      <xdr:row>38</xdr:row>
      <xdr:rowOff>152799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169326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4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52557</xdr:rowOff>
    </xdr:from>
    <xdr:to>
      <xdr:col>72</xdr:col>
      <xdr:colOff>38100</xdr:colOff>
      <xdr:row>38</xdr:row>
      <xdr:rowOff>154157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52852</xdr:rowOff>
    </xdr:from>
    <xdr:to>
      <xdr:col>67</xdr:col>
      <xdr:colOff>101600</xdr:colOff>
      <xdr:row>38</xdr:row>
      <xdr:rowOff>154452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170979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86157</xdr:rowOff>
    </xdr:from>
    <xdr:to>
      <xdr:col>76</xdr:col>
      <xdr:colOff>165100</xdr:colOff>
      <xdr:row>59</xdr:row>
      <xdr:rowOff>16307</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32834</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805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85699</xdr:rowOff>
    </xdr:from>
    <xdr:to>
      <xdr:col>72</xdr:col>
      <xdr:colOff>38100</xdr:colOff>
      <xdr:row>59</xdr:row>
      <xdr:rowOff>15849</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2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32376</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805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78384</xdr:rowOff>
    </xdr:from>
    <xdr:to>
      <xdr:col>67</xdr:col>
      <xdr:colOff>101600</xdr:colOff>
      <xdr:row>59</xdr:row>
      <xdr:rowOff>8534</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25061</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34314</xdr:rowOff>
    </xdr:from>
    <xdr:to>
      <xdr:col>85</xdr:col>
      <xdr:colOff>127000</xdr:colOff>
      <xdr:row>78</xdr:row>
      <xdr:rowOff>38329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07414"/>
          <a:ext cx="8382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38329</xdr:rowOff>
    </xdr:from>
    <xdr:to>
      <xdr:col>81</xdr:col>
      <xdr:colOff>50800</xdr:colOff>
      <xdr:row>78</xdr:row>
      <xdr:rowOff>45081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11429"/>
          <a:ext cx="889000" cy="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41151</xdr:rowOff>
    </xdr:from>
    <xdr:to>
      <xdr:col>76</xdr:col>
      <xdr:colOff>114300</xdr:colOff>
      <xdr:row>78</xdr:row>
      <xdr:rowOff>45081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414251"/>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124225</xdr:rowOff>
    </xdr:from>
    <xdr:to>
      <xdr:col>76</xdr:col>
      <xdr:colOff>165100</xdr:colOff>
      <xdr:row>78</xdr:row>
      <xdr:rowOff>54375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70902</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10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38974</xdr:rowOff>
    </xdr:from>
    <xdr:to>
      <xdr:col>71</xdr:col>
      <xdr:colOff>177800</xdr:colOff>
      <xdr:row>78</xdr:row>
      <xdr:rowOff>41151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41207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121310</xdr:rowOff>
    </xdr:from>
    <xdr:to>
      <xdr:col>72</xdr:col>
      <xdr:colOff>38100</xdr:colOff>
      <xdr:row>78</xdr:row>
      <xdr:rowOff>51460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67987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9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129009</xdr:rowOff>
    </xdr:from>
    <xdr:to>
      <xdr:col>67</xdr:col>
      <xdr:colOff>101600</xdr:colOff>
      <xdr:row>78</xdr:row>
      <xdr:rowOff>59159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3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75686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10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154964</xdr:rowOff>
    </xdr:from>
    <xdr:to>
      <xdr:col>85</xdr:col>
      <xdr:colOff>177800</xdr:colOff>
      <xdr:row>78</xdr:row>
      <xdr:rowOff>85114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69891</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158979</xdr:rowOff>
    </xdr:from>
    <xdr:to>
      <xdr:col>81</xdr:col>
      <xdr:colOff>101600</xdr:colOff>
      <xdr:row>78</xdr:row>
      <xdr:rowOff>89129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6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80256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5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165731</xdr:rowOff>
    </xdr:from>
    <xdr:to>
      <xdr:col>76</xdr:col>
      <xdr:colOff>165100</xdr:colOff>
      <xdr:row>78</xdr:row>
      <xdr:rowOff>95881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87008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6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161801</xdr:rowOff>
    </xdr:from>
    <xdr:to>
      <xdr:col>72</xdr:col>
      <xdr:colOff>38100</xdr:colOff>
      <xdr:row>78</xdr:row>
      <xdr:rowOff>91951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6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83078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5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159624</xdr:rowOff>
    </xdr:from>
    <xdr:to>
      <xdr:col>67</xdr:col>
      <xdr:colOff>101600</xdr:colOff>
      <xdr:row>78</xdr:row>
      <xdr:rowOff>89774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6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80901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5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64088</xdr:rowOff>
    </xdr:from>
    <xdr:to>
      <xdr:col>85</xdr:col>
      <xdr:colOff>127000</xdr:colOff>
      <xdr:row>98</xdr:row>
      <xdr:rowOff>77377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66188"/>
          <a:ext cx="838200" cy="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77377</xdr:rowOff>
    </xdr:from>
    <xdr:to>
      <xdr:col>81</xdr:col>
      <xdr:colOff>50800</xdr:colOff>
      <xdr:row>98</xdr:row>
      <xdr:rowOff>96954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79477"/>
          <a:ext cx="889000" cy="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13872</xdr:rowOff>
    </xdr:from>
    <xdr:to>
      <xdr:col>76</xdr:col>
      <xdr:colOff>114300</xdr:colOff>
      <xdr:row>98</xdr:row>
      <xdr:rowOff>96954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15972"/>
          <a:ext cx="889000" cy="8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64937</xdr:rowOff>
    </xdr:from>
    <xdr:to>
      <xdr:col>76</xdr:col>
      <xdr:colOff>165100</xdr:colOff>
      <xdr:row>98</xdr:row>
      <xdr:rowOff>166537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157664</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13872</xdr:rowOff>
    </xdr:from>
    <xdr:to>
      <xdr:col>71</xdr:col>
      <xdr:colOff>177800</xdr:colOff>
      <xdr:row>98</xdr:row>
      <xdr:rowOff>96160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15972"/>
          <a:ext cx="889000" cy="8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67435</xdr:rowOff>
    </xdr:from>
    <xdr:to>
      <xdr:col>72</xdr:col>
      <xdr:colOff>38100</xdr:colOff>
      <xdr:row>98</xdr:row>
      <xdr:rowOff>169035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160162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66537</xdr:rowOff>
    </xdr:from>
    <xdr:to>
      <xdr:col>67</xdr:col>
      <xdr:colOff>101600</xdr:colOff>
      <xdr:row>98</xdr:row>
      <xdr:rowOff>168137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159264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13288</xdr:rowOff>
    </xdr:from>
    <xdr:to>
      <xdr:col>85</xdr:col>
      <xdr:colOff>177800</xdr:colOff>
      <xdr:row>98</xdr:row>
      <xdr:rowOff>114888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1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144115</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0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26577</xdr:rowOff>
    </xdr:from>
    <xdr:to>
      <xdr:col>81</xdr:col>
      <xdr:colOff>101600</xdr:colOff>
      <xdr:row>98</xdr:row>
      <xdr:rowOff>128177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2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144704</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60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46154</xdr:rowOff>
    </xdr:from>
    <xdr:to>
      <xdr:col>76</xdr:col>
      <xdr:colOff>165100</xdr:colOff>
      <xdr:row>98</xdr:row>
      <xdr:rowOff>147754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4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164281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134522</xdr:rowOff>
    </xdr:from>
    <xdr:to>
      <xdr:col>72</xdr:col>
      <xdr:colOff>38100</xdr:colOff>
      <xdr:row>98</xdr:row>
      <xdr:rowOff>64672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6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81199</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54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45360</xdr:rowOff>
    </xdr:from>
    <xdr:to>
      <xdr:col>67</xdr:col>
      <xdr:colOff>101600</xdr:colOff>
      <xdr:row>98</xdr:row>
      <xdr:rowOff>146960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163487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2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95776</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2326"/>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95776</xdr:rowOff>
    </xdr:from>
    <xdr:to>
      <xdr:col>107</xdr:col>
      <xdr:colOff>50800</xdr:colOff>
      <xdr:row>39</xdr:row>
      <xdr:rowOff>95841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82326"/>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103596</xdr:rowOff>
    </xdr:from>
    <xdr:to>
      <xdr:col>107</xdr:col>
      <xdr:colOff>101600</xdr:colOff>
      <xdr:row>39</xdr:row>
      <xdr:rowOff>33746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50273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95841</xdr:rowOff>
    </xdr:from>
    <xdr:to>
      <xdr:col>102</xdr:col>
      <xdr:colOff>114300</xdr:colOff>
      <xdr:row>39</xdr:row>
      <xdr:rowOff>95907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82391"/>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120186</xdr:rowOff>
    </xdr:from>
    <xdr:to>
      <xdr:col>102</xdr:col>
      <xdr:colOff>165100</xdr:colOff>
      <xdr:row>39</xdr:row>
      <xdr:rowOff>50336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66863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110813</xdr:rowOff>
    </xdr:from>
    <xdr:to>
      <xdr:col>98</xdr:col>
      <xdr:colOff>38100</xdr:colOff>
      <xdr:row>39</xdr:row>
      <xdr:rowOff>40963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57490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44976</xdr:rowOff>
    </xdr:from>
    <xdr:to>
      <xdr:col>107</xdr:col>
      <xdr:colOff>101600</xdr:colOff>
      <xdr:row>39</xdr:row>
      <xdr:rowOff>146576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137703</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77333" y="6824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45041</xdr:rowOff>
    </xdr:from>
    <xdr:to>
      <xdr:col>102</xdr:col>
      <xdr:colOff>165100</xdr:colOff>
      <xdr:row>39</xdr:row>
      <xdr:rowOff>146641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137768</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88333" y="6824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45107</xdr:rowOff>
    </xdr:from>
    <xdr:to>
      <xdr:col>98</xdr:col>
      <xdr:colOff>38100</xdr:colOff>
      <xdr:row>39</xdr:row>
      <xdr:rowOff>146707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137834</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99333" y="6824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137795</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9224645"/>
          <a:ext cx="1269" cy="98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84472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9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137795</xdr:rowOff>
    </xdr:from>
    <xdr:to>
      <xdr:col>116</xdr:col>
      <xdr:colOff>152400</xdr:colOff>
      <xdr:row>53</xdr:row>
      <xdr:rowOff>137795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92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65492</xdr:rowOff>
    </xdr:from>
    <xdr:to>
      <xdr:col>116</xdr:col>
      <xdr:colOff>63500</xdr:colOff>
      <xdr:row>59</xdr:row>
      <xdr:rowOff>66483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81042"/>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155636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8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132759</xdr:rowOff>
    </xdr:from>
    <xdr:to>
      <xdr:col>116</xdr:col>
      <xdr:colOff>114300</xdr:colOff>
      <xdr:row>59</xdr:row>
      <xdr:rowOff>62909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66483</xdr:rowOff>
    </xdr:from>
    <xdr:to>
      <xdr:col>111</xdr:col>
      <xdr:colOff>177800</xdr:colOff>
      <xdr:row>59</xdr:row>
      <xdr:rowOff>67070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82033"/>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130908</xdr:rowOff>
    </xdr:from>
    <xdr:to>
      <xdr:col>112</xdr:col>
      <xdr:colOff>38100</xdr:colOff>
      <xdr:row>59</xdr:row>
      <xdr:rowOff>61058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77585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136859</xdr:rowOff>
    </xdr:from>
    <xdr:to>
      <xdr:col>107</xdr:col>
      <xdr:colOff>50800</xdr:colOff>
      <xdr:row>59</xdr:row>
      <xdr:rowOff>67070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8709359"/>
          <a:ext cx="889000" cy="147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166929</xdr:rowOff>
    </xdr:from>
    <xdr:to>
      <xdr:col>107</xdr:col>
      <xdr:colOff>101600</xdr:colOff>
      <xdr:row>59</xdr:row>
      <xdr:rowOff>97079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1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113606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8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136859</xdr:rowOff>
    </xdr:from>
    <xdr:to>
      <xdr:col>102</xdr:col>
      <xdr:colOff>114300</xdr:colOff>
      <xdr:row>59</xdr:row>
      <xdr:rowOff>67604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8709359"/>
          <a:ext cx="889000" cy="147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147988</xdr:rowOff>
    </xdr:from>
    <xdr:to>
      <xdr:col>102</xdr:col>
      <xdr:colOff>165100</xdr:colOff>
      <xdr:row>59</xdr:row>
      <xdr:rowOff>78138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69265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8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159973</xdr:rowOff>
    </xdr:from>
    <xdr:to>
      <xdr:col>98</xdr:col>
      <xdr:colOff>38100</xdr:colOff>
      <xdr:row>59</xdr:row>
      <xdr:rowOff>90123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106650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14692</xdr:rowOff>
    </xdr:from>
    <xdr:to>
      <xdr:col>116</xdr:col>
      <xdr:colOff>114300</xdr:colOff>
      <xdr:row>59</xdr:row>
      <xdr:rowOff>116292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3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111185</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5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15683</xdr:rowOff>
    </xdr:from>
    <xdr:to>
      <xdr:col>112</xdr:col>
      <xdr:colOff>38100</xdr:colOff>
      <xdr:row>59</xdr:row>
      <xdr:rowOff>117283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108410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22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16270</xdr:rowOff>
    </xdr:from>
    <xdr:to>
      <xdr:col>107</xdr:col>
      <xdr:colOff>101600</xdr:colOff>
      <xdr:row>59</xdr:row>
      <xdr:rowOff>117870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108997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22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86059</xdr:rowOff>
    </xdr:from>
    <xdr:to>
      <xdr:col>102</xdr:col>
      <xdr:colOff>165100</xdr:colOff>
      <xdr:row>51</xdr:row>
      <xdr:rowOff>16209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865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49</xdr:row>
      <xdr:rowOff>32736</xdr:rowOff>
    </xdr:from>
    <xdr:ext cx="59901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45795" y="843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16804</xdr:rowOff>
    </xdr:from>
    <xdr:to>
      <xdr:col>98</xdr:col>
      <xdr:colOff>38100</xdr:colOff>
      <xdr:row>59</xdr:row>
      <xdr:rowOff>118404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3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109531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22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114622</xdr:rowOff>
    </xdr:from>
    <xdr:to>
      <xdr:col>116</xdr:col>
      <xdr:colOff>63500</xdr:colOff>
      <xdr:row>76</xdr:row>
      <xdr:rowOff>126189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144822"/>
          <a:ext cx="8382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114622</xdr:rowOff>
    </xdr:from>
    <xdr:to>
      <xdr:col>111</xdr:col>
      <xdr:colOff>177800</xdr:colOff>
      <xdr:row>76</xdr:row>
      <xdr:rowOff>133903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144822"/>
          <a:ext cx="889000" cy="1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133903</xdr:rowOff>
    </xdr:from>
    <xdr:to>
      <xdr:col>107</xdr:col>
      <xdr:colOff>50800</xdr:colOff>
      <xdr:row>76</xdr:row>
      <xdr:rowOff>164330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164103"/>
          <a:ext cx="889000" cy="3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64728</xdr:rowOff>
    </xdr:from>
    <xdr:to>
      <xdr:col>107</xdr:col>
      <xdr:colOff>101600</xdr:colOff>
      <xdr:row>76</xdr:row>
      <xdr:rowOff>166328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9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11405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87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97152</xdr:rowOff>
    </xdr:from>
    <xdr:to>
      <xdr:col>102</xdr:col>
      <xdr:colOff>114300</xdr:colOff>
      <xdr:row>76</xdr:row>
      <xdr:rowOff>164330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127352"/>
          <a:ext cx="889000" cy="6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63973</xdr:rowOff>
    </xdr:from>
    <xdr:to>
      <xdr:col>102</xdr:col>
      <xdr:colOff>165100</xdr:colOff>
      <xdr:row>76</xdr:row>
      <xdr:rowOff>165573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09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10651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86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63388</xdr:rowOff>
    </xdr:from>
    <xdr:to>
      <xdr:col>98</xdr:col>
      <xdr:colOff>38100</xdr:colOff>
      <xdr:row>76</xdr:row>
      <xdr:rowOff>164988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09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156115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18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75389</xdr:rowOff>
    </xdr:from>
    <xdr:to>
      <xdr:col>116</xdr:col>
      <xdr:colOff>114300</xdr:colOff>
      <xdr:row>77</xdr:row>
      <xdr:rowOff>5539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0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53816</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8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63822</xdr:rowOff>
    </xdr:from>
    <xdr:to>
      <xdr:col>112</xdr:col>
      <xdr:colOff>38100</xdr:colOff>
      <xdr:row>76</xdr:row>
      <xdr:rowOff>165422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9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156549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8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83103</xdr:rowOff>
    </xdr:from>
    <xdr:to>
      <xdr:col>107</xdr:col>
      <xdr:colOff>101600</xdr:colOff>
      <xdr:row>77</xdr:row>
      <xdr:rowOff>13253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4380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0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113530</xdr:rowOff>
    </xdr:from>
    <xdr:to>
      <xdr:col>102</xdr:col>
      <xdr:colOff>165100</xdr:colOff>
      <xdr:row>77</xdr:row>
      <xdr:rowOff>43680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34807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2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46352</xdr:rowOff>
    </xdr:from>
    <xdr:to>
      <xdr:col>98</xdr:col>
      <xdr:colOff>38100</xdr:colOff>
      <xdr:row>76</xdr:row>
      <xdr:rowOff>147952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164480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85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費については、例年、類似団体平均を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近年の上昇傾向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の影響により上回ることとなってしまった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社会保障費全般の伸びによるものである。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95,321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円であり、２年続けての増加となった。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今後も健全な財政運営を目的とし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た地方債の適正な発行に努めることにより、財政の健全化を目指す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積立金については、住民一人当たり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165,380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円であり、対前年比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29,065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円の上昇となった。今後も健全な財政運営を目的とした基金の造成に努める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
4,955
52.09
5,308,276
5,087,736
201,679
2,599,277
3,373,289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146863</xdr:rowOff>
    </xdr:from>
    <xdr:to>
      <xdr:col>24</xdr:col>
      <xdr:colOff>63500</xdr:colOff>
      <xdr:row>37</xdr:row>
      <xdr:rowOff>153950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90513"/>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148025</xdr:rowOff>
    </xdr:from>
    <xdr:to>
      <xdr:col>19</xdr:col>
      <xdr:colOff>177800</xdr:colOff>
      <xdr:row>37</xdr:row>
      <xdr:rowOff>153950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91675"/>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148025</xdr:rowOff>
    </xdr:from>
    <xdr:to>
      <xdr:col>15</xdr:col>
      <xdr:colOff>50800</xdr:colOff>
      <xdr:row>37</xdr:row>
      <xdr:rowOff>160922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91675"/>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135191</xdr:rowOff>
    </xdr:from>
    <xdr:to>
      <xdr:col>15</xdr:col>
      <xdr:colOff>101600</xdr:colOff>
      <xdr:row>38</xdr:row>
      <xdr:rowOff>65342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56469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160922</xdr:rowOff>
    </xdr:from>
    <xdr:to>
      <xdr:col>10</xdr:col>
      <xdr:colOff>114300</xdr:colOff>
      <xdr:row>37</xdr:row>
      <xdr:rowOff>163322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04572"/>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136411</xdr:rowOff>
    </xdr:from>
    <xdr:to>
      <xdr:col>10</xdr:col>
      <xdr:colOff>165100</xdr:colOff>
      <xdr:row>38</xdr:row>
      <xdr:rowOff>66560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57688</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137058</xdr:rowOff>
    </xdr:from>
    <xdr:to>
      <xdr:col>6</xdr:col>
      <xdr:colOff>38100</xdr:colOff>
      <xdr:row>38</xdr:row>
      <xdr:rowOff>67208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58335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96063</xdr:rowOff>
    </xdr:from>
    <xdr:to>
      <xdr:col>24</xdr:col>
      <xdr:colOff>114300</xdr:colOff>
      <xdr:row>38</xdr:row>
      <xdr:rowOff>26212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39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103150</xdr:rowOff>
    </xdr:from>
    <xdr:to>
      <xdr:col>20</xdr:col>
      <xdr:colOff>38100</xdr:colOff>
      <xdr:row>38</xdr:row>
      <xdr:rowOff>33300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24427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3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97225</xdr:rowOff>
    </xdr:from>
    <xdr:to>
      <xdr:col>15</xdr:col>
      <xdr:colOff>101600</xdr:colOff>
      <xdr:row>38</xdr:row>
      <xdr:rowOff>27375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43902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21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110122</xdr:rowOff>
    </xdr:from>
    <xdr:to>
      <xdr:col>10</xdr:col>
      <xdr:colOff>165100</xdr:colOff>
      <xdr:row>38</xdr:row>
      <xdr:rowOff>40272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56799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22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112522</xdr:rowOff>
    </xdr:from>
    <xdr:to>
      <xdr:col>6</xdr:col>
      <xdr:colOff>38100</xdr:colOff>
      <xdr:row>38</xdr:row>
      <xdr:rowOff>42672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59199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23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70290</xdr:rowOff>
    </xdr:from>
    <xdr:to>
      <xdr:col>24</xdr:col>
      <xdr:colOff>63500</xdr:colOff>
      <xdr:row>58</xdr:row>
      <xdr:rowOff>86695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14390"/>
          <a:ext cx="838200" cy="1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70290</xdr:rowOff>
    </xdr:from>
    <xdr:to>
      <xdr:col>19</xdr:col>
      <xdr:colOff>177800</xdr:colOff>
      <xdr:row>58</xdr:row>
      <xdr:rowOff>98875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14390"/>
          <a:ext cx="889000" cy="2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81805</xdr:rowOff>
    </xdr:from>
    <xdr:to>
      <xdr:col>15</xdr:col>
      <xdr:colOff>50800</xdr:colOff>
      <xdr:row>58</xdr:row>
      <xdr:rowOff>98875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25905"/>
          <a:ext cx="889000" cy="1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44573</xdr:rowOff>
    </xdr:from>
    <xdr:to>
      <xdr:col>15</xdr:col>
      <xdr:colOff>101600</xdr:colOff>
      <xdr:row>58</xdr:row>
      <xdr:rowOff>146173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8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162700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6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81805</xdr:rowOff>
    </xdr:from>
    <xdr:to>
      <xdr:col>10</xdr:col>
      <xdr:colOff>114300</xdr:colOff>
      <xdr:row>58</xdr:row>
      <xdr:rowOff>109978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25905"/>
          <a:ext cx="889000" cy="2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47582</xdr:rowOff>
    </xdr:from>
    <xdr:to>
      <xdr:col>10</xdr:col>
      <xdr:colOff>165100</xdr:colOff>
      <xdr:row>58</xdr:row>
      <xdr:rowOff>149182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140309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8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48279</xdr:rowOff>
    </xdr:from>
    <xdr:to>
      <xdr:col>6</xdr:col>
      <xdr:colOff>38100</xdr:colOff>
      <xdr:row>58</xdr:row>
      <xdr:rowOff>149879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9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166406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6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35895</xdr:rowOff>
    </xdr:from>
    <xdr:to>
      <xdr:col>24</xdr:col>
      <xdr:colOff>114300</xdr:colOff>
      <xdr:row>58</xdr:row>
      <xdr:rowOff>137495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7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154290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19490</xdr:rowOff>
    </xdr:from>
    <xdr:to>
      <xdr:col>20</xdr:col>
      <xdr:colOff>38100</xdr:colOff>
      <xdr:row>58</xdr:row>
      <xdr:rowOff>121090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112217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48075</xdr:rowOff>
    </xdr:from>
    <xdr:to>
      <xdr:col>15</xdr:col>
      <xdr:colOff>101600</xdr:colOff>
      <xdr:row>58</xdr:row>
      <xdr:rowOff>149675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140802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8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31005</xdr:rowOff>
    </xdr:from>
    <xdr:to>
      <xdr:col>10</xdr:col>
      <xdr:colOff>165100</xdr:colOff>
      <xdr:row>58</xdr:row>
      <xdr:rowOff>132605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149132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5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59178</xdr:rowOff>
    </xdr:from>
    <xdr:to>
      <xdr:col>6</xdr:col>
      <xdr:colOff>38100</xdr:colOff>
      <xdr:row>58</xdr:row>
      <xdr:rowOff>160778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151905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9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157017</xdr:rowOff>
    </xdr:from>
    <xdr:to>
      <xdr:col>24</xdr:col>
      <xdr:colOff>63500</xdr:colOff>
      <xdr:row>79</xdr:row>
      <xdr:rowOff>58511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530117"/>
          <a:ext cx="838200" cy="7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58511</xdr:rowOff>
    </xdr:from>
    <xdr:to>
      <xdr:col>19</xdr:col>
      <xdr:colOff>177800</xdr:colOff>
      <xdr:row>79</xdr:row>
      <xdr:rowOff>99126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603061"/>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99126</xdr:rowOff>
    </xdr:from>
    <xdr:to>
      <xdr:col>15</xdr:col>
      <xdr:colOff>50800</xdr:colOff>
      <xdr:row>79</xdr:row>
      <xdr:rowOff>116846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643676"/>
          <a:ext cx="8890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7241</xdr:rowOff>
    </xdr:from>
    <xdr:to>
      <xdr:col>15</xdr:col>
      <xdr:colOff>101600</xdr:colOff>
      <xdr:row>79</xdr:row>
      <xdr:rowOff>108841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125368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32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93323</xdr:rowOff>
    </xdr:from>
    <xdr:to>
      <xdr:col>10</xdr:col>
      <xdr:colOff>114300</xdr:colOff>
      <xdr:row>79</xdr:row>
      <xdr:rowOff>116846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637873"/>
          <a:ext cx="8890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17878</xdr:rowOff>
    </xdr:from>
    <xdr:to>
      <xdr:col>10</xdr:col>
      <xdr:colOff>165100</xdr:colOff>
      <xdr:row>79</xdr:row>
      <xdr:rowOff>119478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6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136005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33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10443</xdr:rowOff>
    </xdr:from>
    <xdr:to>
      <xdr:col>6</xdr:col>
      <xdr:colOff>38100</xdr:colOff>
      <xdr:row>79</xdr:row>
      <xdr:rowOff>112043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5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128570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33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106217</xdr:rowOff>
    </xdr:from>
    <xdr:to>
      <xdr:col>24</xdr:col>
      <xdr:colOff>114300</xdr:colOff>
      <xdr:row>79</xdr:row>
      <xdr:rowOff>36367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84644</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5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7711</xdr:rowOff>
    </xdr:from>
    <xdr:to>
      <xdr:col>20</xdr:col>
      <xdr:colOff>38100</xdr:colOff>
      <xdr:row>79</xdr:row>
      <xdr:rowOff>109311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100438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48326</xdr:rowOff>
    </xdr:from>
    <xdr:to>
      <xdr:col>15</xdr:col>
      <xdr:colOff>101600</xdr:colOff>
      <xdr:row>79</xdr:row>
      <xdr:rowOff>149926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141053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8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66046</xdr:rowOff>
    </xdr:from>
    <xdr:to>
      <xdr:col>10</xdr:col>
      <xdr:colOff>165100</xdr:colOff>
      <xdr:row>79</xdr:row>
      <xdr:rowOff>167646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61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158773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70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42523</xdr:rowOff>
    </xdr:from>
    <xdr:to>
      <xdr:col>6</xdr:col>
      <xdr:colOff>38100</xdr:colOff>
      <xdr:row>79</xdr:row>
      <xdr:rowOff>144123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8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135250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7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35390</xdr:rowOff>
    </xdr:from>
    <xdr:to>
      <xdr:col>24</xdr:col>
      <xdr:colOff>63500</xdr:colOff>
      <xdr:row>97</xdr:row>
      <xdr:rowOff>51567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66040"/>
          <a:ext cx="8382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33088</xdr:rowOff>
    </xdr:from>
    <xdr:to>
      <xdr:col>19</xdr:col>
      <xdr:colOff>177800</xdr:colOff>
      <xdr:row>97</xdr:row>
      <xdr:rowOff>51567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663738"/>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33088</xdr:rowOff>
    </xdr:from>
    <xdr:to>
      <xdr:col>15</xdr:col>
      <xdr:colOff>50800</xdr:colOff>
      <xdr:row>97</xdr:row>
      <xdr:rowOff>80714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63738"/>
          <a:ext cx="889000" cy="4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103805</xdr:rowOff>
    </xdr:from>
    <xdr:to>
      <xdr:col>15</xdr:col>
      <xdr:colOff>101600</xdr:colOff>
      <xdr:row>98</xdr:row>
      <xdr:rowOff>33955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25082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80714</xdr:rowOff>
    </xdr:from>
    <xdr:to>
      <xdr:col>10</xdr:col>
      <xdr:colOff>114300</xdr:colOff>
      <xdr:row>97</xdr:row>
      <xdr:rowOff>93323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11364"/>
          <a:ext cx="889000" cy="1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120152</xdr:rowOff>
    </xdr:from>
    <xdr:to>
      <xdr:col>10</xdr:col>
      <xdr:colOff>165100</xdr:colOff>
      <xdr:row>98</xdr:row>
      <xdr:rowOff>50302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109947</xdr:rowOff>
    </xdr:from>
    <xdr:to>
      <xdr:col>6</xdr:col>
      <xdr:colOff>38100</xdr:colOff>
      <xdr:row>98</xdr:row>
      <xdr:rowOff>40097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31224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3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156040</xdr:rowOff>
    </xdr:from>
    <xdr:to>
      <xdr:col>24</xdr:col>
      <xdr:colOff>114300</xdr:colOff>
      <xdr:row>97</xdr:row>
      <xdr:rowOff>86190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134467</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9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767</xdr:rowOff>
    </xdr:from>
    <xdr:to>
      <xdr:col>20</xdr:col>
      <xdr:colOff>38100</xdr:colOff>
      <xdr:row>97</xdr:row>
      <xdr:rowOff>102367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3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93494</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2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153738</xdr:rowOff>
    </xdr:from>
    <xdr:to>
      <xdr:col>15</xdr:col>
      <xdr:colOff>101600</xdr:colOff>
      <xdr:row>97</xdr:row>
      <xdr:rowOff>83888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100415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38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29914</xdr:rowOff>
    </xdr:from>
    <xdr:to>
      <xdr:col>10</xdr:col>
      <xdr:colOff>165100</xdr:colOff>
      <xdr:row>97</xdr:row>
      <xdr:rowOff>131514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148041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3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42523</xdr:rowOff>
    </xdr:from>
    <xdr:to>
      <xdr:col>6</xdr:col>
      <xdr:colOff>38100</xdr:colOff>
      <xdr:row>97</xdr:row>
      <xdr:rowOff>144123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7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160650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44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113665</xdr:rowOff>
    </xdr:from>
    <xdr:to>
      <xdr:col>55</xdr:col>
      <xdr:colOff>0</xdr:colOff>
      <xdr:row>38</xdr:row>
      <xdr:rowOff>157988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28765"/>
          <a:ext cx="8382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67691</xdr:rowOff>
    </xdr:from>
    <xdr:to>
      <xdr:col>50</xdr:col>
      <xdr:colOff>114300</xdr:colOff>
      <xdr:row>38</xdr:row>
      <xdr:rowOff>113665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582791"/>
          <a:ext cx="8890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67691</xdr:rowOff>
    </xdr:from>
    <xdr:to>
      <xdr:col>45</xdr:col>
      <xdr:colOff>177800</xdr:colOff>
      <xdr:row>38</xdr:row>
      <xdr:rowOff>147447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82791"/>
          <a:ext cx="889000" cy="7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100711</xdr:rowOff>
    </xdr:from>
    <xdr:to>
      <xdr:col>46</xdr:col>
      <xdr:colOff>38100</xdr:colOff>
      <xdr:row>39</xdr:row>
      <xdr:rowOff>30861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21988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70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126492</xdr:rowOff>
    </xdr:from>
    <xdr:to>
      <xdr:col>41</xdr:col>
      <xdr:colOff>50800</xdr:colOff>
      <xdr:row>38</xdr:row>
      <xdr:rowOff>147447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41592"/>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98679</xdr:rowOff>
    </xdr:from>
    <xdr:to>
      <xdr:col>41</xdr:col>
      <xdr:colOff>101600</xdr:colOff>
      <xdr:row>39</xdr:row>
      <xdr:rowOff>28829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19956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706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91694</xdr:rowOff>
    </xdr:from>
    <xdr:to>
      <xdr:col>36</xdr:col>
      <xdr:colOff>165100</xdr:colOff>
      <xdr:row>39</xdr:row>
      <xdr:rowOff>21844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12971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699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107188</xdr:rowOff>
    </xdr:from>
    <xdr:to>
      <xdr:col>55</xdr:col>
      <xdr:colOff>50800</xdr:colOff>
      <xdr:row>39</xdr:row>
      <xdr:rowOff>37338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53865</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68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62865</xdr:rowOff>
    </xdr:from>
    <xdr:to>
      <xdr:col>50</xdr:col>
      <xdr:colOff>165100</xdr:colOff>
      <xdr:row>38</xdr:row>
      <xdr:rowOff>164465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9542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353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16891</xdr:rowOff>
    </xdr:from>
    <xdr:to>
      <xdr:col>46</xdr:col>
      <xdr:colOff>38100</xdr:colOff>
      <xdr:row>38</xdr:row>
      <xdr:rowOff>118491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135018</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96647</xdr:rowOff>
    </xdr:from>
    <xdr:to>
      <xdr:col>41</xdr:col>
      <xdr:colOff>101600</xdr:colOff>
      <xdr:row>39</xdr:row>
      <xdr:rowOff>26797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43324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386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75692</xdr:rowOff>
    </xdr:from>
    <xdr:to>
      <xdr:col>36</xdr:col>
      <xdr:colOff>165100</xdr:colOff>
      <xdr:row>39</xdr:row>
      <xdr:rowOff>5842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22369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75773</xdr:rowOff>
    </xdr:from>
    <xdr:to>
      <xdr:col>55</xdr:col>
      <xdr:colOff>0</xdr:colOff>
      <xdr:row>58</xdr:row>
      <xdr:rowOff>121645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19873"/>
          <a:ext cx="8382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75773</xdr:rowOff>
    </xdr:from>
    <xdr:to>
      <xdr:col>50</xdr:col>
      <xdr:colOff>114300</xdr:colOff>
      <xdr:row>58</xdr:row>
      <xdr:rowOff>97599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19873"/>
          <a:ext cx="889000" cy="2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20335</xdr:rowOff>
    </xdr:from>
    <xdr:to>
      <xdr:col>45</xdr:col>
      <xdr:colOff>177800</xdr:colOff>
      <xdr:row>58</xdr:row>
      <xdr:rowOff>97599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92985"/>
          <a:ext cx="889000" cy="24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31204</xdr:rowOff>
    </xdr:from>
    <xdr:to>
      <xdr:col>46</xdr:col>
      <xdr:colOff>38100</xdr:colOff>
      <xdr:row>58</xdr:row>
      <xdr:rowOff>132804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7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149331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75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20335</xdr:rowOff>
    </xdr:from>
    <xdr:to>
      <xdr:col>41</xdr:col>
      <xdr:colOff>50800</xdr:colOff>
      <xdr:row>58</xdr:row>
      <xdr:rowOff>148918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92985"/>
          <a:ext cx="889000" cy="30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38739</xdr:rowOff>
    </xdr:from>
    <xdr:to>
      <xdr:col>41</xdr:col>
      <xdr:colOff>101600</xdr:colOff>
      <xdr:row>58</xdr:row>
      <xdr:rowOff>140339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8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131466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1007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10446</xdr:rowOff>
    </xdr:from>
    <xdr:to>
      <xdr:col>36</xdr:col>
      <xdr:colOff>165100</xdr:colOff>
      <xdr:row>58</xdr:row>
      <xdr:rowOff>112046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128573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72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70845</xdr:rowOff>
    </xdr:from>
    <xdr:to>
      <xdr:col>55</xdr:col>
      <xdr:colOff>50800</xdr:colOff>
      <xdr:row>59</xdr:row>
      <xdr:rowOff>995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1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157222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2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24973</xdr:rowOff>
    </xdr:from>
    <xdr:to>
      <xdr:col>50</xdr:col>
      <xdr:colOff>165100</xdr:colOff>
      <xdr:row>58</xdr:row>
      <xdr:rowOff>126573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6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117700</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06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46799</xdr:rowOff>
    </xdr:from>
    <xdr:to>
      <xdr:col>46</xdr:col>
      <xdr:colOff>38100</xdr:colOff>
      <xdr:row>58</xdr:row>
      <xdr:rowOff>148399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139526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140985</xdr:rowOff>
    </xdr:from>
    <xdr:to>
      <xdr:col>41</xdr:col>
      <xdr:colOff>101600</xdr:colOff>
      <xdr:row>57</xdr:row>
      <xdr:rowOff>71135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4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87662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51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98118</xdr:rowOff>
    </xdr:from>
    <xdr:to>
      <xdr:col>36</xdr:col>
      <xdr:colOff>165100</xdr:colOff>
      <xdr:row>59</xdr:row>
      <xdr:rowOff>28268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4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19395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108130</xdr:rowOff>
    </xdr:from>
    <xdr:to>
      <xdr:col>55</xdr:col>
      <xdr:colOff>0</xdr:colOff>
      <xdr:row>78</xdr:row>
      <xdr:rowOff>52843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09780"/>
          <a:ext cx="838200" cy="11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108130</xdr:rowOff>
    </xdr:from>
    <xdr:to>
      <xdr:col>50</xdr:col>
      <xdr:colOff>114300</xdr:colOff>
      <xdr:row>78</xdr:row>
      <xdr:rowOff>43526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09780"/>
          <a:ext cx="889000" cy="10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43526</xdr:rowOff>
    </xdr:from>
    <xdr:to>
      <xdr:col>45</xdr:col>
      <xdr:colOff>177800</xdr:colOff>
      <xdr:row>78</xdr:row>
      <xdr:rowOff>87593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16626"/>
          <a:ext cx="889000" cy="4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24760</xdr:rowOff>
    </xdr:from>
    <xdr:to>
      <xdr:col>46</xdr:col>
      <xdr:colOff>38100</xdr:colOff>
      <xdr:row>78</xdr:row>
      <xdr:rowOff>126360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117487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9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87593</xdr:rowOff>
    </xdr:from>
    <xdr:to>
      <xdr:col>41</xdr:col>
      <xdr:colOff>50800</xdr:colOff>
      <xdr:row>78</xdr:row>
      <xdr:rowOff>93269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60693"/>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25730</xdr:rowOff>
    </xdr:from>
    <xdr:to>
      <xdr:col>41</xdr:col>
      <xdr:colOff>101600</xdr:colOff>
      <xdr:row>78</xdr:row>
      <xdr:rowOff>127330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143857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25763</xdr:rowOff>
    </xdr:from>
    <xdr:to>
      <xdr:col>36</xdr:col>
      <xdr:colOff>165100</xdr:colOff>
      <xdr:row>78</xdr:row>
      <xdr:rowOff>127363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143890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2043</xdr:rowOff>
    </xdr:from>
    <xdr:to>
      <xdr:col>55</xdr:col>
      <xdr:colOff>50800</xdr:colOff>
      <xdr:row>78</xdr:row>
      <xdr:rowOff>103643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7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57330</xdr:rowOff>
    </xdr:from>
    <xdr:to>
      <xdr:col>50</xdr:col>
      <xdr:colOff>165100</xdr:colOff>
      <xdr:row>77</xdr:row>
      <xdr:rowOff>158930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4007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3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164176</xdr:rowOff>
    </xdr:from>
    <xdr:to>
      <xdr:col>46</xdr:col>
      <xdr:colOff>38100</xdr:colOff>
      <xdr:row>78</xdr:row>
      <xdr:rowOff>94326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6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110853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14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36793</xdr:rowOff>
    </xdr:from>
    <xdr:to>
      <xdr:col>41</xdr:col>
      <xdr:colOff>101600</xdr:colOff>
      <xdr:row>78</xdr:row>
      <xdr:rowOff>138393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129520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0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42469</xdr:rowOff>
    </xdr:from>
    <xdr:to>
      <xdr:col>36</xdr:col>
      <xdr:colOff>165100</xdr:colOff>
      <xdr:row>78</xdr:row>
      <xdr:rowOff>144069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135196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71768</xdr:rowOff>
    </xdr:from>
    <xdr:to>
      <xdr:col>55</xdr:col>
      <xdr:colOff>0</xdr:colOff>
      <xdr:row>97</xdr:row>
      <xdr:rowOff>121300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02418"/>
          <a:ext cx="838200" cy="4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71768</xdr:rowOff>
    </xdr:from>
    <xdr:to>
      <xdr:col>50</xdr:col>
      <xdr:colOff>114300</xdr:colOff>
      <xdr:row>97</xdr:row>
      <xdr:rowOff>117208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02418"/>
          <a:ext cx="889000" cy="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117208</xdr:rowOff>
    </xdr:from>
    <xdr:to>
      <xdr:col>45</xdr:col>
      <xdr:colOff>177800</xdr:colOff>
      <xdr:row>97</xdr:row>
      <xdr:rowOff>151026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47858"/>
          <a:ext cx="889000" cy="3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35723</xdr:rowOff>
    </xdr:from>
    <xdr:to>
      <xdr:col>46</xdr:col>
      <xdr:colOff>38100</xdr:colOff>
      <xdr:row>97</xdr:row>
      <xdr:rowOff>137323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153850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44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151026</xdr:rowOff>
    </xdr:from>
    <xdr:to>
      <xdr:col>41</xdr:col>
      <xdr:colOff>50800</xdr:colOff>
      <xdr:row>97</xdr:row>
      <xdr:rowOff>161358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81676"/>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41216</xdr:rowOff>
    </xdr:from>
    <xdr:to>
      <xdr:col>41</xdr:col>
      <xdr:colOff>101600</xdr:colOff>
      <xdr:row>97</xdr:row>
      <xdr:rowOff>142816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7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159343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38546</xdr:rowOff>
    </xdr:from>
    <xdr:to>
      <xdr:col>36</xdr:col>
      <xdr:colOff>165100</xdr:colOff>
      <xdr:row>97</xdr:row>
      <xdr:rowOff>140146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156673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70500</xdr:rowOff>
    </xdr:from>
    <xdr:to>
      <xdr:col>55</xdr:col>
      <xdr:colOff>50800</xdr:colOff>
      <xdr:row>98</xdr:row>
      <xdr:rowOff>650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156877</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20968</xdr:rowOff>
    </xdr:from>
    <xdr:to>
      <xdr:col>50</xdr:col>
      <xdr:colOff>165100</xdr:colOff>
      <xdr:row>97</xdr:row>
      <xdr:rowOff>122568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113695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4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66408</xdr:rowOff>
    </xdr:from>
    <xdr:to>
      <xdr:col>46</xdr:col>
      <xdr:colOff>38100</xdr:colOff>
      <xdr:row>97</xdr:row>
      <xdr:rowOff>168008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159135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78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100226</xdr:rowOff>
    </xdr:from>
    <xdr:to>
      <xdr:col>41</xdr:col>
      <xdr:colOff>101600</xdr:colOff>
      <xdr:row>98</xdr:row>
      <xdr:rowOff>30376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21503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2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110558</xdr:rowOff>
    </xdr:from>
    <xdr:to>
      <xdr:col>36</xdr:col>
      <xdr:colOff>165100</xdr:colOff>
      <xdr:row>98</xdr:row>
      <xdr:rowOff>40708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4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31835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3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136972</xdr:rowOff>
    </xdr:from>
    <xdr:to>
      <xdr:col>85</xdr:col>
      <xdr:colOff>127000</xdr:colOff>
      <xdr:row>35</xdr:row>
      <xdr:rowOff>138755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137722"/>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138755</xdr:rowOff>
    </xdr:from>
    <xdr:to>
      <xdr:col>81</xdr:col>
      <xdr:colOff>50800</xdr:colOff>
      <xdr:row>36</xdr:row>
      <xdr:rowOff>71234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139505"/>
          <a:ext cx="889000" cy="10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86604</xdr:rowOff>
    </xdr:from>
    <xdr:to>
      <xdr:col>76</xdr:col>
      <xdr:colOff>114300</xdr:colOff>
      <xdr:row>36</xdr:row>
      <xdr:rowOff>71234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5915904"/>
          <a:ext cx="889000" cy="3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159827</xdr:rowOff>
    </xdr:from>
    <xdr:to>
      <xdr:col>76</xdr:col>
      <xdr:colOff>165100</xdr:colOff>
      <xdr:row>37</xdr:row>
      <xdr:rowOff>89977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81104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86604</xdr:rowOff>
    </xdr:from>
    <xdr:to>
      <xdr:col>71</xdr:col>
      <xdr:colOff>177800</xdr:colOff>
      <xdr:row>35</xdr:row>
      <xdr:rowOff>61039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5915904"/>
          <a:ext cx="889000" cy="1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19573</xdr:rowOff>
    </xdr:from>
    <xdr:to>
      <xdr:col>72</xdr:col>
      <xdr:colOff>38100</xdr:colOff>
      <xdr:row>37</xdr:row>
      <xdr:rowOff>121173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112300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23520</xdr:rowOff>
    </xdr:from>
    <xdr:to>
      <xdr:col>67</xdr:col>
      <xdr:colOff>101600</xdr:colOff>
      <xdr:row>37</xdr:row>
      <xdr:rowOff>125120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116247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86172</xdr:rowOff>
    </xdr:from>
    <xdr:to>
      <xdr:col>85</xdr:col>
      <xdr:colOff>177800</xdr:colOff>
      <xdr:row>36</xdr:row>
      <xdr:rowOff>16322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08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109049</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93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87955</xdr:rowOff>
    </xdr:from>
    <xdr:to>
      <xdr:col>81</xdr:col>
      <xdr:colOff>101600</xdr:colOff>
      <xdr:row>36</xdr:row>
      <xdr:rowOff>18105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0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34632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86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20434</xdr:rowOff>
    </xdr:from>
    <xdr:to>
      <xdr:col>76</xdr:col>
      <xdr:colOff>165100</xdr:colOff>
      <xdr:row>36</xdr:row>
      <xdr:rowOff>122034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1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138561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9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35804</xdr:rowOff>
    </xdr:from>
    <xdr:to>
      <xdr:col>72</xdr:col>
      <xdr:colOff>38100</xdr:colOff>
      <xdr:row>34</xdr:row>
      <xdr:rowOff>137404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58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153931</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03795" y="564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10239</xdr:rowOff>
    </xdr:from>
    <xdr:to>
      <xdr:col>67</xdr:col>
      <xdr:colOff>101600</xdr:colOff>
      <xdr:row>35</xdr:row>
      <xdr:rowOff>111839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0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128366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78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66622</xdr:rowOff>
    </xdr:from>
    <xdr:to>
      <xdr:col>85</xdr:col>
      <xdr:colOff>127000</xdr:colOff>
      <xdr:row>58</xdr:row>
      <xdr:rowOff>112011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10010722"/>
          <a:ext cx="838200" cy="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66622</xdr:rowOff>
    </xdr:from>
    <xdr:to>
      <xdr:col>81</xdr:col>
      <xdr:colOff>50800</xdr:colOff>
      <xdr:row>58</xdr:row>
      <xdr:rowOff>112285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10010722"/>
          <a:ext cx="889000" cy="4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16934</xdr:rowOff>
    </xdr:from>
    <xdr:to>
      <xdr:col>76</xdr:col>
      <xdr:colOff>114300</xdr:colOff>
      <xdr:row>58</xdr:row>
      <xdr:rowOff>112285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61034"/>
          <a:ext cx="889000" cy="9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147281</xdr:rowOff>
    </xdr:from>
    <xdr:to>
      <xdr:col>76</xdr:col>
      <xdr:colOff>165100</xdr:colOff>
      <xdr:row>58</xdr:row>
      <xdr:rowOff>77431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93958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16934</xdr:rowOff>
    </xdr:from>
    <xdr:to>
      <xdr:col>71</xdr:col>
      <xdr:colOff>177800</xdr:colOff>
      <xdr:row>58</xdr:row>
      <xdr:rowOff>105783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61034"/>
          <a:ext cx="889000" cy="8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157141</xdr:rowOff>
    </xdr:from>
    <xdr:to>
      <xdr:col>72</xdr:col>
      <xdr:colOff>38100</xdr:colOff>
      <xdr:row>58</xdr:row>
      <xdr:rowOff>87291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78418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100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151931</xdr:rowOff>
    </xdr:from>
    <xdr:to>
      <xdr:col>67</xdr:col>
      <xdr:colOff>101600</xdr:colOff>
      <xdr:row>58</xdr:row>
      <xdr:rowOff>82081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98608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6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61211</xdr:rowOff>
    </xdr:from>
    <xdr:to>
      <xdr:col>85</xdr:col>
      <xdr:colOff>177800</xdr:colOff>
      <xdr:row>58</xdr:row>
      <xdr:rowOff>162811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1000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147588</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92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15822</xdr:rowOff>
    </xdr:from>
    <xdr:to>
      <xdr:col>81</xdr:col>
      <xdr:colOff>101600</xdr:colOff>
      <xdr:row>58</xdr:row>
      <xdr:rowOff>117422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5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108549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5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61485</xdr:rowOff>
    </xdr:from>
    <xdr:to>
      <xdr:col>76</xdr:col>
      <xdr:colOff>165100</xdr:colOff>
      <xdr:row>58</xdr:row>
      <xdr:rowOff>163085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100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154212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9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137584</xdr:rowOff>
    </xdr:from>
    <xdr:to>
      <xdr:col>72</xdr:col>
      <xdr:colOff>38100</xdr:colOff>
      <xdr:row>58</xdr:row>
      <xdr:rowOff>67734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84261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68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54983</xdr:rowOff>
    </xdr:from>
    <xdr:to>
      <xdr:col>67</xdr:col>
      <xdr:colOff>101600</xdr:colOff>
      <xdr:row>58</xdr:row>
      <xdr:rowOff>156583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9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147710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9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51200</xdr:rowOff>
    </xdr:from>
    <xdr:to>
      <xdr:col>76</xdr:col>
      <xdr:colOff>165100</xdr:colOff>
      <xdr:row>78</xdr:row>
      <xdr:rowOff>152800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169327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52535</xdr:rowOff>
    </xdr:from>
    <xdr:to>
      <xdr:col>72</xdr:col>
      <xdr:colOff>38100</xdr:colOff>
      <xdr:row>78</xdr:row>
      <xdr:rowOff>154135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170662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52853</xdr:rowOff>
    </xdr:from>
    <xdr:to>
      <xdr:col>67</xdr:col>
      <xdr:colOff>101600</xdr:colOff>
      <xdr:row>78</xdr:row>
      <xdr:rowOff>154453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170980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34314</xdr:rowOff>
    </xdr:from>
    <xdr:to>
      <xdr:col>85</xdr:col>
      <xdr:colOff>127000</xdr:colOff>
      <xdr:row>98</xdr:row>
      <xdr:rowOff>38329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36414"/>
          <a:ext cx="8382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38329</xdr:rowOff>
    </xdr:from>
    <xdr:to>
      <xdr:col>81</xdr:col>
      <xdr:colOff>50800</xdr:colOff>
      <xdr:row>98</xdr:row>
      <xdr:rowOff>45081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40429"/>
          <a:ext cx="889000" cy="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41151</xdr:rowOff>
    </xdr:from>
    <xdr:to>
      <xdr:col>76</xdr:col>
      <xdr:colOff>114300</xdr:colOff>
      <xdr:row>98</xdr:row>
      <xdr:rowOff>45081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843251"/>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124192</xdr:rowOff>
    </xdr:from>
    <xdr:to>
      <xdr:col>76</xdr:col>
      <xdr:colOff>165100</xdr:colOff>
      <xdr:row>98</xdr:row>
      <xdr:rowOff>54342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70869</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53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38974</xdr:rowOff>
    </xdr:from>
    <xdr:to>
      <xdr:col>71</xdr:col>
      <xdr:colOff>177800</xdr:colOff>
      <xdr:row>98</xdr:row>
      <xdr:rowOff>41151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4107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121289</xdr:rowOff>
    </xdr:from>
    <xdr:to>
      <xdr:col>72</xdr:col>
      <xdr:colOff>38100</xdr:colOff>
      <xdr:row>98</xdr:row>
      <xdr:rowOff>51439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67966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52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129000</xdr:rowOff>
    </xdr:from>
    <xdr:to>
      <xdr:col>67</xdr:col>
      <xdr:colOff>101600</xdr:colOff>
      <xdr:row>98</xdr:row>
      <xdr:rowOff>59150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7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75677</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53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154964</xdr:rowOff>
    </xdr:from>
    <xdr:to>
      <xdr:col>85</xdr:col>
      <xdr:colOff>177800</xdr:colOff>
      <xdr:row>98</xdr:row>
      <xdr:rowOff>85114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8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69891</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0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158979</xdr:rowOff>
    </xdr:from>
    <xdr:to>
      <xdr:col>81</xdr:col>
      <xdr:colOff>101600</xdr:colOff>
      <xdr:row>98</xdr:row>
      <xdr:rowOff>89129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8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80256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88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165731</xdr:rowOff>
    </xdr:from>
    <xdr:to>
      <xdr:col>76</xdr:col>
      <xdr:colOff>165100</xdr:colOff>
      <xdr:row>98</xdr:row>
      <xdr:rowOff>95881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87008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8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161801</xdr:rowOff>
    </xdr:from>
    <xdr:to>
      <xdr:col>72</xdr:col>
      <xdr:colOff>38100</xdr:colOff>
      <xdr:row>98</xdr:row>
      <xdr:rowOff>91951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9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83078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8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159624</xdr:rowOff>
    </xdr:from>
    <xdr:to>
      <xdr:col>67</xdr:col>
      <xdr:colOff>101600</xdr:colOff>
      <xdr:row>98</xdr:row>
      <xdr:rowOff>89774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9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80901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131343</xdr:rowOff>
    </xdr:from>
    <xdr:to>
      <xdr:col>107</xdr:col>
      <xdr:colOff>101600</xdr:colOff>
      <xdr:row>39</xdr:row>
      <xdr:rowOff>61493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78021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155422</xdr:rowOff>
    </xdr:from>
    <xdr:to>
      <xdr:col>102</xdr:col>
      <xdr:colOff>165100</xdr:colOff>
      <xdr:row>39</xdr:row>
      <xdr:rowOff>85572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102100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160757</xdr:rowOff>
    </xdr:from>
    <xdr:to>
      <xdr:col>98</xdr:col>
      <xdr:colOff>38100</xdr:colOff>
      <xdr:row>39</xdr:row>
      <xdr:rowOff>90907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107433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農林水産業費については、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74,217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円であり、前年度と比較し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36,119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となった。主な要因は、大間町北通り種苗育成センター改修事業の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商工費については、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37,995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円であり、前年度と比較し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50,815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となった。主な要因は、大間町海峡保養センター大規模改修事業の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消防費については、例年、類似団体平均を上回っている。主な要因は、一部事務組合に対する負担金である。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95,321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円であり、２年続けての増加となった。今後も健全な財政運営を目的とした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地方債の適正な発行に努めることにより、財政の健全化を目指す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減少傾向が続いて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％の改善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黒字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財政構造が大きく改善したわけではないため、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歳入面においては、昨今の経済状況により今後も厳しい状態が続くと見込まれる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引き続き、税収等自主財源の確保に努め、歳出面においても経常経費の節減や事業効果等を見極めた更なる健全性に努める。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各会計において、健全性の観点から概ね良好と判断できる。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水道事業会計及び下水道事業会計の黒字決算には、一般会計からの繰入金が大きく影響していることから、今後も引き続き、独立採算制の原則に基づいた安定財源の確保及び計画的な事業の実施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80</v>
      </c>
      <c r="C2" s="179"/>
      <c r="D2" s="180"/>
    </row>
    <row r="3" spans="1:119" ht="18.75" customHeight="1" thickBot="1" x14ac:dyDescent="0.2">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5308276</v>
      </c>
      <c r="BO4" s="411"/>
      <c r="BP4" s="411"/>
      <c r="BQ4" s="411"/>
      <c r="BR4" s="411"/>
      <c r="BS4" s="411"/>
      <c r="BT4" s="411"/>
      <c r="BU4" s="412"/>
      <c r="BV4" s="410">
        <v>6264719</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7.8</v>
      </c>
      <c r="CU4" s="417"/>
      <c r="CV4" s="417"/>
      <c r="CW4" s="417"/>
      <c r="CX4" s="417"/>
      <c r="CY4" s="417"/>
      <c r="CZ4" s="417"/>
      <c r="DA4" s="418"/>
      <c r="DB4" s="416">
        <v>8.3000000000000007</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5087736</v>
      </c>
      <c r="BO5" s="448"/>
      <c r="BP5" s="448"/>
      <c r="BQ5" s="448"/>
      <c r="BR5" s="448"/>
      <c r="BS5" s="448"/>
      <c r="BT5" s="448"/>
      <c r="BU5" s="449"/>
      <c r="BV5" s="447">
        <v>6056996</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75</v>
      </c>
      <c r="CU5" s="445"/>
      <c r="CV5" s="445"/>
      <c r="CW5" s="445"/>
      <c r="CX5" s="445"/>
      <c r="CY5" s="445"/>
      <c r="CZ5" s="445"/>
      <c r="DA5" s="446"/>
      <c r="DB5" s="444">
        <v>85.7</v>
      </c>
      <c r="DC5" s="445"/>
      <c r="DD5" s="445"/>
      <c r="DE5" s="445"/>
      <c r="DF5" s="445"/>
      <c r="DG5" s="445"/>
      <c r="DH5" s="445"/>
      <c r="DI5" s="446"/>
    </row>
    <row r="6" spans="1:119" ht="18.75" customHeight="1" x14ac:dyDescent="0.15">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93</v>
      </c>
      <c r="AV6" s="480"/>
      <c r="AW6" s="480"/>
      <c r="AX6" s="480"/>
      <c r="AY6" s="481" t="s">
        <v>101</v>
      </c>
      <c r="AZ6" s="482"/>
      <c r="BA6" s="482"/>
      <c r="BB6" s="482"/>
      <c r="BC6" s="482"/>
      <c r="BD6" s="482"/>
      <c r="BE6" s="482"/>
      <c r="BF6" s="482"/>
      <c r="BG6" s="482"/>
      <c r="BH6" s="482"/>
      <c r="BI6" s="482"/>
      <c r="BJ6" s="482"/>
      <c r="BK6" s="482"/>
      <c r="BL6" s="482"/>
      <c r="BM6" s="483"/>
      <c r="BN6" s="447">
        <v>220540</v>
      </c>
      <c r="BO6" s="448"/>
      <c r="BP6" s="448"/>
      <c r="BQ6" s="448"/>
      <c r="BR6" s="448"/>
      <c r="BS6" s="448"/>
      <c r="BT6" s="448"/>
      <c r="BU6" s="449"/>
      <c r="BV6" s="447">
        <v>207723</v>
      </c>
      <c r="BW6" s="448"/>
      <c r="BX6" s="448"/>
      <c r="BY6" s="448"/>
      <c r="BZ6" s="448"/>
      <c r="CA6" s="448"/>
      <c r="CB6" s="448"/>
      <c r="CC6" s="449"/>
      <c r="CD6" s="450" t="s">
        <v>102</v>
      </c>
      <c r="CE6" s="451"/>
      <c r="CF6" s="451"/>
      <c r="CG6" s="451"/>
      <c r="CH6" s="451"/>
      <c r="CI6" s="451"/>
      <c r="CJ6" s="451"/>
      <c r="CK6" s="451"/>
      <c r="CL6" s="451"/>
      <c r="CM6" s="451"/>
      <c r="CN6" s="451"/>
      <c r="CO6" s="451"/>
      <c r="CP6" s="451"/>
      <c r="CQ6" s="451"/>
      <c r="CR6" s="451"/>
      <c r="CS6" s="452"/>
      <c r="CT6" s="484">
        <v>76.900000000000006</v>
      </c>
      <c r="CU6" s="485"/>
      <c r="CV6" s="485"/>
      <c r="CW6" s="485"/>
      <c r="CX6" s="485"/>
      <c r="CY6" s="485"/>
      <c r="CZ6" s="485"/>
      <c r="DA6" s="486"/>
      <c r="DB6" s="484">
        <v>88.4</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103</v>
      </c>
      <c r="AN7" s="477"/>
      <c r="AO7" s="477"/>
      <c r="AP7" s="477"/>
      <c r="AQ7" s="477"/>
      <c r="AR7" s="477"/>
      <c r="AS7" s="477"/>
      <c r="AT7" s="478"/>
      <c r="AU7" s="479" t="s">
        <v>93</v>
      </c>
      <c r="AV7" s="480"/>
      <c r="AW7" s="480"/>
      <c r="AX7" s="480"/>
      <c r="AY7" s="481" t="s">
        <v>104</v>
      </c>
      <c r="AZ7" s="482"/>
      <c r="BA7" s="482"/>
      <c r="BB7" s="482"/>
      <c r="BC7" s="482"/>
      <c r="BD7" s="482"/>
      <c r="BE7" s="482"/>
      <c r="BF7" s="482"/>
      <c r="BG7" s="482"/>
      <c r="BH7" s="482"/>
      <c r="BI7" s="482"/>
      <c r="BJ7" s="482"/>
      <c r="BK7" s="482"/>
      <c r="BL7" s="482"/>
      <c r="BM7" s="483"/>
      <c r="BN7" s="447">
        <v>18861</v>
      </c>
      <c r="BO7" s="448"/>
      <c r="BP7" s="448"/>
      <c r="BQ7" s="448"/>
      <c r="BR7" s="448"/>
      <c r="BS7" s="448"/>
      <c r="BT7" s="448"/>
      <c r="BU7" s="449"/>
      <c r="BV7" s="447">
        <v>10750</v>
      </c>
      <c r="BW7" s="448"/>
      <c r="BX7" s="448"/>
      <c r="BY7" s="448"/>
      <c r="BZ7" s="448"/>
      <c r="CA7" s="448"/>
      <c r="CB7" s="448"/>
      <c r="CC7" s="449"/>
      <c r="CD7" s="450" t="s">
        <v>105</v>
      </c>
      <c r="CE7" s="451"/>
      <c r="CF7" s="451"/>
      <c r="CG7" s="451"/>
      <c r="CH7" s="451"/>
      <c r="CI7" s="451"/>
      <c r="CJ7" s="451"/>
      <c r="CK7" s="451"/>
      <c r="CL7" s="451"/>
      <c r="CM7" s="451"/>
      <c r="CN7" s="451"/>
      <c r="CO7" s="451"/>
      <c r="CP7" s="451"/>
      <c r="CQ7" s="451"/>
      <c r="CR7" s="451"/>
      <c r="CS7" s="452"/>
      <c r="CT7" s="447">
        <v>2599277</v>
      </c>
      <c r="CU7" s="448"/>
      <c r="CV7" s="448"/>
      <c r="CW7" s="448"/>
      <c r="CX7" s="448"/>
      <c r="CY7" s="448"/>
      <c r="CZ7" s="448"/>
      <c r="DA7" s="449"/>
      <c r="DB7" s="447">
        <v>2378221</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106</v>
      </c>
      <c r="AN8" s="477"/>
      <c r="AO8" s="477"/>
      <c r="AP8" s="477"/>
      <c r="AQ8" s="477"/>
      <c r="AR8" s="477"/>
      <c r="AS8" s="477"/>
      <c r="AT8" s="478"/>
      <c r="AU8" s="479" t="s">
        <v>93</v>
      </c>
      <c r="AV8" s="480"/>
      <c r="AW8" s="480"/>
      <c r="AX8" s="480"/>
      <c r="AY8" s="481" t="s">
        <v>107</v>
      </c>
      <c r="AZ8" s="482"/>
      <c r="BA8" s="482"/>
      <c r="BB8" s="482"/>
      <c r="BC8" s="482"/>
      <c r="BD8" s="482"/>
      <c r="BE8" s="482"/>
      <c r="BF8" s="482"/>
      <c r="BG8" s="482"/>
      <c r="BH8" s="482"/>
      <c r="BI8" s="482"/>
      <c r="BJ8" s="482"/>
      <c r="BK8" s="482"/>
      <c r="BL8" s="482"/>
      <c r="BM8" s="483"/>
      <c r="BN8" s="447">
        <v>201679</v>
      </c>
      <c r="BO8" s="448"/>
      <c r="BP8" s="448"/>
      <c r="BQ8" s="448"/>
      <c r="BR8" s="448"/>
      <c r="BS8" s="448"/>
      <c r="BT8" s="448"/>
      <c r="BU8" s="449"/>
      <c r="BV8" s="447">
        <v>196973</v>
      </c>
      <c r="BW8" s="448"/>
      <c r="BX8" s="448"/>
      <c r="BY8" s="448"/>
      <c r="BZ8" s="448"/>
      <c r="CA8" s="448"/>
      <c r="CB8" s="448"/>
      <c r="CC8" s="449"/>
      <c r="CD8" s="450" t="s">
        <v>108</v>
      </c>
      <c r="CE8" s="451"/>
      <c r="CF8" s="451"/>
      <c r="CG8" s="451"/>
      <c r="CH8" s="451"/>
      <c r="CI8" s="451"/>
      <c r="CJ8" s="451"/>
      <c r="CK8" s="451"/>
      <c r="CL8" s="451"/>
      <c r="CM8" s="451"/>
      <c r="CN8" s="451"/>
      <c r="CO8" s="451"/>
      <c r="CP8" s="451"/>
      <c r="CQ8" s="451"/>
      <c r="CR8" s="451"/>
      <c r="CS8" s="452"/>
      <c r="CT8" s="487">
        <v>0.27</v>
      </c>
      <c r="CU8" s="488"/>
      <c r="CV8" s="488"/>
      <c r="CW8" s="488"/>
      <c r="CX8" s="488"/>
      <c r="CY8" s="488"/>
      <c r="CZ8" s="488"/>
      <c r="DA8" s="489"/>
      <c r="DB8" s="487">
        <v>0.28000000000000003</v>
      </c>
      <c r="DC8" s="488"/>
      <c r="DD8" s="488"/>
      <c r="DE8" s="488"/>
      <c r="DF8" s="488"/>
      <c r="DG8" s="488"/>
      <c r="DH8" s="488"/>
      <c r="DI8" s="489"/>
    </row>
    <row r="9" spans="1:119" ht="18.75" customHeight="1" thickBot="1" x14ac:dyDescent="0.2">
      <c r="A9" s="178"/>
      <c r="B9" s="441" t="s">
        <v>109</v>
      </c>
      <c r="C9" s="442"/>
      <c r="D9" s="442"/>
      <c r="E9" s="442"/>
      <c r="F9" s="442"/>
      <c r="G9" s="442"/>
      <c r="H9" s="442"/>
      <c r="I9" s="442"/>
      <c r="J9" s="442"/>
      <c r="K9" s="490"/>
      <c r="L9" s="491" t="s">
        <v>110</v>
      </c>
      <c r="M9" s="492"/>
      <c r="N9" s="492"/>
      <c r="O9" s="492"/>
      <c r="P9" s="492"/>
      <c r="Q9" s="493"/>
      <c r="R9" s="494">
        <v>4718</v>
      </c>
      <c r="S9" s="495"/>
      <c r="T9" s="495"/>
      <c r="U9" s="495"/>
      <c r="V9" s="496"/>
      <c r="W9" s="404" t="s">
        <v>111</v>
      </c>
      <c r="X9" s="405"/>
      <c r="Y9" s="405"/>
      <c r="Z9" s="405"/>
      <c r="AA9" s="405"/>
      <c r="AB9" s="405"/>
      <c r="AC9" s="405"/>
      <c r="AD9" s="405"/>
      <c r="AE9" s="405"/>
      <c r="AF9" s="405"/>
      <c r="AG9" s="405"/>
      <c r="AH9" s="405"/>
      <c r="AI9" s="405"/>
      <c r="AJ9" s="405"/>
      <c r="AK9" s="405"/>
      <c r="AL9" s="406"/>
      <c r="AM9" s="476" t="s">
        <v>112</v>
      </c>
      <c r="AN9" s="477"/>
      <c r="AO9" s="477"/>
      <c r="AP9" s="477"/>
      <c r="AQ9" s="477"/>
      <c r="AR9" s="477"/>
      <c r="AS9" s="477"/>
      <c r="AT9" s="478"/>
      <c r="AU9" s="479" t="s">
        <v>113</v>
      </c>
      <c r="AV9" s="480"/>
      <c r="AW9" s="480"/>
      <c r="AX9" s="480"/>
      <c r="AY9" s="481" t="s">
        <v>114</v>
      </c>
      <c r="AZ9" s="482"/>
      <c r="BA9" s="482"/>
      <c r="BB9" s="482"/>
      <c r="BC9" s="482"/>
      <c r="BD9" s="482"/>
      <c r="BE9" s="482"/>
      <c r="BF9" s="482"/>
      <c r="BG9" s="482"/>
      <c r="BH9" s="482"/>
      <c r="BI9" s="482"/>
      <c r="BJ9" s="482"/>
      <c r="BK9" s="482"/>
      <c r="BL9" s="482"/>
      <c r="BM9" s="483"/>
      <c r="BN9" s="447">
        <v>4706</v>
      </c>
      <c r="BO9" s="448"/>
      <c r="BP9" s="448"/>
      <c r="BQ9" s="448"/>
      <c r="BR9" s="448"/>
      <c r="BS9" s="448"/>
      <c r="BT9" s="448"/>
      <c r="BU9" s="449"/>
      <c r="BV9" s="447">
        <v>103862</v>
      </c>
      <c r="BW9" s="448"/>
      <c r="BX9" s="448"/>
      <c r="BY9" s="448"/>
      <c r="BZ9" s="448"/>
      <c r="CA9" s="448"/>
      <c r="CB9" s="448"/>
      <c r="CC9" s="449"/>
      <c r="CD9" s="450" t="s">
        <v>115</v>
      </c>
      <c r="CE9" s="451"/>
      <c r="CF9" s="451"/>
      <c r="CG9" s="451"/>
      <c r="CH9" s="451"/>
      <c r="CI9" s="451"/>
      <c r="CJ9" s="451"/>
      <c r="CK9" s="451"/>
      <c r="CL9" s="451"/>
      <c r="CM9" s="451"/>
      <c r="CN9" s="451"/>
      <c r="CO9" s="451"/>
      <c r="CP9" s="451"/>
      <c r="CQ9" s="451"/>
      <c r="CR9" s="451"/>
      <c r="CS9" s="452"/>
      <c r="CT9" s="444">
        <v>12.9</v>
      </c>
      <c r="CU9" s="445"/>
      <c r="CV9" s="445"/>
      <c r="CW9" s="445"/>
      <c r="CX9" s="445"/>
      <c r="CY9" s="445"/>
      <c r="CZ9" s="445"/>
      <c r="DA9" s="446"/>
      <c r="DB9" s="444">
        <v>12.3</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116</v>
      </c>
      <c r="M10" s="477"/>
      <c r="N10" s="477"/>
      <c r="O10" s="477"/>
      <c r="P10" s="477"/>
      <c r="Q10" s="478"/>
      <c r="R10" s="498">
        <v>5227</v>
      </c>
      <c r="S10" s="499"/>
      <c r="T10" s="499"/>
      <c r="U10" s="499"/>
      <c r="V10" s="500"/>
      <c r="W10" s="435"/>
      <c r="X10" s="436"/>
      <c r="Y10" s="436"/>
      <c r="Z10" s="436"/>
      <c r="AA10" s="436"/>
      <c r="AB10" s="436"/>
      <c r="AC10" s="436"/>
      <c r="AD10" s="436"/>
      <c r="AE10" s="436"/>
      <c r="AF10" s="436"/>
      <c r="AG10" s="436"/>
      <c r="AH10" s="436"/>
      <c r="AI10" s="436"/>
      <c r="AJ10" s="436"/>
      <c r="AK10" s="436"/>
      <c r="AL10" s="439"/>
      <c r="AM10" s="476" t="s">
        <v>117</v>
      </c>
      <c r="AN10" s="477"/>
      <c r="AO10" s="477"/>
      <c r="AP10" s="477"/>
      <c r="AQ10" s="477"/>
      <c r="AR10" s="477"/>
      <c r="AS10" s="477"/>
      <c r="AT10" s="478"/>
      <c r="AU10" s="479" t="s">
        <v>118</v>
      </c>
      <c r="AV10" s="480"/>
      <c r="AW10" s="480"/>
      <c r="AX10" s="480"/>
      <c r="AY10" s="481" t="s">
        <v>119</v>
      </c>
      <c r="AZ10" s="482"/>
      <c r="BA10" s="482"/>
      <c r="BB10" s="482"/>
      <c r="BC10" s="482"/>
      <c r="BD10" s="482"/>
      <c r="BE10" s="482"/>
      <c r="BF10" s="482"/>
      <c r="BG10" s="482"/>
      <c r="BH10" s="482"/>
      <c r="BI10" s="482"/>
      <c r="BJ10" s="482"/>
      <c r="BK10" s="482"/>
      <c r="BL10" s="482"/>
      <c r="BM10" s="483"/>
      <c r="BN10" s="447">
        <v>544005</v>
      </c>
      <c r="BO10" s="448"/>
      <c r="BP10" s="448"/>
      <c r="BQ10" s="448"/>
      <c r="BR10" s="448"/>
      <c r="BS10" s="448"/>
      <c r="BT10" s="448"/>
      <c r="BU10" s="449"/>
      <c r="BV10" s="447">
        <v>386030</v>
      </c>
      <c r="BW10" s="448"/>
      <c r="BX10" s="448"/>
      <c r="BY10" s="448"/>
      <c r="BZ10" s="448"/>
      <c r="CA10" s="448"/>
      <c r="CB10" s="448"/>
      <c r="CC10" s="449"/>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121</v>
      </c>
      <c r="M11" s="502"/>
      <c r="N11" s="502"/>
      <c r="O11" s="502"/>
      <c r="P11" s="502"/>
      <c r="Q11" s="503"/>
      <c r="R11" s="504" t="s">
        <v>122</v>
      </c>
      <c r="S11" s="505"/>
      <c r="T11" s="505"/>
      <c r="U11" s="505"/>
      <c r="V11" s="506"/>
      <c r="W11" s="435"/>
      <c r="X11" s="436"/>
      <c r="Y11" s="436"/>
      <c r="Z11" s="436"/>
      <c r="AA11" s="436"/>
      <c r="AB11" s="436"/>
      <c r="AC11" s="436"/>
      <c r="AD11" s="436"/>
      <c r="AE11" s="436"/>
      <c r="AF11" s="436"/>
      <c r="AG11" s="436"/>
      <c r="AH11" s="436"/>
      <c r="AI11" s="436"/>
      <c r="AJ11" s="436"/>
      <c r="AK11" s="436"/>
      <c r="AL11" s="439"/>
      <c r="AM11" s="476" t="s">
        <v>123</v>
      </c>
      <c r="AN11" s="477"/>
      <c r="AO11" s="477"/>
      <c r="AP11" s="477"/>
      <c r="AQ11" s="477"/>
      <c r="AR11" s="477"/>
      <c r="AS11" s="477"/>
      <c r="AT11" s="478"/>
      <c r="AU11" s="479" t="s">
        <v>124</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127</v>
      </c>
      <c r="DC11" s="488"/>
      <c r="DD11" s="488"/>
      <c r="DE11" s="488"/>
      <c r="DF11" s="488"/>
      <c r="DG11" s="488"/>
      <c r="DH11" s="488"/>
      <c r="DI11" s="489"/>
    </row>
    <row r="12" spans="1:119" ht="18.75" customHeight="1" x14ac:dyDescent="0.15">
      <c r="A12" s="178"/>
      <c r="B12" s="507" t="s">
        <v>128</v>
      </c>
      <c r="C12" s="508"/>
      <c r="D12" s="508"/>
      <c r="E12" s="508"/>
      <c r="F12" s="508"/>
      <c r="G12" s="508"/>
      <c r="H12" s="508"/>
      <c r="I12" s="508"/>
      <c r="J12" s="508"/>
      <c r="K12" s="509"/>
      <c r="L12" s="516" t="s">
        <v>129</v>
      </c>
      <c r="M12" s="517"/>
      <c r="N12" s="517"/>
      <c r="O12" s="517"/>
      <c r="P12" s="517"/>
      <c r="Q12" s="518"/>
      <c r="R12" s="519">
        <v>4972</v>
      </c>
      <c r="S12" s="520"/>
      <c r="T12" s="520"/>
      <c r="U12" s="520"/>
      <c r="V12" s="521"/>
      <c r="W12" s="522" t="s">
        <v>1</v>
      </c>
      <c r="X12" s="480"/>
      <c r="Y12" s="480"/>
      <c r="Z12" s="480"/>
      <c r="AA12" s="480"/>
      <c r="AB12" s="523"/>
      <c r="AC12" s="524" t="s">
        <v>130</v>
      </c>
      <c r="AD12" s="525"/>
      <c r="AE12" s="525"/>
      <c r="AF12" s="525"/>
      <c r="AG12" s="526"/>
      <c r="AH12" s="524" t="s">
        <v>131</v>
      </c>
      <c r="AI12" s="525"/>
      <c r="AJ12" s="525"/>
      <c r="AK12" s="525"/>
      <c r="AL12" s="527"/>
      <c r="AM12" s="476" t="s">
        <v>132</v>
      </c>
      <c r="AN12" s="477"/>
      <c r="AO12" s="477"/>
      <c r="AP12" s="477"/>
      <c r="AQ12" s="477"/>
      <c r="AR12" s="477"/>
      <c r="AS12" s="477"/>
      <c r="AT12" s="478"/>
      <c r="AU12" s="479" t="s">
        <v>133</v>
      </c>
      <c r="AV12" s="480"/>
      <c r="AW12" s="480"/>
      <c r="AX12" s="480"/>
      <c r="AY12" s="481" t="s">
        <v>134</v>
      </c>
      <c r="AZ12" s="482"/>
      <c r="BA12" s="482"/>
      <c r="BB12" s="482"/>
      <c r="BC12" s="482"/>
      <c r="BD12" s="482"/>
      <c r="BE12" s="482"/>
      <c r="BF12" s="482"/>
      <c r="BG12" s="482"/>
      <c r="BH12" s="482"/>
      <c r="BI12" s="482"/>
      <c r="BJ12" s="482"/>
      <c r="BK12" s="482"/>
      <c r="BL12" s="482"/>
      <c r="BM12" s="483"/>
      <c r="BN12" s="447">
        <v>373000</v>
      </c>
      <c r="BO12" s="448"/>
      <c r="BP12" s="448"/>
      <c r="BQ12" s="448"/>
      <c r="BR12" s="448"/>
      <c r="BS12" s="448"/>
      <c r="BT12" s="448"/>
      <c r="BU12" s="449"/>
      <c r="BV12" s="447">
        <v>662000</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136</v>
      </c>
      <c r="CU12" s="488"/>
      <c r="CV12" s="488"/>
      <c r="CW12" s="488"/>
      <c r="CX12" s="488"/>
      <c r="CY12" s="488"/>
      <c r="CZ12" s="488"/>
      <c r="DA12" s="489"/>
      <c r="DB12" s="487" t="s">
        <v>137</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138</v>
      </c>
      <c r="N13" s="539"/>
      <c r="O13" s="539"/>
      <c r="P13" s="539"/>
      <c r="Q13" s="540"/>
      <c r="R13" s="531">
        <v>4955</v>
      </c>
      <c r="S13" s="532"/>
      <c r="T13" s="532"/>
      <c r="U13" s="532"/>
      <c r="V13" s="533"/>
      <c r="W13" s="463" t="s">
        <v>139</v>
      </c>
      <c r="X13" s="464"/>
      <c r="Y13" s="464"/>
      <c r="Z13" s="464"/>
      <c r="AA13" s="464"/>
      <c r="AB13" s="454"/>
      <c r="AC13" s="498">
        <v>530</v>
      </c>
      <c r="AD13" s="499"/>
      <c r="AE13" s="499"/>
      <c r="AF13" s="499"/>
      <c r="AG13" s="541"/>
      <c r="AH13" s="498">
        <v>612</v>
      </c>
      <c r="AI13" s="499"/>
      <c r="AJ13" s="499"/>
      <c r="AK13" s="499"/>
      <c r="AL13" s="500"/>
      <c r="AM13" s="476" t="s">
        <v>140</v>
      </c>
      <c r="AN13" s="477"/>
      <c r="AO13" s="477"/>
      <c r="AP13" s="477"/>
      <c r="AQ13" s="477"/>
      <c r="AR13" s="477"/>
      <c r="AS13" s="477"/>
      <c r="AT13" s="478"/>
      <c r="AU13" s="479" t="s">
        <v>141</v>
      </c>
      <c r="AV13" s="480"/>
      <c r="AW13" s="480"/>
      <c r="AX13" s="480"/>
      <c r="AY13" s="481" t="s">
        <v>142</v>
      </c>
      <c r="AZ13" s="482"/>
      <c r="BA13" s="482"/>
      <c r="BB13" s="482"/>
      <c r="BC13" s="482"/>
      <c r="BD13" s="482"/>
      <c r="BE13" s="482"/>
      <c r="BF13" s="482"/>
      <c r="BG13" s="482"/>
      <c r="BH13" s="482"/>
      <c r="BI13" s="482"/>
      <c r="BJ13" s="482"/>
      <c r="BK13" s="482"/>
      <c r="BL13" s="482"/>
      <c r="BM13" s="483"/>
      <c r="BN13" s="447">
        <v>175711</v>
      </c>
      <c r="BO13" s="448"/>
      <c r="BP13" s="448"/>
      <c r="BQ13" s="448"/>
      <c r="BR13" s="448"/>
      <c r="BS13" s="448"/>
      <c r="BT13" s="448"/>
      <c r="BU13" s="449"/>
      <c r="BV13" s="447">
        <v>-172108</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12.9</v>
      </c>
      <c r="CU13" s="445"/>
      <c r="CV13" s="445"/>
      <c r="CW13" s="445"/>
      <c r="CX13" s="445"/>
      <c r="CY13" s="445"/>
      <c r="CZ13" s="445"/>
      <c r="DA13" s="446"/>
      <c r="DB13" s="444">
        <v>14.8</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144</v>
      </c>
      <c r="M14" s="529"/>
      <c r="N14" s="529"/>
      <c r="O14" s="529"/>
      <c r="P14" s="529"/>
      <c r="Q14" s="530"/>
      <c r="R14" s="531">
        <v>5125</v>
      </c>
      <c r="S14" s="532"/>
      <c r="T14" s="532"/>
      <c r="U14" s="532"/>
      <c r="V14" s="533"/>
      <c r="W14" s="437"/>
      <c r="X14" s="438"/>
      <c r="Y14" s="438"/>
      <c r="Z14" s="438"/>
      <c r="AA14" s="438"/>
      <c r="AB14" s="427"/>
      <c r="AC14" s="534">
        <v>22.2</v>
      </c>
      <c r="AD14" s="535"/>
      <c r="AE14" s="535"/>
      <c r="AF14" s="535"/>
      <c r="AG14" s="536"/>
      <c r="AH14" s="534">
        <v>23.9</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v>12.6</v>
      </c>
      <c r="CU14" s="546"/>
      <c r="CV14" s="546"/>
      <c r="CW14" s="546"/>
      <c r="CX14" s="546"/>
      <c r="CY14" s="546"/>
      <c r="CZ14" s="546"/>
      <c r="DA14" s="547"/>
      <c r="DB14" s="545">
        <v>42</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146</v>
      </c>
      <c r="N15" s="539"/>
      <c r="O15" s="539"/>
      <c r="P15" s="539"/>
      <c r="Q15" s="540"/>
      <c r="R15" s="531">
        <v>5111</v>
      </c>
      <c r="S15" s="532"/>
      <c r="T15" s="532"/>
      <c r="U15" s="532"/>
      <c r="V15" s="533"/>
      <c r="W15" s="463" t="s">
        <v>147</v>
      </c>
      <c r="X15" s="464"/>
      <c r="Y15" s="464"/>
      <c r="Z15" s="464"/>
      <c r="AA15" s="464"/>
      <c r="AB15" s="454"/>
      <c r="AC15" s="498">
        <v>606</v>
      </c>
      <c r="AD15" s="499"/>
      <c r="AE15" s="499"/>
      <c r="AF15" s="499"/>
      <c r="AG15" s="541"/>
      <c r="AH15" s="498">
        <v>566</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562958</v>
      </c>
      <c r="BO15" s="411"/>
      <c r="BP15" s="411"/>
      <c r="BQ15" s="411"/>
      <c r="BR15" s="411"/>
      <c r="BS15" s="411"/>
      <c r="BT15" s="411"/>
      <c r="BU15" s="412"/>
      <c r="BV15" s="410">
        <v>587151</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25.4</v>
      </c>
      <c r="AD16" s="535"/>
      <c r="AE16" s="535"/>
      <c r="AF16" s="535"/>
      <c r="AG16" s="536"/>
      <c r="AH16" s="534">
        <v>22.1</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2346847</v>
      </c>
      <c r="BO16" s="448"/>
      <c r="BP16" s="448"/>
      <c r="BQ16" s="448"/>
      <c r="BR16" s="448"/>
      <c r="BS16" s="448"/>
      <c r="BT16" s="448"/>
      <c r="BU16" s="449"/>
      <c r="BV16" s="447">
        <v>2154321</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63" t="s">
        <v>155</v>
      </c>
      <c r="X17" s="464"/>
      <c r="Y17" s="464"/>
      <c r="Z17" s="464"/>
      <c r="AA17" s="464"/>
      <c r="AB17" s="454"/>
      <c r="AC17" s="498">
        <v>1247</v>
      </c>
      <c r="AD17" s="499"/>
      <c r="AE17" s="499"/>
      <c r="AF17" s="499"/>
      <c r="AG17" s="541"/>
      <c r="AH17" s="498">
        <v>1380</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720290</v>
      </c>
      <c r="BO17" s="448"/>
      <c r="BP17" s="448"/>
      <c r="BQ17" s="448"/>
      <c r="BR17" s="448"/>
      <c r="BS17" s="448"/>
      <c r="BT17" s="448"/>
      <c r="BU17" s="449"/>
      <c r="BV17" s="447">
        <v>738855</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157</v>
      </c>
      <c r="C18" s="490"/>
      <c r="D18" s="490"/>
      <c r="E18" s="570"/>
      <c r="F18" s="570"/>
      <c r="G18" s="570"/>
      <c r="H18" s="570"/>
      <c r="I18" s="570"/>
      <c r="J18" s="570"/>
      <c r="K18" s="570"/>
      <c r="L18" s="571">
        <v>52.09</v>
      </c>
      <c r="M18" s="571"/>
      <c r="N18" s="571"/>
      <c r="O18" s="571"/>
      <c r="P18" s="571"/>
      <c r="Q18" s="571"/>
      <c r="R18" s="572"/>
      <c r="S18" s="572"/>
      <c r="T18" s="572"/>
      <c r="U18" s="572"/>
      <c r="V18" s="573"/>
      <c r="W18" s="465"/>
      <c r="X18" s="466"/>
      <c r="Y18" s="466"/>
      <c r="Z18" s="466"/>
      <c r="AA18" s="466"/>
      <c r="AB18" s="457"/>
      <c r="AC18" s="574">
        <v>52.3</v>
      </c>
      <c r="AD18" s="575"/>
      <c r="AE18" s="575"/>
      <c r="AF18" s="575"/>
      <c r="AG18" s="576"/>
      <c r="AH18" s="574">
        <v>53.9</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2052960</v>
      </c>
      <c r="BO18" s="448"/>
      <c r="BP18" s="448"/>
      <c r="BQ18" s="448"/>
      <c r="BR18" s="448"/>
      <c r="BS18" s="448"/>
      <c r="BT18" s="448"/>
      <c r="BU18" s="449"/>
      <c r="BV18" s="447">
        <v>2063442</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159</v>
      </c>
      <c r="C19" s="490"/>
      <c r="D19" s="490"/>
      <c r="E19" s="570"/>
      <c r="F19" s="570"/>
      <c r="G19" s="570"/>
      <c r="H19" s="570"/>
      <c r="I19" s="570"/>
      <c r="J19" s="570"/>
      <c r="K19" s="570"/>
      <c r="L19" s="578">
        <v>91</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3683017</v>
      </c>
      <c r="BO19" s="448"/>
      <c r="BP19" s="448"/>
      <c r="BQ19" s="448"/>
      <c r="BR19" s="448"/>
      <c r="BS19" s="448"/>
      <c r="BT19" s="448"/>
      <c r="BU19" s="449"/>
      <c r="BV19" s="447">
        <v>3889054</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161</v>
      </c>
      <c r="C20" s="490"/>
      <c r="D20" s="490"/>
      <c r="E20" s="570"/>
      <c r="F20" s="570"/>
      <c r="G20" s="570"/>
      <c r="H20" s="570"/>
      <c r="I20" s="570"/>
      <c r="J20" s="570"/>
      <c r="K20" s="570"/>
      <c r="L20" s="578">
        <v>2090</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3373289</v>
      </c>
      <c r="BO22" s="411"/>
      <c r="BP22" s="411"/>
      <c r="BQ22" s="411"/>
      <c r="BR22" s="411"/>
      <c r="BS22" s="411"/>
      <c r="BT22" s="411"/>
      <c r="BU22" s="412"/>
      <c r="BV22" s="410">
        <v>3598083</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3373289</v>
      </c>
      <c r="BO23" s="448"/>
      <c r="BP23" s="448"/>
      <c r="BQ23" s="448"/>
      <c r="BR23" s="448"/>
      <c r="BS23" s="448"/>
      <c r="BT23" s="448"/>
      <c r="BU23" s="449"/>
      <c r="BV23" s="447">
        <v>3598083</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171</v>
      </c>
      <c r="F24" s="477"/>
      <c r="G24" s="477"/>
      <c r="H24" s="477"/>
      <c r="I24" s="477"/>
      <c r="J24" s="477"/>
      <c r="K24" s="478"/>
      <c r="L24" s="498">
        <v>1</v>
      </c>
      <c r="M24" s="499"/>
      <c r="N24" s="499"/>
      <c r="O24" s="499"/>
      <c r="P24" s="541"/>
      <c r="Q24" s="498">
        <v>7230</v>
      </c>
      <c r="R24" s="499"/>
      <c r="S24" s="499"/>
      <c r="T24" s="499"/>
      <c r="U24" s="499"/>
      <c r="V24" s="541"/>
      <c r="W24" s="593"/>
      <c r="X24" s="594"/>
      <c r="Y24" s="595"/>
      <c r="Z24" s="497" t="s">
        <v>172</v>
      </c>
      <c r="AA24" s="477"/>
      <c r="AB24" s="477"/>
      <c r="AC24" s="477"/>
      <c r="AD24" s="477"/>
      <c r="AE24" s="477"/>
      <c r="AF24" s="477"/>
      <c r="AG24" s="478"/>
      <c r="AH24" s="498">
        <v>61</v>
      </c>
      <c r="AI24" s="499"/>
      <c r="AJ24" s="499"/>
      <c r="AK24" s="499"/>
      <c r="AL24" s="541"/>
      <c r="AM24" s="498">
        <v>168604</v>
      </c>
      <c r="AN24" s="499"/>
      <c r="AO24" s="499"/>
      <c r="AP24" s="499"/>
      <c r="AQ24" s="499"/>
      <c r="AR24" s="541"/>
      <c r="AS24" s="498">
        <v>2764</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1996917</v>
      </c>
      <c r="BO24" s="448"/>
      <c r="BP24" s="448"/>
      <c r="BQ24" s="448"/>
      <c r="BR24" s="448"/>
      <c r="BS24" s="448"/>
      <c r="BT24" s="448"/>
      <c r="BU24" s="449"/>
      <c r="BV24" s="447">
        <v>2158194</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174</v>
      </c>
      <c r="F25" s="477"/>
      <c r="G25" s="477"/>
      <c r="H25" s="477"/>
      <c r="I25" s="477"/>
      <c r="J25" s="477"/>
      <c r="K25" s="478"/>
      <c r="L25" s="498">
        <v>1</v>
      </c>
      <c r="M25" s="499"/>
      <c r="N25" s="499"/>
      <c r="O25" s="499"/>
      <c r="P25" s="541"/>
      <c r="Q25" s="498">
        <v>5770</v>
      </c>
      <c r="R25" s="499"/>
      <c r="S25" s="499"/>
      <c r="T25" s="499"/>
      <c r="U25" s="499"/>
      <c r="V25" s="541"/>
      <c r="W25" s="593"/>
      <c r="X25" s="594"/>
      <c r="Y25" s="595"/>
      <c r="Z25" s="497" t="s">
        <v>175</v>
      </c>
      <c r="AA25" s="477"/>
      <c r="AB25" s="477"/>
      <c r="AC25" s="477"/>
      <c r="AD25" s="477"/>
      <c r="AE25" s="477"/>
      <c r="AF25" s="477"/>
      <c r="AG25" s="478"/>
      <c r="AH25" s="498" t="s">
        <v>136</v>
      </c>
      <c r="AI25" s="499"/>
      <c r="AJ25" s="499"/>
      <c r="AK25" s="499"/>
      <c r="AL25" s="541"/>
      <c r="AM25" s="498" t="s">
        <v>136</v>
      </c>
      <c r="AN25" s="499"/>
      <c r="AO25" s="499"/>
      <c r="AP25" s="499"/>
      <c r="AQ25" s="499"/>
      <c r="AR25" s="541"/>
      <c r="AS25" s="498" t="s">
        <v>136</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1275557</v>
      </c>
      <c r="BO25" s="411"/>
      <c r="BP25" s="411"/>
      <c r="BQ25" s="411"/>
      <c r="BR25" s="411"/>
      <c r="BS25" s="411"/>
      <c r="BT25" s="411"/>
      <c r="BU25" s="412"/>
      <c r="BV25" s="410">
        <v>1419338</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177</v>
      </c>
      <c r="F26" s="477"/>
      <c r="G26" s="477"/>
      <c r="H26" s="477"/>
      <c r="I26" s="477"/>
      <c r="J26" s="477"/>
      <c r="K26" s="478"/>
      <c r="L26" s="498">
        <v>1</v>
      </c>
      <c r="M26" s="499"/>
      <c r="N26" s="499"/>
      <c r="O26" s="499"/>
      <c r="P26" s="541"/>
      <c r="Q26" s="498">
        <v>5230</v>
      </c>
      <c r="R26" s="499"/>
      <c r="S26" s="499"/>
      <c r="T26" s="499"/>
      <c r="U26" s="499"/>
      <c r="V26" s="541"/>
      <c r="W26" s="593"/>
      <c r="X26" s="594"/>
      <c r="Y26" s="595"/>
      <c r="Z26" s="497" t="s">
        <v>178</v>
      </c>
      <c r="AA26" s="599"/>
      <c r="AB26" s="599"/>
      <c r="AC26" s="599"/>
      <c r="AD26" s="599"/>
      <c r="AE26" s="599"/>
      <c r="AF26" s="599"/>
      <c r="AG26" s="600"/>
      <c r="AH26" s="498" t="s">
        <v>127</v>
      </c>
      <c r="AI26" s="499"/>
      <c r="AJ26" s="499"/>
      <c r="AK26" s="499"/>
      <c r="AL26" s="541"/>
      <c r="AM26" s="498" t="s">
        <v>136</v>
      </c>
      <c r="AN26" s="499"/>
      <c r="AO26" s="499"/>
      <c r="AP26" s="499"/>
      <c r="AQ26" s="499"/>
      <c r="AR26" s="541"/>
      <c r="AS26" s="498" t="s">
        <v>127</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127</v>
      </c>
      <c r="BO26" s="448"/>
      <c r="BP26" s="448"/>
      <c r="BQ26" s="448"/>
      <c r="BR26" s="448"/>
      <c r="BS26" s="448"/>
      <c r="BT26" s="448"/>
      <c r="BU26" s="449"/>
      <c r="BV26" s="447" t="s">
        <v>136</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180</v>
      </c>
      <c r="F27" s="477"/>
      <c r="G27" s="477"/>
      <c r="H27" s="477"/>
      <c r="I27" s="477"/>
      <c r="J27" s="477"/>
      <c r="K27" s="478"/>
      <c r="L27" s="498">
        <v>1</v>
      </c>
      <c r="M27" s="499"/>
      <c r="N27" s="499"/>
      <c r="O27" s="499"/>
      <c r="P27" s="541"/>
      <c r="Q27" s="498">
        <v>2760</v>
      </c>
      <c r="R27" s="499"/>
      <c r="S27" s="499"/>
      <c r="T27" s="499"/>
      <c r="U27" s="499"/>
      <c r="V27" s="541"/>
      <c r="W27" s="593"/>
      <c r="X27" s="594"/>
      <c r="Y27" s="595"/>
      <c r="Z27" s="497" t="s">
        <v>181</v>
      </c>
      <c r="AA27" s="477"/>
      <c r="AB27" s="477"/>
      <c r="AC27" s="477"/>
      <c r="AD27" s="477"/>
      <c r="AE27" s="477"/>
      <c r="AF27" s="477"/>
      <c r="AG27" s="478"/>
      <c r="AH27" s="498">
        <v>5</v>
      </c>
      <c r="AI27" s="499"/>
      <c r="AJ27" s="499"/>
      <c r="AK27" s="499"/>
      <c r="AL27" s="541"/>
      <c r="AM27" s="498">
        <v>14840</v>
      </c>
      <c r="AN27" s="499"/>
      <c r="AO27" s="499"/>
      <c r="AP27" s="499"/>
      <c r="AQ27" s="499"/>
      <c r="AR27" s="541"/>
      <c r="AS27" s="498">
        <v>2968</v>
      </c>
      <c r="AT27" s="499"/>
      <c r="AU27" s="499"/>
      <c r="AV27" s="499"/>
      <c r="AW27" s="499"/>
      <c r="AX27" s="500"/>
      <c r="AY27" s="542" t="s">
        <v>182</v>
      </c>
      <c r="AZ27" s="543"/>
      <c r="BA27" s="543"/>
      <c r="BB27" s="543"/>
      <c r="BC27" s="543"/>
      <c r="BD27" s="543"/>
      <c r="BE27" s="543"/>
      <c r="BF27" s="543"/>
      <c r="BG27" s="543"/>
      <c r="BH27" s="543"/>
      <c r="BI27" s="543"/>
      <c r="BJ27" s="543"/>
      <c r="BK27" s="543"/>
      <c r="BL27" s="543"/>
      <c r="BM27" s="544"/>
      <c r="BN27" s="566">
        <v>43717</v>
      </c>
      <c r="BO27" s="567"/>
      <c r="BP27" s="567"/>
      <c r="BQ27" s="567"/>
      <c r="BR27" s="567"/>
      <c r="BS27" s="567"/>
      <c r="BT27" s="567"/>
      <c r="BU27" s="568"/>
      <c r="BV27" s="566">
        <v>43717</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183</v>
      </c>
      <c r="F28" s="477"/>
      <c r="G28" s="477"/>
      <c r="H28" s="477"/>
      <c r="I28" s="477"/>
      <c r="J28" s="477"/>
      <c r="K28" s="478"/>
      <c r="L28" s="498">
        <v>1</v>
      </c>
      <c r="M28" s="499"/>
      <c r="N28" s="499"/>
      <c r="O28" s="499"/>
      <c r="P28" s="541"/>
      <c r="Q28" s="498">
        <v>2310</v>
      </c>
      <c r="R28" s="499"/>
      <c r="S28" s="499"/>
      <c r="T28" s="499"/>
      <c r="U28" s="499"/>
      <c r="V28" s="541"/>
      <c r="W28" s="593"/>
      <c r="X28" s="594"/>
      <c r="Y28" s="595"/>
      <c r="Z28" s="497" t="s">
        <v>184</v>
      </c>
      <c r="AA28" s="477"/>
      <c r="AB28" s="477"/>
      <c r="AC28" s="477"/>
      <c r="AD28" s="477"/>
      <c r="AE28" s="477"/>
      <c r="AF28" s="477"/>
      <c r="AG28" s="478"/>
      <c r="AH28" s="498" t="s">
        <v>136</v>
      </c>
      <c r="AI28" s="499"/>
      <c r="AJ28" s="499"/>
      <c r="AK28" s="499"/>
      <c r="AL28" s="541"/>
      <c r="AM28" s="498" t="s">
        <v>136</v>
      </c>
      <c r="AN28" s="499"/>
      <c r="AO28" s="499"/>
      <c r="AP28" s="499"/>
      <c r="AQ28" s="499"/>
      <c r="AR28" s="541"/>
      <c r="AS28" s="498" t="s">
        <v>136</v>
      </c>
      <c r="AT28" s="499"/>
      <c r="AU28" s="499"/>
      <c r="AV28" s="499"/>
      <c r="AW28" s="499"/>
      <c r="AX28" s="500"/>
      <c r="AY28" s="601" t="s">
        <v>185</v>
      </c>
      <c r="AZ28" s="602"/>
      <c r="BA28" s="602"/>
      <c r="BB28" s="603"/>
      <c r="BC28" s="407" t="s">
        <v>47</v>
      </c>
      <c r="BD28" s="408"/>
      <c r="BE28" s="408"/>
      <c r="BF28" s="408"/>
      <c r="BG28" s="408"/>
      <c r="BH28" s="408"/>
      <c r="BI28" s="408"/>
      <c r="BJ28" s="408"/>
      <c r="BK28" s="408"/>
      <c r="BL28" s="408"/>
      <c r="BM28" s="409"/>
      <c r="BN28" s="410">
        <v>820273</v>
      </c>
      <c r="BO28" s="411"/>
      <c r="BP28" s="411"/>
      <c r="BQ28" s="411"/>
      <c r="BR28" s="411"/>
      <c r="BS28" s="411"/>
      <c r="BT28" s="411"/>
      <c r="BU28" s="412"/>
      <c r="BV28" s="410">
        <v>489268</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186</v>
      </c>
      <c r="F29" s="477"/>
      <c r="G29" s="477"/>
      <c r="H29" s="477"/>
      <c r="I29" s="477"/>
      <c r="J29" s="477"/>
      <c r="K29" s="478"/>
      <c r="L29" s="498">
        <v>8</v>
      </c>
      <c r="M29" s="499"/>
      <c r="N29" s="499"/>
      <c r="O29" s="499"/>
      <c r="P29" s="541"/>
      <c r="Q29" s="498">
        <v>2200</v>
      </c>
      <c r="R29" s="499"/>
      <c r="S29" s="499"/>
      <c r="T29" s="499"/>
      <c r="U29" s="499"/>
      <c r="V29" s="541"/>
      <c r="W29" s="596"/>
      <c r="X29" s="597"/>
      <c r="Y29" s="598"/>
      <c r="Z29" s="497" t="s">
        <v>187</v>
      </c>
      <c r="AA29" s="477"/>
      <c r="AB29" s="477"/>
      <c r="AC29" s="477"/>
      <c r="AD29" s="477"/>
      <c r="AE29" s="477"/>
      <c r="AF29" s="477"/>
      <c r="AG29" s="478"/>
      <c r="AH29" s="498">
        <v>66</v>
      </c>
      <c r="AI29" s="499"/>
      <c r="AJ29" s="499"/>
      <c r="AK29" s="499"/>
      <c r="AL29" s="541"/>
      <c r="AM29" s="498">
        <v>183444</v>
      </c>
      <c r="AN29" s="499"/>
      <c r="AO29" s="499"/>
      <c r="AP29" s="499"/>
      <c r="AQ29" s="499"/>
      <c r="AR29" s="541"/>
      <c r="AS29" s="498">
        <v>2779</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2961</v>
      </c>
      <c r="BO29" s="448"/>
      <c r="BP29" s="448"/>
      <c r="BQ29" s="448"/>
      <c r="BR29" s="448"/>
      <c r="BS29" s="448"/>
      <c r="BT29" s="448"/>
      <c r="BU29" s="449"/>
      <c r="BV29" s="447">
        <v>32960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97.4</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2023197</v>
      </c>
      <c r="BO30" s="567"/>
      <c r="BP30" s="567"/>
      <c r="BQ30" s="567"/>
      <c r="BR30" s="567"/>
      <c r="BS30" s="567"/>
      <c r="BT30" s="567"/>
      <c r="BU30" s="568"/>
      <c r="BV30" s="566">
        <v>2085549</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198</v>
      </c>
      <c r="V33" s="471"/>
      <c r="W33" s="436" t="s">
        <v>199</v>
      </c>
      <c r="X33" s="436"/>
      <c r="Y33" s="436"/>
      <c r="Z33" s="436"/>
      <c r="AA33" s="436"/>
      <c r="AB33" s="436"/>
      <c r="AC33" s="436"/>
      <c r="AD33" s="436"/>
      <c r="AE33" s="436"/>
      <c r="AF33" s="436"/>
      <c r="AG33" s="436"/>
      <c r="AH33" s="436"/>
      <c r="AI33" s="436"/>
      <c r="AJ33" s="436"/>
      <c r="AK33" s="436"/>
      <c r="AL33" s="203"/>
      <c r="AM33" s="471" t="s">
        <v>198</v>
      </c>
      <c r="AN33" s="471"/>
      <c r="AO33" s="436" t="s">
        <v>200</v>
      </c>
      <c r="AP33" s="436"/>
      <c r="AQ33" s="436"/>
      <c r="AR33" s="436"/>
      <c r="AS33" s="436"/>
      <c r="AT33" s="436"/>
      <c r="AU33" s="436"/>
      <c r="AV33" s="436"/>
      <c r="AW33" s="436"/>
      <c r="AX33" s="436"/>
      <c r="AY33" s="436"/>
      <c r="AZ33" s="436"/>
      <c r="BA33" s="436"/>
      <c r="BB33" s="436"/>
      <c r="BC33" s="436"/>
      <c r="BD33" s="204"/>
      <c r="BE33" s="436" t="s">
        <v>201</v>
      </c>
      <c r="BF33" s="436"/>
      <c r="BG33" s="436" t="s">
        <v>202</v>
      </c>
      <c r="BH33" s="436"/>
      <c r="BI33" s="436"/>
      <c r="BJ33" s="436"/>
      <c r="BK33" s="436"/>
      <c r="BL33" s="436"/>
      <c r="BM33" s="436"/>
      <c r="BN33" s="436"/>
      <c r="BO33" s="436"/>
      <c r="BP33" s="436"/>
      <c r="BQ33" s="436"/>
      <c r="BR33" s="436"/>
      <c r="BS33" s="436"/>
      <c r="BT33" s="436"/>
      <c r="BU33" s="436"/>
      <c r="BV33" s="204"/>
      <c r="BW33" s="471" t="s">
        <v>201</v>
      </c>
      <c r="BX33" s="471"/>
      <c r="BY33" s="436" t="s">
        <v>203</v>
      </c>
      <c r="BZ33" s="436"/>
      <c r="CA33" s="436"/>
      <c r="CB33" s="436"/>
      <c r="CC33" s="436"/>
      <c r="CD33" s="436"/>
      <c r="CE33" s="436"/>
      <c r="CF33" s="436"/>
      <c r="CG33" s="436"/>
      <c r="CH33" s="436"/>
      <c r="CI33" s="436"/>
      <c r="CJ33" s="436"/>
      <c r="CK33" s="436"/>
      <c r="CL33" s="436"/>
      <c r="CM33" s="436"/>
      <c r="CN33" s="203"/>
      <c r="CO33" s="471" t="s">
        <v>198</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6</v>
      </c>
      <c r="BF34" s="637"/>
      <c r="BG34" s="638" t="str">
        <f>IF('各会計、関係団体の財政状況及び健全化判断比率'!B32="","",'各会計、関係団体の財政状況及び健全化判断比率'!B32)</f>
        <v>下水道事業特別会計</v>
      </c>
      <c r="BH34" s="638"/>
      <c r="BI34" s="638"/>
      <c r="BJ34" s="638"/>
      <c r="BK34" s="638"/>
      <c r="BL34" s="638"/>
      <c r="BM34" s="638"/>
      <c r="BN34" s="638"/>
      <c r="BO34" s="638"/>
      <c r="BP34" s="638"/>
      <c r="BQ34" s="638"/>
      <c r="BR34" s="638"/>
      <c r="BS34" s="638"/>
      <c r="BT34" s="638"/>
      <c r="BU34" s="638"/>
      <c r="BV34" s="178"/>
      <c r="BW34" s="637">
        <f>IF(BY34="","",MAX(C34:D43,U34:V43,AM34:AN43,BE34:BF43)+1)</f>
        <v>7</v>
      </c>
      <c r="BX34" s="637"/>
      <c r="BY34" s="638" t="str">
        <f>IF('各会計、関係団体の財政状況及び健全化判断比率'!B68="","",'各会計、関係団体の財政状況及び健全化判断比率'!B68)</f>
        <v>一部事務組合下北医療センター</v>
      </c>
      <c r="BZ34" s="638"/>
      <c r="CA34" s="638"/>
      <c r="CB34" s="638"/>
      <c r="CC34" s="638"/>
      <c r="CD34" s="638"/>
      <c r="CE34" s="638"/>
      <c r="CF34" s="638"/>
      <c r="CG34" s="638"/>
      <c r="CH34" s="638"/>
      <c r="CI34" s="638"/>
      <c r="CJ34" s="638"/>
      <c r="CK34" s="638"/>
      <c r="CL34" s="638"/>
      <c r="CM34" s="638"/>
      <c r="CN34" s="178"/>
      <c r="CO34" s="637" t="str">
        <f>IF(CQ34="","",MAX(C34:D43,U34:V43,AM34:AN43,BE34:BF43,BW34:BX43)+1)</f>
        <v/>
      </c>
      <c r="CP34" s="637"/>
      <c r="CQ34" s="638" t="str">
        <f>IF('各会計、関係団体の財政状況及び健全化判断比率'!BS7="","",'各会計、関係団体の財政状況及び健全化判断比率'!BS7)</f>
        <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8</v>
      </c>
      <c r="BX35" s="637"/>
      <c r="BY35" s="638" t="str">
        <f>IF('各会計、関係団体の財政状況及び健全化判断比率'!B69="","",'各会計、関係団体の財政状況及び健全化判断比率'!B69)</f>
        <v>下北地域広域行政事務組合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9</v>
      </c>
      <c r="BX36" s="637"/>
      <c r="BY36" s="638" t="str">
        <f>IF('各会計、関係団体の財政状況及び健全化判断比率'!B70="","",'各会計、関係団体の財政状況及び健全化判断比率'!B70)</f>
        <v>青森県後期高齢者広域連合（一般会計）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10</v>
      </c>
      <c r="BX37" s="637"/>
      <c r="BY37" s="638" t="str">
        <f>IF('各会計、関係団体の財政状況及び健全化判断比率'!B71="","",'各会計、関係団体の財政状況及び健全化判断比率'!B71)</f>
        <v>　　　　　 〃　　　　 　（特別会計）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11</v>
      </c>
      <c r="BX38" s="637"/>
      <c r="BY38" s="638" t="str">
        <f>IF('各会計、関係団体の財政状況及び健全化判断比率'!B72="","",'各会計、関係団体の財政状況及び健全化判断比率'!B72)</f>
        <v>青森県市町村総合事務組合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12</v>
      </c>
      <c r="BX39" s="637"/>
      <c r="BY39" s="638" t="str">
        <f>IF('各会計、関係団体の財政状況及び健全化判断比率'!B73="","",'各会計、関係団体の財政状況及び健全化判断比率'!B73)</f>
        <v>青森県市町村退職手当組合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13</v>
      </c>
      <c r="BX40" s="637"/>
      <c r="BY40" s="638" t="str">
        <f>IF('各会計、関係団体の財政状況及び健全化判断比率'!B74="","",'各会計、関係団体の財政状況及び健全化判断比率'!B74)</f>
        <v>青森県交通災害共済組合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602</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492</v>
      </c>
      <c r="G33" s="29" t="s">
        <v>493</v>
      </c>
      <c r="H33" s="29" t="s">
        <v>494</v>
      </c>
      <c r="I33" s="29" t="s">
        <v>495</v>
      </c>
      <c r="J33" s="30" t="s">
        <v>496</v>
      </c>
      <c r="K33" s="22"/>
      <c r="L33" s="22"/>
      <c r="M33" s="22"/>
      <c r="N33" s="22"/>
      <c r="O33" s="22"/>
      <c r="P33" s="22"/>
    </row>
    <row r="34" spans="1:16" ht="39" customHeight="1" x14ac:dyDescent="0.15">
      <c r="A34" s="22"/>
      <c r="B34" s="31"/>
      <c r="C34" s="1216" t="s">
        <v>501</v>
      </c>
      <c r="D34" s="1216"/>
      <c r="E34" s="1217"/>
      <c r="F34" s="32">
        <v>6.11</v>
      </c>
      <c r="G34" s="33">
        <v>8.24</v>
      </c>
      <c r="H34" s="33">
        <v>4.05</v>
      </c>
      <c r="I34" s="33">
        <v>8.2799999999999994</v>
      </c>
      <c r="J34" s="34">
        <v>7.75</v>
      </c>
      <c r="K34" s="22"/>
      <c r="L34" s="22"/>
      <c r="M34" s="22"/>
      <c r="N34" s="22"/>
      <c r="O34" s="22"/>
      <c r="P34" s="22"/>
    </row>
    <row r="35" spans="1:16" ht="39" customHeight="1" x14ac:dyDescent="0.15">
      <c r="A35" s="22"/>
      <c r="B35" s="35"/>
      <c r="C35" s="1210" t="s">
        <v>502</v>
      </c>
      <c r="D35" s="1211"/>
      <c r="E35" s="1212"/>
      <c r="F35" s="36">
        <v>2.97</v>
      </c>
      <c r="G35" s="37">
        <v>3.89</v>
      </c>
      <c r="H35" s="37">
        <v>4.3099999999999996</v>
      </c>
      <c r="I35" s="37">
        <v>4.7300000000000004</v>
      </c>
      <c r="J35" s="38">
        <v>4.43</v>
      </c>
      <c r="K35" s="22"/>
      <c r="L35" s="22"/>
      <c r="M35" s="22"/>
      <c r="N35" s="22"/>
      <c r="O35" s="22"/>
      <c r="P35" s="22"/>
    </row>
    <row r="36" spans="1:16" ht="39" customHeight="1" x14ac:dyDescent="0.15">
      <c r="A36" s="22"/>
      <c r="B36" s="35"/>
      <c r="C36" s="1210" t="s">
        <v>503</v>
      </c>
      <c r="D36" s="1211"/>
      <c r="E36" s="1212"/>
      <c r="F36" s="36">
        <v>1.25</v>
      </c>
      <c r="G36" s="37">
        <v>0.1</v>
      </c>
      <c r="H36" s="37">
        <v>1.57</v>
      </c>
      <c r="I36" s="37">
        <v>1.4</v>
      </c>
      <c r="J36" s="38">
        <v>3.7</v>
      </c>
      <c r="K36" s="22"/>
      <c r="L36" s="22"/>
      <c r="M36" s="22"/>
      <c r="N36" s="22"/>
      <c r="O36" s="22"/>
      <c r="P36" s="22"/>
    </row>
    <row r="37" spans="1:16" ht="39" customHeight="1" x14ac:dyDescent="0.15">
      <c r="A37" s="22"/>
      <c r="B37" s="35"/>
      <c r="C37" s="1210" t="s">
        <v>504</v>
      </c>
      <c r="D37" s="1211"/>
      <c r="E37" s="1212"/>
      <c r="F37" s="36">
        <v>2.4</v>
      </c>
      <c r="G37" s="37">
        <v>2.19</v>
      </c>
      <c r="H37" s="37">
        <v>2.85</v>
      </c>
      <c r="I37" s="37">
        <v>0.77</v>
      </c>
      <c r="J37" s="38">
        <v>0.98</v>
      </c>
      <c r="K37" s="22"/>
      <c r="L37" s="22"/>
      <c r="M37" s="22"/>
      <c r="N37" s="22"/>
      <c r="O37" s="22"/>
      <c r="P37" s="22"/>
    </row>
    <row r="38" spans="1:16" ht="39" customHeight="1" x14ac:dyDescent="0.15">
      <c r="A38" s="22"/>
      <c r="B38" s="35"/>
      <c r="C38" s="1210" t="s">
        <v>505</v>
      </c>
      <c r="D38" s="1211"/>
      <c r="E38" s="1212"/>
      <c r="F38" s="36">
        <v>0.08</v>
      </c>
      <c r="G38" s="37">
        <v>0.18</v>
      </c>
      <c r="H38" s="37">
        <v>0.06</v>
      </c>
      <c r="I38" s="37">
        <v>7.0000000000000007E-2</v>
      </c>
      <c r="J38" s="38">
        <v>7.0000000000000007E-2</v>
      </c>
      <c r="K38" s="22"/>
      <c r="L38" s="22"/>
      <c r="M38" s="22"/>
      <c r="N38" s="22"/>
      <c r="O38" s="22"/>
      <c r="P38" s="22"/>
    </row>
    <row r="39" spans="1:16" ht="39" customHeight="1" x14ac:dyDescent="0.15">
      <c r="A39" s="22"/>
      <c r="B39" s="35"/>
      <c r="C39" s="1210" t="s">
        <v>506</v>
      </c>
      <c r="D39" s="1211"/>
      <c r="E39" s="1212"/>
      <c r="F39" s="36">
        <v>0</v>
      </c>
      <c r="G39" s="37">
        <v>0</v>
      </c>
      <c r="H39" s="37">
        <v>0</v>
      </c>
      <c r="I39" s="37">
        <v>0</v>
      </c>
      <c r="J39" s="38">
        <v>0</v>
      </c>
      <c r="K39" s="22"/>
      <c r="L39" s="22"/>
      <c r="M39" s="22"/>
      <c r="N39" s="22"/>
      <c r="O39" s="22"/>
      <c r="P39" s="22"/>
    </row>
    <row r="40" spans="1:16" ht="39" customHeight="1" x14ac:dyDescent="0.15">
      <c r="A40" s="22"/>
      <c r="B40" s="35"/>
      <c r="C40" s="1210"/>
      <c r="D40" s="1211"/>
      <c r="E40" s="1212"/>
      <c r="F40" s="36"/>
      <c r="G40" s="37"/>
      <c r="H40" s="37"/>
      <c r="I40" s="37"/>
      <c r="J40" s="38"/>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507</v>
      </c>
      <c r="D42" s="1211"/>
      <c r="E42" s="1212"/>
      <c r="F42" s="36" t="s">
        <v>451</v>
      </c>
      <c r="G42" s="37" t="s">
        <v>451</v>
      </c>
      <c r="H42" s="37" t="s">
        <v>451</v>
      </c>
      <c r="I42" s="37" t="s">
        <v>451</v>
      </c>
      <c r="J42" s="38" t="s">
        <v>451</v>
      </c>
      <c r="K42" s="22"/>
      <c r="L42" s="22"/>
      <c r="M42" s="22"/>
      <c r="N42" s="22"/>
      <c r="O42" s="22"/>
      <c r="P42" s="22"/>
    </row>
    <row r="43" spans="1:16" ht="39" customHeight="1" thickBot="1" x14ac:dyDescent="0.2">
      <c r="A43" s="22"/>
      <c r="B43" s="40"/>
      <c r="C43" s="1213" t="s">
        <v>508</v>
      </c>
      <c r="D43" s="1214"/>
      <c r="E43" s="1215"/>
      <c r="F43" s="41" t="s">
        <v>451</v>
      </c>
      <c r="G43" s="42" t="s">
        <v>451</v>
      </c>
      <c r="H43" s="42" t="s">
        <v>451</v>
      </c>
      <c r="I43" s="42" t="s">
        <v>451</v>
      </c>
      <c r="J43" s="43" t="s">
        <v>451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Jx/B8HFcDs5AY5mQps/jKJRWeW2Bpsw6dlR+pJxJEDyzti3AwRi4fh68yH0gNVcqZNFKxwAds9cotnuffQLmg==" saltValue="wmapKEEXh9g4B6niyXUt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492</v>
      </c>
      <c r="L44" s="56" t="s">
        <v>493</v>
      </c>
      <c r="M44" s="56" t="s">
        <v>494</v>
      </c>
      <c r="N44" s="56" t="s">
        <v>495</v>
      </c>
      <c r="O44" s="57" t="s">
        <v>496</v>
      </c>
      <c r="P44" s="48"/>
      <c r="Q44" s="48"/>
      <c r="R44" s="48"/>
      <c r="S44" s="48"/>
      <c r="T44" s="48"/>
      <c r="U44" s="48"/>
    </row>
    <row r="45" spans="1:21" ht="30.75" customHeight="1" x14ac:dyDescent="0.15">
      <c r="A45" s="48"/>
      <c r="B45" s="1218" t="s">
        <v>10</v>
      </c>
      <c r="C45" s="1219"/>
      <c r="D45" s="58"/>
      <c r="E45" s="1224" t="s">
        <v>11</v>
      </c>
      <c r="F45" s="1224"/>
      <c r="G45" s="1224"/>
      <c r="H45" s="1224"/>
      <c r="I45" s="1224"/>
      <c r="J45" s="1225"/>
      <c r="K45" s="59">
        <v>508</v>
      </c>
      <c r="L45" s="60">
        <v>489</v>
      </c>
      <c r="M45" s="60">
        <v>469</v>
      </c>
      <c r="N45" s="60">
        <v>477</v>
      </c>
      <c r="O45" s="61">
        <v>474</v>
      </c>
      <c r="P45" s="48"/>
      <c r="Q45" s="48"/>
      <c r="R45" s="48"/>
      <c r="S45" s="48"/>
      <c r="T45" s="48"/>
      <c r="U45" s="48"/>
    </row>
    <row r="46" spans="1:21" ht="30.75" customHeight="1" x14ac:dyDescent="0.15">
      <c r="A46" s="48"/>
      <c r="B46" s="1220"/>
      <c r="C46" s="1221"/>
      <c r="D46" s="62"/>
      <c r="E46" s="1226" t="s">
        <v>12</v>
      </c>
      <c r="F46" s="1226"/>
      <c r="G46" s="1226"/>
      <c r="H46" s="1226"/>
      <c r="I46" s="1226"/>
      <c r="J46" s="1227"/>
      <c r="K46" s="63" t="s">
        <v>451</v>
      </c>
      <c r="L46" s="64" t="s">
        <v>451</v>
      </c>
      <c r="M46" s="64" t="s">
        <v>451</v>
      </c>
      <c r="N46" s="64" t="s">
        <v>451</v>
      </c>
      <c r="O46" s="65" t="s">
        <v>451</v>
      </c>
      <c r="P46" s="48"/>
      <c r="Q46" s="48"/>
      <c r="R46" s="48"/>
      <c r="S46" s="48"/>
      <c r="T46" s="48"/>
      <c r="U46" s="48"/>
    </row>
    <row r="47" spans="1:21" ht="30.75" customHeight="1" x14ac:dyDescent="0.15">
      <c r="A47" s="48"/>
      <c r="B47" s="1220"/>
      <c r="C47" s="1221"/>
      <c r="D47" s="62"/>
      <c r="E47" s="1226" t="s">
        <v>13</v>
      </c>
      <c r="F47" s="1226"/>
      <c r="G47" s="1226"/>
      <c r="H47" s="1226"/>
      <c r="I47" s="1226"/>
      <c r="J47" s="1227"/>
      <c r="K47" s="63" t="s">
        <v>451</v>
      </c>
      <c r="L47" s="64" t="s">
        <v>451</v>
      </c>
      <c r="M47" s="64" t="s">
        <v>451</v>
      </c>
      <c r="N47" s="64" t="s">
        <v>451</v>
      </c>
      <c r="O47" s="65" t="s">
        <v>451</v>
      </c>
      <c r="P47" s="48"/>
      <c r="Q47" s="48"/>
      <c r="R47" s="48"/>
      <c r="S47" s="48"/>
      <c r="T47" s="48"/>
      <c r="U47" s="48"/>
    </row>
    <row r="48" spans="1:21" ht="30.75" customHeight="1" x14ac:dyDescent="0.15">
      <c r="A48" s="48"/>
      <c r="B48" s="1220"/>
      <c r="C48" s="1221"/>
      <c r="D48" s="62"/>
      <c r="E48" s="1226" t="s">
        <v>14</v>
      </c>
      <c r="F48" s="1226"/>
      <c r="G48" s="1226"/>
      <c r="H48" s="1226"/>
      <c r="I48" s="1226"/>
      <c r="J48" s="1227"/>
      <c r="K48" s="63">
        <v>84</v>
      </c>
      <c r="L48" s="64">
        <v>102</v>
      </c>
      <c r="M48" s="64">
        <v>91</v>
      </c>
      <c r="N48" s="64">
        <v>90</v>
      </c>
      <c r="O48" s="65">
        <v>89</v>
      </c>
      <c r="P48" s="48"/>
      <c r="Q48" s="48"/>
      <c r="R48" s="48"/>
      <c r="S48" s="48"/>
      <c r="T48" s="48"/>
      <c r="U48" s="48"/>
    </row>
    <row r="49" spans="1:21" ht="30.75" customHeight="1" x14ac:dyDescent="0.15">
      <c r="A49" s="48"/>
      <c r="B49" s="1220"/>
      <c r="C49" s="1221"/>
      <c r="D49" s="62"/>
      <c r="E49" s="1226" t="s">
        <v>15</v>
      </c>
      <c r="F49" s="1226"/>
      <c r="G49" s="1226"/>
      <c r="H49" s="1226"/>
      <c r="I49" s="1226"/>
      <c r="J49" s="1227"/>
      <c r="K49" s="63">
        <v>92</v>
      </c>
      <c r="L49" s="64">
        <v>103</v>
      </c>
      <c r="M49" s="64">
        <v>65</v>
      </c>
      <c r="N49" s="64">
        <v>58</v>
      </c>
      <c r="O49" s="65">
        <v>48</v>
      </c>
      <c r="P49" s="48"/>
      <c r="Q49" s="48"/>
      <c r="R49" s="48"/>
      <c r="S49" s="48"/>
      <c r="T49" s="48"/>
      <c r="U49" s="48"/>
    </row>
    <row r="50" spans="1:21" ht="30.75" customHeight="1" x14ac:dyDescent="0.15">
      <c r="A50" s="48"/>
      <c r="B50" s="1220"/>
      <c r="C50" s="1221"/>
      <c r="D50" s="62"/>
      <c r="E50" s="1226" t="s">
        <v>16</v>
      </c>
      <c r="F50" s="1226"/>
      <c r="G50" s="1226"/>
      <c r="H50" s="1226"/>
      <c r="I50" s="1226"/>
      <c r="J50" s="1227"/>
      <c r="K50" s="63">
        <v>47</v>
      </c>
      <c r="L50" s="64">
        <v>46</v>
      </c>
      <c r="M50" s="64">
        <v>47</v>
      </c>
      <c r="N50" s="64">
        <v>46</v>
      </c>
      <c r="O50" s="65">
        <v>45</v>
      </c>
      <c r="P50" s="48"/>
      <c r="Q50" s="48"/>
      <c r="R50" s="48"/>
      <c r="S50" s="48"/>
      <c r="T50" s="48"/>
      <c r="U50" s="48"/>
    </row>
    <row r="51" spans="1:21" ht="30.75" customHeight="1" x14ac:dyDescent="0.15">
      <c r="A51" s="48"/>
      <c r="B51" s="1222"/>
      <c r="C51" s="1223"/>
      <c r="D51" s="66"/>
      <c r="E51" s="1226" t="s">
        <v>17</v>
      </c>
      <c r="F51" s="1226"/>
      <c r="G51" s="1226"/>
      <c r="H51" s="1226"/>
      <c r="I51" s="1226"/>
      <c r="J51" s="1227"/>
      <c r="K51" s="63">
        <v>1</v>
      </c>
      <c r="L51" s="64">
        <v>3</v>
      </c>
      <c r="M51" s="64">
        <v>0</v>
      </c>
      <c r="N51" s="64">
        <v>1</v>
      </c>
      <c r="O51" s="65">
        <v>0</v>
      </c>
      <c r="P51" s="48"/>
      <c r="Q51" s="48"/>
      <c r="R51" s="48"/>
      <c r="S51" s="48"/>
      <c r="T51" s="48"/>
      <c r="U51" s="48"/>
    </row>
    <row r="52" spans="1:21" ht="30.75" customHeight="1" x14ac:dyDescent="0.15">
      <c r="A52" s="48"/>
      <c r="B52" s="1228" t="s">
        <v>18</v>
      </c>
      <c r="C52" s="1229"/>
      <c r="D52" s="66"/>
      <c r="E52" s="1226" t="s">
        <v>19</v>
      </c>
      <c r="F52" s="1226"/>
      <c r="G52" s="1226"/>
      <c r="H52" s="1226"/>
      <c r="I52" s="1226"/>
      <c r="J52" s="1227"/>
      <c r="K52" s="63">
        <v>430</v>
      </c>
      <c r="L52" s="64">
        <v>418</v>
      </c>
      <c r="M52" s="64">
        <v>409</v>
      </c>
      <c r="N52" s="64">
        <v>412</v>
      </c>
      <c r="O52" s="65">
        <v>402</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302</v>
      </c>
      <c r="L53" s="69">
        <v>325</v>
      </c>
      <c r="M53" s="69">
        <v>263</v>
      </c>
      <c r="N53" s="69">
        <v>260</v>
      </c>
      <c r="O53" s="70">
        <v>254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509</v>
      </c>
      <c r="P55" s="48"/>
      <c r="Q55" s="48"/>
      <c r="R55" s="48"/>
      <c r="S55" s="48"/>
      <c r="T55" s="48"/>
      <c r="U55" s="48"/>
    </row>
    <row r="56" spans="1:21" ht="31.5" customHeight="1" thickBot="1" x14ac:dyDescent="0.2">
      <c r="A56" s="48"/>
      <c r="B56" s="76"/>
      <c r="C56" s="77"/>
      <c r="D56" s="77"/>
      <c r="E56" s="78"/>
      <c r="F56" s="78"/>
      <c r="G56" s="78"/>
      <c r="H56" s="78"/>
      <c r="I56" s="78"/>
      <c r="J56" s="79" t="s">
        <v>2</v>
      </c>
      <c r="K56" s="80" t="s">
        <v>510</v>
      </c>
      <c r="L56" s="81" t="s">
        <v>511</v>
      </c>
      <c r="M56" s="81" t="s">
        <v>512</v>
      </c>
      <c r="N56" s="81" t="s">
        <v>513</v>
      </c>
      <c r="O56" s="82" t="s">
        <v>514</v>
      </c>
      <c r="P56" s="48"/>
      <c r="Q56" s="48"/>
      <c r="R56" s="48"/>
      <c r="S56" s="48"/>
      <c r="T56" s="48"/>
      <c r="U56" s="48"/>
    </row>
    <row r="57" spans="1:21" ht="31.5" customHeight="1" x14ac:dyDescent="0.15">
      <c r="B57" s="1234" t="s">
        <v>24</v>
      </c>
      <c r="C57" s="1235"/>
      <c r="D57" s="1238" t="s">
        <v>25</v>
      </c>
      <c r="E57" s="1239"/>
      <c r="F57" s="1239"/>
      <c r="G57" s="1239"/>
      <c r="H57" s="1239"/>
      <c r="I57" s="1239"/>
      <c r="J57" s="1240"/>
      <c r="K57" s="83"/>
      <c r="L57" s="84"/>
      <c r="M57" s="84"/>
      <c r="N57" s="84"/>
      <c r="O57" s="85"/>
    </row>
    <row r="58" spans="1:21" ht="31.5" customHeight="1" thickBot="1" x14ac:dyDescent="0.2">
      <c r="B58" s="1236"/>
      <c r="C58" s="1237"/>
      <c r="D58" s="1241" t="s">
        <v>26</v>
      </c>
      <c r="E58" s="1242"/>
      <c r="F58" s="1242"/>
      <c r="G58" s="1242"/>
      <c r="H58" s="1242"/>
      <c r="I58" s="1242"/>
      <c r="J58" s="1243"/>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nzLn8l5u7T6qXFlfR0xn3CZrU/+rX1T5H8EucO1AA3PT3DjHIT2l/Qw3Y1Pr7vYr+yl7s8RQlC21HluFHa9yw==" saltValue="AZISOf5Bff68jWNa/M+M4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492</v>
      </c>
      <c r="J40" s="100" t="s">
        <v>493</v>
      </c>
      <c r="K40" s="100" t="s">
        <v>494</v>
      </c>
      <c r="L40" s="100" t="s">
        <v>495</v>
      </c>
      <c r="M40" s="101" t="s">
        <v>496</v>
      </c>
    </row>
    <row r="41" spans="2:13" ht="27.75" customHeight="1" x14ac:dyDescent="0.15">
      <c r="B41" s="1244" t="s">
        <v>29</v>
      </c>
      <c r="C41" s="1245"/>
      <c r="D41" s="102"/>
      <c r="E41" s="1250" t="s">
        <v>30</v>
      </c>
      <c r="F41" s="1250"/>
      <c r="G41" s="1250"/>
      <c r="H41" s="1251"/>
      <c r="I41" s="351">
        <v>4067</v>
      </c>
      <c r="J41" s="352">
        <v>3981</v>
      </c>
      <c r="K41" s="352">
        <v>3748</v>
      </c>
      <c r="L41" s="352">
        <v>3598</v>
      </c>
      <c r="M41" s="353">
        <v>3373</v>
      </c>
    </row>
    <row r="42" spans="2:13" ht="27.75" customHeight="1" x14ac:dyDescent="0.15">
      <c r="B42" s="1246"/>
      <c r="C42" s="1247"/>
      <c r="D42" s="103"/>
      <c r="E42" s="1252" t="s">
        <v>31</v>
      </c>
      <c r="F42" s="1252"/>
      <c r="G42" s="1252"/>
      <c r="H42" s="1253"/>
      <c r="I42" s="354">
        <v>1843</v>
      </c>
      <c r="J42" s="355">
        <v>1729</v>
      </c>
      <c r="K42" s="355">
        <v>1574</v>
      </c>
      <c r="L42" s="355">
        <v>1419</v>
      </c>
      <c r="M42" s="356">
        <v>1276</v>
      </c>
    </row>
    <row r="43" spans="2:13" ht="27.75" customHeight="1" x14ac:dyDescent="0.15">
      <c r="B43" s="1246"/>
      <c r="C43" s="1247"/>
      <c r="D43" s="103"/>
      <c r="E43" s="1252" t="s">
        <v>32</v>
      </c>
      <c r="F43" s="1252"/>
      <c r="G43" s="1252"/>
      <c r="H43" s="1253"/>
      <c r="I43" s="354">
        <v>1320</v>
      </c>
      <c r="J43" s="355">
        <v>1297</v>
      </c>
      <c r="K43" s="355">
        <v>1326</v>
      </c>
      <c r="L43" s="355">
        <v>1293</v>
      </c>
      <c r="M43" s="356">
        <v>1204</v>
      </c>
    </row>
    <row r="44" spans="2:13" ht="27.75" customHeight="1" x14ac:dyDescent="0.15">
      <c r="B44" s="1246"/>
      <c r="C44" s="1247"/>
      <c r="D44" s="103"/>
      <c r="E44" s="1252" t="s">
        <v>33</v>
      </c>
      <c r="F44" s="1252"/>
      <c r="G44" s="1252"/>
      <c r="H44" s="1253"/>
      <c r="I44" s="354">
        <v>471</v>
      </c>
      <c r="J44" s="355">
        <v>374</v>
      </c>
      <c r="K44" s="355">
        <v>302</v>
      </c>
      <c r="L44" s="355">
        <v>217</v>
      </c>
      <c r="M44" s="356">
        <v>159</v>
      </c>
    </row>
    <row r="45" spans="2:13" ht="27.75" customHeight="1" x14ac:dyDescent="0.15">
      <c r="B45" s="1246"/>
      <c r="C45" s="1247"/>
      <c r="D45" s="103"/>
      <c r="E45" s="1252" t="s">
        <v>34</v>
      </c>
      <c r="F45" s="1252"/>
      <c r="G45" s="1252"/>
      <c r="H45" s="1253"/>
      <c r="I45" s="354">
        <v>553</v>
      </c>
      <c r="J45" s="355">
        <v>516</v>
      </c>
      <c r="K45" s="355">
        <v>476</v>
      </c>
      <c r="L45" s="355">
        <v>454</v>
      </c>
      <c r="M45" s="356">
        <v>438</v>
      </c>
    </row>
    <row r="46" spans="2:13" ht="27.75" customHeight="1" x14ac:dyDescent="0.15">
      <c r="B46" s="1246"/>
      <c r="C46" s="1247"/>
      <c r="D46" s="104"/>
      <c r="E46" s="1252" t="s">
        <v>35</v>
      </c>
      <c r="F46" s="1252"/>
      <c r="G46" s="1252"/>
      <c r="H46" s="1253"/>
      <c r="I46" s="354" t="s">
        <v>451</v>
      </c>
      <c r="J46" s="355" t="s">
        <v>451</v>
      </c>
      <c r="K46" s="355" t="s">
        <v>451</v>
      </c>
      <c r="L46" s="355" t="s">
        <v>451</v>
      </c>
      <c r="M46" s="356" t="s">
        <v>451</v>
      </c>
    </row>
    <row r="47" spans="2:13" ht="27.75" customHeight="1" x14ac:dyDescent="0.15">
      <c r="B47" s="1246"/>
      <c r="C47" s="1247"/>
      <c r="D47" s="105"/>
      <c r="E47" s="1254" t="s">
        <v>36</v>
      </c>
      <c r="F47" s="1255"/>
      <c r="G47" s="1255"/>
      <c r="H47" s="1256"/>
      <c r="I47" s="354" t="s">
        <v>451</v>
      </c>
      <c r="J47" s="355" t="s">
        <v>451</v>
      </c>
      <c r="K47" s="355" t="s">
        <v>451</v>
      </c>
      <c r="L47" s="355" t="s">
        <v>451</v>
      </c>
      <c r="M47" s="356" t="s">
        <v>451</v>
      </c>
    </row>
    <row r="48" spans="2:13" ht="27.75" customHeight="1" x14ac:dyDescent="0.15">
      <c r="B48" s="1246"/>
      <c r="C48" s="1247"/>
      <c r="D48" s="103"/>
      <c r="E48" s="1252" t="s">
        <v>37</v>
      </c>
      <c r="F48" s="1252"/>
      <c r="G48" s="1252"/>
      <c r="H48" s="1253"/>
      <c r="I48" s="354" t="s">
        <v>451</v>
      </c>
      <c r="J48" s="355" t="s">
        <v>451</v>
      </c>
      <c r="K48" s="355" t="s">
        <v>451</v>
      </c>
      <c r="L48" s="355" t="s">
        <v>451</v>
      </c>
      <c r="M48" s="356" t="s">
        <v>451</v>
      </c>
    </row>
    <row r="49" spans="2:13" ht="27.75" customHeight="1" x14ac:dyDescent="0.15">
      <c r="B49" s="1248"/>
      <c r="C49" s="1249"/>
      <c r="D49" s="103"/>
      <c r="E49" s="1252" t="s">
        <v>38</v>
      </c>
      <c r="F49" s="1252"/>
      <c r="G49" s="1252"/>
      <c r="H49" s="1253"/>
      <c r="I49" s="354" t="s">
        <v>451</v>
      </c>
      <c r="J49" s="355" t="s">
        <v>451</v>
      </c>
      <c r="K49" s="355" t="s">
        <v>451</v>
      </c>
      <c r="L49" s="355" t="s">
        <v>451</v>
      </c>
      <c r="M49" s="356" t="s">
        <v>451</v>
      </c>
    </row>
    <row r="50" spans="2:13" ht="27.75" customHeight="1" x14ac:dyDescent="0.15">
      <c r="B50" s="1257" t="s">
        <v>39</v>
      </c>
      <c r="C50" s="1258"/>
      <c r="D50" s="106"/>
      <c r="E50" s="1252" t="s">
        <v>40</v>
      </c>
      <c r="F50" s="1252"/>
      <c r="G50" s="1252"/>
      <c r="H50" s="1253"/>
      <c r="I50" s="354">
        <v>3500</v>
      </c>
      <c r="J50" s="355">
        <v>3487</v>
      </c>
      <c r="K50" s="355">
        <v>3126</v>
      </c>
      <c r="L50" s="355">
        <v>2803</v>
      </c>
      <c r="M50" s="356">
        <v>3014</v>
      </c>
    </row>
    <row r="51" spans="2:13" ht="27.75" customHeight="1" x14ac:dyDescent="0.15">
      <c r="B51" s="1246"/>
      <c r="C51" s="1247"/>
      <c r="D51" s="103"/>
      <c r="E51" s="1252" t="s">
        <v>41</v>
      </c>
      <c r="F51" s="1252"/>
      <c r="G51" s="1252"/>
      <c r="H51" s="1253"/>
      <c r="I51" s="354">
        <v>21</v>
      </c>
      <c r="J51" s="355">
        <v>11</v>
      </c>
      <c r="K51" s="355">
        <v>11</v>
      </c>
      <c r="L51" s="355">
        <v>4</v>
      </c>
      <c r="M51" s="356">
        <v>8</v>
      </c>
    </row>
    <row r="52" spans="2:13" ht="27.75" customHeight="1" x14ac:dyDescent="0.15">
      <c r="B52" s="1248"/>
      <c r="C52" s="1249"/>
      <c r="D52" s="103"/>
      <c r="E52" s="1252" t="s">
        <v>42</v>
      </c>
      <c r="F52" s="1252"/>
      <c r="G52" s="1252"/>
      <c r="H52" s="1253"/>
      <c r="I52" s="354">
        <v>3745</v>
      </c>
      <c r="J52" s="355">
        <v>3776</v>
      </c>
      <c r="K52" s="355">
        <v>3535</v>
      </c>
      <c r="L52" s="355">
        <v>3346</v>
      </c>
      <c r="M52" s="356">
        <v>3149</v>
      </c>
    </row>
    <row r="53" spans="2:13" ht="27.75" customHeight="1" thickBot="1" x14ac:dyDescent="0.2">
      <c r="B53" s="1259" t="s">
        <v>43</v>
      </c>
      <c r="C53" s="1260"/>
      <c r="D53" s="107"/>
      <c r="E53" s="1261" t="s">
        <v>44</v>
      </c>
      <c r="F53" s="1261"/>
      <c r="G53" s="1261"/>
      <c r="H53" s="1262"/>
      <c r="I53" s="357">
        <v>988</v>
      </c>
      <c r="J53" s="358">
        <v>623</v>
      </c>
      <c r="K53" s="358">
        <v>753</v>
      </c>
      <c r="L53" s="358">
        <v>827</v>
      </c>
      <c r="M53" s="359">
        <v>278</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LxvXX2yaYw0IcjYvEHF5qFsuVAka7ptzW+AduSSAJcjOn4/0gS0VhG6d2PvhiwwFXILMG3o2FNjr0kv/Bb6cSg==" saltValue="+nR3E1QTaTlF2g1+X47C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494</v>
      </c>
      <c r="G54" s="116" t="s">
        <v>495</v>
      </c>
      <c r="H54" s="117" t="s">
        <v>496</v>
      </c>
    </row>
    <row r="55" spans="2:8" ht="52.5" customHeight="1" x14ac:dyDescent="0.15">
      <c r="B55" s="118"/>
      <c r="C55" s="1271" t="s">
        <v>47</v>
      </c>
      <c r="D55" s="1271"/>
      <c r="E55" s="1272"/>
      <c r="F55" s="119">
        <v>705</v>
      </c>
      <c r="G55" s="119">
        <v>489</v>
      </c>
      <c r="H55" s="120">
        <v>820</v>
      </c>
    </row>
    <row r="56" spans="2:8" ht="52.5" customHeight="1" x14ac:dyDescent="0.15">
      <c r="B56" s="121"/>
      <c r="C56" s="1273" t="s">
        <v>48</v>
      </c>
      <c r="D56" s="1273"/>
      <c r="E56" s="1274"/>
      <c r="F56" s="122">
        <v>53</v>
      </c>
      <c r="G56" s="122">
        <v>33</v>
      </c>
      <c r="H56" s="123">
        <v>3</v>
      </c>
    </row>
    <row r="57" spans="2:8" ht="53.25" customHeight="1" x14ac:dyDescent="0.15">
      <c r="B57" s="121"/>
      <c r="C57" s="1275" t="s">
        <v>49</v>
      </c>
      <c r="D57" s="1275"/>
      <c r="E57" s="1276"/>
      <c r="F57" s="124">
        <v>2187</v>
      </c>
      <c r="G57" s="124">
        <v>2086</v>
      </c>
      <c r="H57" s="125">
        <v>2023</v>
      </c>
    </row>
    <row r="58" spans="2:8" ht="45.75" customHeight="1" x14ac:dyDescent="0.15">
      <c r="B58" s="126"/>
      <c r="C58" s="1263" t="s">
        <v>525</v>
      </c>
      <c r="D58" s="1264"/>
      <c r="E58" s="1265"/>
      <c r="F58" s="127">
        <v>1416</v>
      </c>
      <c r="G58" s="127">
        <v>1428</v>
      </c>
      <c r="H58" s="128">
        <v>1455</v>
      </c>
    </row>
    <row r="59" spans="2:8" ht="45.75" customHeight="1" x14ac:dyDescent="0.15">
      <c r="B59" s="126"/>
      <c r="C59" s="1263" t="s">
        <v>526</v>
      </c>
      <c r="D59" s="1264"/>
      <c r="E59" s="1265"/>
      <c r="F59" s="127">
        <v>397</v>
      </c>
      <c r="G59" s="127">
        <v>299</v>
      </c>
      <c r="H59" s="128">
        <v>200</v>
      </c>
    </row>
    <row r="60" spans="2:8" ht="45.75" customHeight="1" x14ac:dyDescent="0.15">
      <c r="B60" s="126"/>
      <c r="C60" s="1263" t="s">
        <v>527</v>
      </c>
      <c r="D60" s="1264"/>
      <c r="E60" s="1265"/>
      <c r="F60" s="127">
        <v>150</v>
      </c>
      <c r="G60" s="127">
        <v>150</v>
      </c>
      <c r="H60" s="128">
        <v>150</v>
      </c>
    </row>
    <row r="61" spans="2:8" ht="45.75" customHeight="1" x14ac:dyDescent="0.15">
      <c r="B61" s="126"/>
      <c r="C61" s="1263" t="s">
        <v>528</v>
      </c>
      <c r="D61" s="1264"/>
      <c r="E61" s="1265"/>
      <c r="F61" s="127">
        <v>25</v>
      </c>
      <c r="G61" s="127">
        <v>99</v>
      </c>
      <c r="H61" s="128">
        <v>126</v>
      </c>
    </row>
    <row r="62" spans="2:8" ht="45.75" customHeight="1" thickBot="1" x14ac:dyDescent="0.2">
      <c r="B62" s="129"/>
      <c r="C62" s="1266" t="s">
        <v>529</v>
      </c>
      <c r="D62" s="1267"/>
      <c r="E62" s="1268"/>
      <c r="F62" s="130">
        <v>46</v>
      </c>
      <c r="G62" s="130">
        <v>47</v>
      </c>
      <c r="H62" s="131">
        <v>47</v>
      </c>
    </row>
    <row r="63" spans="2:8" ht="52.5" customHeight="1" thickBot="1" x14ac:dyDescent="0.2">
      <c r="B63" s="132"/>
      <c r="C63" s="1269" t="s">
        <v>50</v>
      </c>
      <c r="D63" s="1269"/>
      <c r="E63" s="1270"/>
      <c r="F63" s="133">
        <v>2945</v>
      </c>
      <c r="G63" s="133">
        <v>2608</v>
      </c>
      <c r="H63" s="134">
        <v>2846</v>
      </c>
    </row>
    <row r="64" spans="2:8" x14ac:dyDescent="0.15"/>
  </sheetData>
  <sheetProtection algorithmName="SHA-512" hashValue="LSOuRrT2SQKQ/VeORqrn3czt4dP7LFFkrHg6NJdB5NEP0emfImxBLnXs5lRDdHfBJXdFfon/+UsOqG13HvC0WQ==" saltValue="ZW3dnCnnPCBQB4Ddq1ep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topLeftCell="A58"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603</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604</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605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606</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492</v>
      </c>
      <c r="BQ50" s="1282"/>
      <c r="BR50" s="1282"/>
      <c r="BS50" s="1282"/>
      <c r="BT50" s="1282"/>
      <c r="BU50" s="1282"/>
      <c r="BV50" s="1282"/>
      <c r="BW50" s="1282"/>
      <c r="BX50" s="1282" t="s">
        <v>493</v>
      </c>
      <c r="BY50" s="1282"/>
      <c r="BZ50" s="1282"/>
      <c r="CA50" s="1282"/>
      <c r="CB50" s="1282"/>
      <c r="CC50" s="1282"/>
      <c r="CD50" s="1282"/>
      <c r="CE50" s="1282"/>
      <c r="CF50" s="1282" t="s">
        <v>494</v>
      </c>
      <c r="CG50" s="1282"/>
      <c r="CH50" s="1282"/>
      <c r="CI50" s="1282"/>
      <c r="CJ50" s="1282"/>
      <c r="CK50" s="1282"/>
      <c r="CL50" s="1282"/>
      <c r="CM50" s="1282"/>
      <c r="CN50" s="1282" t="s">
        <v>495</v>
      </c>
      <c r="CO50" s="1282"/>
      <c r="CP50" s="1282"/>
      <c r="CQ50" s="1282"/>
      <c r="CR50" s="1282"/>
      <c r="CS50" s="1282"/>
      <c r="CT50" s="1282"/>
      <c r="CU50" s="1282"/>
      <c r="CV50" s="1282" t="s">
        <v>496</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607</v>
      </c>
      <c r="AO51" s="1280"/>
      <c r="AP51" s="1280"/>
      <c r="AQ51" s="1280"/>
      <c r="AR51" s="1280"/>
      <c r="AS51" s="1280"/>
      <c r="AT51" s="1280"/>
      <c r="AU51" s="1280"/>
      <c r="AV51" s="1280"/>
      <c r="AW51" s="1280"/>
      <c r="AX51" s="1280"/>
      <c r="AY51" s="1280"/>
      <c r="AZ51" s="1280"/>
      <c r="BA51" s="1280"/>
      <c r="BB51" s="1280" t="s">
        <v>608</v>
      </c>
      <c r="BC51" s="1280"/>
      <c r="BD51" s="1280"/>
      <c r="BE51" s="1280"/>
      <c r="BF51" s="1280"/>
      <c r="BG51" s="1280"/>
      <c r="BH51" s="1280"/>
      <c r="BI51" s="1280"/>
      <c r="BJ51" s="1280"/>
      <c r="BK51" s="1280"/>
      <c r="BL51" s="1280"/>
      <c r="BM51" s="1280"/>
      <c r="BN51" s="1280"/>
      <c r="BO51" s="1280"/>
      <c r="BP51" s="1277">
        <v>52.1</v>
      </c>
      <c r="BQ51" s="1277"/>
      <c r="BR51" s="1277"/>
      <c r="BS51" s="1277"/>
      <c r="BT51" s="1277"/>
      <c r="BU51" s="1277"/>
      <c r="BV51" s="1277"/>
      <c r="BW51" s="1277"/>
      <c r="BX51" s="1277">
        <v>32.9</v>
      </c>
      <c r="BY51" s="1277"/>
      <c r="BZ51" s="1277"/>
      <c r="CA51" s="1277"/>
      <c r="CB51" s="1277"/>
      <c r="CC51" s="1277"/>
      <c r="CD51" s="1277"/>
      <c r="CE51" s="1277"/>
      <c r="CF51" s="1277">
        <v>39.799999999999997</v>
      </c>
      <c r="CG51" s="1277"/>
      <c r="CH51" s="1277"/>
      <c r="CI51" s="1277"/>
      <c r="CJ51" s="1277"/>
      <c r="CK51" s="1277"/>
      <c r="CL51" s="1277"/>
      <c r="CM51" s="1277"/>
      <c r="CN51" s="1277">
        <v>42</v>
      </c>
      <c r="CO51" s="1277"/>
      <c r="CP51" s="1277"/>
      <c r="CQ51" s="1277"/>
      <c r="CR51" s="1277"/>
      <c r="CS51" s="1277"/>
      <c r="CT51" s="1277"/>
      <c r="CU51" s="1277"/>
      <c r="CV51" s="1277">
        <v>12.6</v>
      </c>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609</v>
      </c>
      <c r="BC53" s="1280"/>
      <c r="BD53" s="1280"/>
      <c r="BE53" s="1280"/>
      <c r="BF53" s="1280"/>
      <c r="BG53" s="1280"/>
      <c r="BH53" s="1280"/>
      <c r="BI53" s="1280"/>
      <c r="BJ53" s="1280"/>
      <c r="BK53" s="1280"/>
      <c r="BL53" s="1280"/>
      <c r="BM53" s="1280"/>
      <c r="BN53" s="1280"/>
      <c r="BO53" s="1280"/>
      <c r="BP53" s="1277">
        <v>70.099999999999994</v>
      </c>
      <c r="BQ53" s="1277"/>
      <c r="BR53" s="1277"/>
      <c r="BS53" s="1277"/>
      <c r="BT53" s="1277"/>
      <c r="BU53" s="1277"/>
      <c r="BV53" s="1277"/>
      <c r="BW53" s="1277"/>
      <c r="BX53" s="1277">
        <v>68</v>
      </c>
      <c r="BY53" s="1277"/>
      <c r="BZ53" s="1277"/>
      <c r="CA53" s="1277"/>
      <c r="CB53" s="1277"/>
      <c r="CC53" s="1277"/>
      <c r="CD53" s="1277"/>
      <c r="CE53" s="1277"/>
      <c r="CF53" s="1277">
        <v>66.900000000000006</v>
      </c>
      <c r="CG53" s="1277"/>
      <c r="CH53" s="1277"/>
      <c r="CI53" s="1277"/>
      <c r="CJ53" s="1277"/>
      <c r="CK53" s="1277"/>
      <c r="CL53" s="1277"/>
      <c r="CM53" s="1277"/>
      <c r="CN53" s="1277">
        <v>68.099999999999994</v>
      </c>
      <c r="CO53" s="1277"/>
      <c r="CP53" s="1277"/>
      <c r="CQ53" s="1277"/>
      <c r="CR53" s="1277"/>
      <c r="CS53" s="1277"/>
      <c r="CT53" s="1277"/>
      <c r="CU53" s="1277"/>
      <c r="CV53" s="1277">
        <v>70</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610</v>
      </c>
      <c r="AO55" s="1282"/>
      <c r="AP55" s="1282"/>
      <c r="AQ55" s="1282"/>
      <c r="AR55" s="1282"/>
      <c r="AS55" s="1282"/>
      <c r="AT55" s="1282"/>
      <c r="AU55" s="1282"/>
      <c r="AV55" s="1282"/>
      <c r="AW55" s="1282"/>
      <c r="AX55" s="1282"/>
      <c r="AY55" s="1282"/>
      <c r="AZ55" s="1282"/>
      <c r="BA55" s="1282"/>
      <c r="BB55" s="1280" t="s">
        <v>608</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609</v>
      </c>
      <c r="BC57" s="1280"/>
      <c r="BD57" s="1280"/>
      <c r="BE57" s="1280"/>
      <c r="BF57" s="1280"/>
      <c r="BG57" s="1280"/>
      <c r="BH57" s="1280"/>
      <c r="BI57" s="1280"/>
      <c r="BJ57" s="1280"/>
      <c r="BK57" s="1280"/>
      <c r="BL57" s="1280"/>
      <c r="BM57" s="1280"/>
      <c r="BN57" s="1280"/>
      <c r="BO57" s="1280"/>
      <c r="BP57" s="1277">
        <v>58.2</v>
      </c>
      <c r="BQ57" s="1277"/>
      <c r="BR57" s="1277"/>
      <c r="BS57" s="1277"/>
      <c r="BT57" s="1277"/>
      <c r="BU57" s="1277"/>
      <c r="BV57" s="1277"/>
      <c r="BW57" s="1277"/>
      <c r="BX57" s="1277">
        <v>60.1</v>
      </c>
      <c r="BY57" s="1277"/>
      <c r="BZ57" s="1277"/>
      <c r="CA57" s="1277"/>
      <c r="CB57" s="1277"/>
      <c r="CC57" s="1277"/>
      <c r="CD57" s="1277"/>
      <c r="CE57" s="1277"/>
      <c r="CF57" s="1277">
        <v>61.6</v>
      </c>
      <c r="CG57" s="1277"/>
      <c r="CH57" s="1277"/>
      <c r="CI57" s="1277"/>
      <c r="CJ57" s="1277"/>
      <c r="CK57" s="1277"/>
      <c r="CL57" s="1277"/>
      <c r="CM57" s="1277"/>
      <c r="CN57" s="1277">
        <v>61.1</v>
      </c>
      <c r="CO57" s="1277"/>
      <c r="CP57" s="1277"/>
      <c r="CQ57" s="1277"/>
      <c r="CR57" s="1277"/>
      <c r="CS57" s="1277"/>
      <c r="CT57" s="1277"/>
      <c r="CU57" s="1277"/>
      <c r="CV57" s="1277">
        <v>62.3</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611</v>
      </c>
    </row>
    <row r="64" spans="1:109" x14ac:dyDescent="0.15">
      <c r="B64" s="376"/>
      <c r="G64" s="383"/>
      <c r="I64" s="396"/>
      <c r="J64" s="396"/>
      <c r="K64" s="396"/>
      <c r="L64" s="396"/>
      <c r="M64" s="396"/>
      <c r="N64" s="397"/>
      <c r="AM64" s="383"/>
      <c r="AN64" s="383" t="s">
        <v>604</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612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606</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492</v>
      </c>
      <c r="BQ72" s="1282"/>
      <c r="BR72" s="1282"/>
      <c r="BS72" s="1282"/>
      <c r="BT72" s="1282"/>
      <c r="BU72" s="1282"/>
      <c r="BV72" s="1282"/>
      <c r="BW72" s="1282"/>
      <c r="BX72" s="1282" t="s">
        <v>493</v>
      </c>
      <c r="BY72" s="1282"/>
      <c r="BZ72" s="1282"/>
      <c r="CA72" s="1282"/>
      <c r="CB72" s="1282"/>
      <c r="CC72" s="1282"/>
      <c r="CD72" s="1282"/>
      <c r="CE72" s="1282"/>
      <c r="CF72" s="1282" t="s">
        <v>494</v>
      </c>
      <c r="CG72" s="1282"/>
      <c r="CH72" s="1282"/>
      <c r="CI72" s="1282"/>
      <c r="CJ72" s="1282"/>
      <c r="CK72" s="1282"/>
      <c r="CL72" s="1282"/>
      <c r="CM72" s="1282"/>
      <c r="CN72" s="1282" t="s">
        <v>495</v>
      </c>
      <c r="CO72" s="1282"/>
      <c r="CP72" s="1282"/>
      <c r="CQ72" s="1282"/>
      <c r="CR72" s="1282"/>
      <c r="CS72" s="1282"/>
      <c r="CT72" s="1282"/>
      <c r="CU72" s="1282"/>
      <c r="CV72" s="1282" t="s">
        <v>496</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607</v>
      </c>
      <c r="AO73" s="1280"/>
      <c r="AP73" s="1280"/>
      <c r="AQ73" s="1280"/>
      <c r="AR73" s="1280"/>
      <c r="AS73" s="1280"/>
      <c r="AT73" s="1280"/>
      <c r="AU73" s="1280"/>
      <c r="AV73" s="1280"/>
      <c r="AW73" s="1280"/>
      <c r="AX73" s="1280"/>
      <c r="AY73" s="1280"/>
      <c r="AZ73" s="1280"/>
      <c r="BA73" s="1280"/>
      <c r="BB73" s="1280" t="s">
        <v>608</v>
      </c>
      <c r="BC73" s="1280"/>
      <c r="BD73" s="1280"/>
      <c r="BE73" s="1280"/>
      <c r="BF73" s="1280"/>
      <c r="BG73" s="1280"/>
      <c r="BH73" s="1280"/>
      <c r="BI73" s="1280"/>
      <c r="BJ73" s="1280"/>
      <c r="BK73" s="1280"/>
      <c r="BL73" s="1280"/>
      <c r="BM73" s="1280"/>
      <c r="BN73" s="1280"/>
      <c r="BO73" s="1280"/>
      <c r="BP73" s="1277">
        <v>52.1</v>
      </c>
      <c r="BQ73" s="1277"/>
      <c r="BR73" s="1277"/>
      <c r="BS73" s="1277"/>
      <c r="BT73" s="1277"/>
      <c r="BU73" s="1277"/>
      <c r="BV73" s="1277"/>
      <c r="BW73" s="1277"/>
      <c r="BX73" s="1277">
        <v>32.9</v>
      </c>
      <c r="BY73" s="1277"/>
      <c r="BZ73" s="1277"/>
      <c r="CA73" s="1277"/>
      <c r="CB73" s="1277"/>
      <c r="CC73" s="1277"/>
      <c r="CD73" s="1277"/>
      <c r="CE73" s="1277"/>
      <c r="CF73" s="1277">
        <v>39.799999999999997</v>
      </c>
      <c r="CG73" s="1277"/>
      <c r="CH73" s="1277"/>
      <c r="CI73" s="1277"/>
      <c r="CJ73" s="1277"/>
      <c r="CK73" s="1277"/>
      <c r="CL73" s="1277"/>
      <c r="CM73" s="1277"/>
      <c r="CN73" s="1277">
        <v>42</v>
      </c>
      <c r="CO73" s="1277"/>
      <c r="CP73" s="1277"/>
      <c r="CQ73" s="1277"/>
      <c r="CR73" s="1277"/>
      <c r="CS73" s="1277"/>
      <c r="CT73" s="1277"/>
      <c r="CU73" s="1277"/>
      <c r="CV73" s="1277">
        <v>12.6</v>
      </c>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613</v>
      </c>
      <c r="BC75" s="1280"/>
      <c r="BD75" s="1280"/>
      <c r="BE75" s="1280"/>
      <c r="BF75" s="1280"/>
      <c r="BG75" s="1280"/>
      <c r="BH75" s="1280"/>
      <c r="BI75" s="1280"/>
      <c r="BJ75" s="1280"/>
      <c r="BK75" s="1280"/>
      <c r="BL75" s="1280"/>
      <c r="BM75" s="1280"/>
      <c r="BN75" s="1280"/>
      <c r="BO75" s="1280"/>
      <c r="BP75" s="1277">
        <v>15.4</v>
      </c>
      <c r="BQ75" s="1277"/>
      <c r="BR75" s="1277"/>
      <c r="BS75" s="1277"/>
      <c r="BT75" s="1277"/>
      <c r="BU75" s="1277"/>
      <c r="BV75" s="1277"/>
      <c r="BW75" s="1277"/>
      <c r="BX75" s="1277">
        <v>16.600000000000001</v>
      </c>
      <c r="BY75" s="1277"/>
      <c r="BZ75" s="1277"/>
      <c r="CA75" s="1277"/>
      <c r="CB75" s="1277"/>
      <c r="CC75" s="1277"/>
      <c r="CD75" s="1277"/>
      <c r="CE75" s="1277"/>
      <c r="CF75" s="1277">
        <v>15.7</v>
      </c>
      <c r="CG75" s="1277"/>
      <c r="CH75" s="1277"/>
      <c r="CI75" s="1277"/>
      <c r="CJ75" s="1277"/>
      <c r="CK75" s="1277"/>
      <c r="CL75" s="1277"/>
      <c r="CM75" s="1277"/>
      <c r="CN75" s="1277">
        <v>14.8</v>
      </c>
      <c r="CO75" s="1277"/>
      <c r="CP75" s="1277"/>
      <c r="CQ75" s="1277"/>
      <c r="CR75" s="1277"/>
      <c r="CS75" s="1277"/>
      <c r="CT75" s="1277"/>
      <c r="CU75" s="1277"/>
      <c r="CV75" s="1277">
        <v>12.9</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610</v>
      </c>
      <c r="AO77" s="1282"/>
      <c r="AP77" s="1282"/>
      <c r="AQ77" s="1282"/>
      <c r="AR77" s="1282"/>
      <c r="AS77" s="1282"/>
      <c r="AT77" s="1282"/>
      <c r="AU77" s="1282"/>
      <c r="AV77" s="1282"/>
      <c r="AW77" s="1282"/>
      <c r="AX77" s="1282"/>
      <c r="AY77" s="1282"/>
      <c r="AZ77" s="1282"/>
      <c r="BA77" s="1282"/>
      <c r="BB77" s="1280" t="s">
        <v>608</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613</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8.6</v>
      </c>
      <c r="BY79" s="1277"/>
      <c r="BZ79" s="1277"/>
      <c r="CA79" s="1277"/>
      <c r="CB79" s="1277"/>
      <c r="CC79" s="1277"/>
      <c r="CD79" s="1277"/>
      <c r="CE79" s="1277"/>
      <c r="CF79" s="1277">
        <v>8.6</v>
      </c>
      <c r="CG79" s="1277"/>
      <c r="CH79" s="1277"/>
      <c r="CI79" s="1277"/>
      <c r="CJ79" s="1277"/>
      <c r="CK79" s="1277"/>
      <c r="CL79" s="1277"/>
      <c r="CM79" s="1277"/>
      <c r="CN79" s="1277">
        <v>7.4</v>
      </c>
      <c r="CO79" s="1277"/>
      <c r="CP79" s="1277"/>
      <c r="CQ79" s="1277"/>
      <c r="CR79" s="1277"/>
      <c r="CS79" s="1277"/>
      <c r="CT79" s="1277"/>
      <c r="CU79" s="1277"/>
      <c r="CV79" s="1277">
        <v>7.5</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YoCZ9GpDz3PtyW73k4laq9M2VKO7mCXpWJNbIaOKr+N2T5m0g1N4pXDlDget9CCvWYJzokPBEMUeIHX3asVSPg==" saltValue="k3t1M9Ft3YixIOIqViw3z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98"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614</v>
      </c>
    </row>
  </sheetData>
  <sheetProtection algorithmName="SHA-512" hashValue="3yzfLTUWIZX7cnxGvi8r7PbBOENyQSUBc+SA3LDidqRbuJqK1blPsyePwi4/vHs6el+Zx/3I5J6y1CIISSRUCg==" saltValue="z59JoP4Q94Lrc8j0dhKP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97"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439</v>
      </c>
    </row>
  </sheetData>
  <sheetProtection algorithmName="SHA-512" hashValue="FLI0uDtijFe+wuR6eFgk9YIopztjaRJHlDWHmV6NcabT8j9XkZfJhat9YhWQep78gB5scMxE7NXahM+vnWFD3A==" saltValue="T/yIwAnjf9V5LEgWpalG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489</v>
      </c>
      <c r="G2" s="148"/>
      <c r="H2" s="149"/>
    </row>
    <row r="3" spans="1:8" x14ac:dyDescent="0.15">
      <c r="A3" s="145" t="s">
        <v>482</v>
      </c>
      <c r="B3" s="150"/>
      <c r="C3" s="151"/>
      <c r="D3" s="152">
        <v>83416</v>
      </c>
      <c r="E3" s="153"/>
      <c r="F3" s="154">
        <v>202870</v>
      </c>
      <c r="G3" s="155"/>
      <c r="H3" s="156"/>
    </row>
    <row r="4" spans="1:8" x14ac:dyDescent="0.15">
      <c r="A4" s="157"/>
      <c r="B4" s="158"/>
      <c r="C4" s="159"/>
      <c r="D4" s="160">
        <v>64650</v>
      </c>
      <c r="E4" s="161"/>
      <c r="F4" s="162">
        <v>79735</v>
      </c>
      <c r="G4" s="163"/>
      <c r="H4" s="164"/>
    </row>
    <row r="5" spans="1:8" x14ac:dyDescent="0.15">
      <c r="A5" s="145" t="s">
        <v>484</v>
      </c>
      <c r="B5" s="150"/>
      <c r="C5" s="151"/>
      <c r="D5" s="152">
        <v>184223</v>
      </c>
      <c r="E5" s="153"/>
      <c r="F5" s="154">
        <v>167497</v>
      </c>
      <c r="G5" s="155"/>
      <c r="H5" s="156"/>
    </row>
    <row r="6" spans="1:8" x14ac:dyDescent="0.15">
      <c r="A6" s="157"/>
      <c r="B6" s="158"/>
      <c r="C6" s="159"/>
      <c r="D6" s="160">
        <v>89394</v>
      </c>
      <c r="E6" s="161"/>
      <c r="F6" s="162">
        <v>82571</v>
      </c>
      <c r="G6" s="163"/>
      <c r="H6" s="164"/>
    </row>
    <row r="7" spans="1:8" x14ac:dyDescent="0.15">
      <c r="A7" s="145" t="s">
        <v>485</v>
      </c>
      <c r="B7" s="150"/>
      <c r="C7" s="151"/>
      <c r="D7" s="152">
        <v>161354</v>
      </c>
      <c r="E7" s="153"/>
      <c r="F7" s="154">
        <v>190274</v>
      </c>
      <c r="G7" s="155"/>
      <c r="H7" s="156"/>
    </row>
    <row r="8" spans="1:8" x14ac:dyDescent="0.15">
      <c r="A8" s="157"/>
      <c r="B8" s="158"/>
      <c r="C8" s="159"/>
      <c r="D8" s="160">
        <v>89513</v>
      </c>
      <c r="E8" s="161"/>
      <c r="F8" s="162">
        <v>88584</v>
      </c>
      <c r="G8" s="163"/>
      <c r="H8" s="164"/>
    </row>
    <row r="9" spans="1:8" x14ac:dyDescent="0.15">
      <c r="A9" s="145" t="s">
        <v>486</v>
      </c>
      <c r="B9" s="150"/>
      <c r="C9" s="151"/>
      <c r="D9" s="152">
        <v>200014</v>
      </c>
      <c r="E9" s="153"/>
      <c r="F9" s="154">
        <v>301035</v>
      </c>
      <c r="G9" s="155"/>
      <c r="H9" s="156"/>
    </row>
    <row r="10" spans="1:8" x14ac:dyDescent="0.15">
      <c r="A10" s="157"/>
      <c r="B10" s="158"/>
      <c r="C10" s="159"/>
      <c r="D10" s="160">
        <v>83180</v>
      </c>
      <c r="E10" s="161"/>
      <c r="F10" s="162">
        <v>154376</v>
      </c>
      <c r="G10" s="163"/>
      <c r="H10" s="164"/>
    </row>
    <row r="11" spans="1:8" x14ac:dyDescent="0.15">
      <c r="A11" s="145" t="s">
        <v>487</v>
      </c>
      <c r="B11" s="150"/>
      <c r="C11" s="151"/>
      <c r="D11" s="152">
        <v>107712</v>
      </c>
      <c r="E11" s="153"/>
      <c r="F11" s="154">
        <v>277467</v>
      </c>
      <c r="G11" s="155"/>
      <c r="H11" s="156"/>
    </row>
    <row r="12" spans="1:8" x14ac:dyDescent="0.15">
      <c r="A12" s="157"/>
      <c r="B12" s="158"/>
      <c r="C12" s="165"/>
      <c r="D12" s="160">
        <v>51140</v>
      </c>
      <c r="E12" s="161"/>
      <c r="F12" s="162">
        <v>128378</v>
      </c>
      <c r="G12" s="163"/>
      <c r="H12" s="164"/>
    </row>
    <row r="13" spans="1:8" x14ac:dyDescent="0.15">
      <c r="A13" s="145"/>
      <c r="B13" s="150"/>
      <c r="C13" s="166"/>
      <c r="D13" s="167">
        <v>147344</v>
      </c>
      <c r="E13" s="168"/>
      <c r="F13" s="169">
        <v>227829</v>
      </c>
      <c r="G13" s="170"/>
      <c r="H13" s="156"/>
    </row>
    <row r="14" spans="1:8" x14ac:dyDescent="0.15">
      <c r="A14" s="157"/>
      <c r="B14" s="158"/>
      <c r="C14" s="159"/>
      <c r="D14" s="160">
        <v>75575</v>
      </c>
      <c r="E14" s="161"/>
      <c r="F14" s="162">
        <v>106729</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6.11</v>
      </c>
      <c r="C19" s="171">
        <f>ROUND(VALUE(SUBSTITUTE(実質収支比率等に係る経年分析!G$48,"▲","-")),2)</f>
        <v>8.25</v>
      </c>
      <c r="D19" s="171">
        <f>ROUND(VALUE(SUBSTITUTE(実質収支比率等に係る経年分析!H$48,"▲","-")),2)</f>
        <v>4.0599999999999996</v>
      </c>
      <c r="E19" s="171">
        <f>ROUND(VALUE(SUBSTITUTE(実質収支比率等に係る経年分析!I$48,"▲","-")),2)</f>
        <v>8.2799999999999994</v>
      </c>
      <c r="F19" s="171">
        <f>ROUND(VALUE(SUBSTITUTE(実質収支比率等に係る経年分析!J$48,"▲","-")),2)</f>
        <v>7.76</v>
      </c>
    </row>
    <row r="20" spans="1:11" x14ac:dyDescent="0.15">
      <c r="A20" s="171" t="s">
        <v>54</v>
      </c>
      <c r="B20" s="171">
        <f>ROUND(VALUE(SUBSTITUTE(実質収支比率等に係る経年分析!F$47,"▲","-")),2)</f>
        <v>36.71</v>
      </c>
      <c r="C20" s="171">
        <f>ROUND(VALUE(SUBSTITUTE(実質収支比率等に係る経年分析!G$47,"▲","-")),2)</f>
        <v>33.89</v>
      </c>
      <c r="D20" s="171">
        <f>ROUND(VALUE(SUBSTITUTE(実質収支比率等に係る経年分析!H$47,"▲","-")),2)</f>
        <v>30.72</v>
      </c>
      <c r="E20" s="171">
        <f>ROUND(VALUE(SUBSTITUTE(実質収支比率等に係る経年分析!I$47,"▲","-")),2)</f>
        <v>20.57</v>
      </c>
      <c r="F20" s="171">
        <f>ROUND(VALUE(SUBSTITUTE(実質収支比率等に係る経年分析!J$47,"▲","-")),2)</f>
        <v>31.56</v>
      </c>
    </row>
    <row r="21" spans="1:11" x14ac:dyDescent="0.15">
      <c r="A21" s="171" t="s">
        <v>55</v>
      </c>
      <c r="B21" s="171">
        <f>IF(ISNUMBER(VALUE(SUBSTITUTE(実質収支比率等に係る経年分析!F$49,"▲","-"))),ROUND(VALUE(SUBSTITUTE(実質収支比率等に係る経年分析!F$49,"▲","-")),2),NA())</f>
        <v>-5.73</v>
      </c>
      <c r="C21" s="171">
        <f>IF(ISNUMBER(VALUE(SUBSTITUTE(実質収支比率等に係る経年分析!G$49,"▲","-"))),ROUND(VALUE(SUBSTITUTE(実質収支比率等に係る経年分析!G$49,"▲","-")),2),NA())</f>
        <v>-5.75</v>
      </c>
      <c r="D21" s="171">
        <f>IF(ISNUMBER(VALUE(SUBSTITUTE(実質収支比率等に係る経年分析!H$49,"▲","-"))),ROUND(VALUE(SUBSTITUTE(実質収支比率等に係る経年分析!H$49,"▲","-")),2),NA())</f>
        <v>-14.51</v>
      </c>
      <c r="E21" s="171">
        <f>IF(ISNUMBER(VALUE(SUBSTITUTE(実質収支比率等に係る経年分析!I$49,"▲","-"))),ROUND(VALUE(SUBSTITUTE(実質収支比率等に係る経年分析!I$49,"▲","-")),2),NA())</f>
        <v>-7.24</v>
      </c>
      <c r="F21" s="171">
        <f>IF(ISNUMBER(VALUE(SUBSTITUTE(実質収支比率等に係る経年分析!J$49,"▲","-"))),ROUND(VALUE(SUBSTITUTE(実質収支比率等に係る経年分析!J$49,"▲","-")),2),NA())</f>
        <v>6.76</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7.0000000000000007E-2</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2.19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2.85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0.98</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1.57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3.7</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2.97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3.89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4.3099999999999996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4.7300000000000004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4.43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6.11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8.24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4.05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8.2799999999999994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7.75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430</v>
      </c>
      <c r="E42" s="173"/>
      <c r="F42" s="173"/>
      <c r="G42" s="173">
        <f>'実質公債費比率（分子）の構造'!L$52</f>
        <v>418</v>
      </c>
      <c r="H42" s="173"/>
      <c r="I42" s="173"/>
      <c r="J42" s="173">
        <f>'実質公債費比率（分子）の構造'!M$52</f>
        <v>409</v>
      </c>
      <c r="K42" s="173"/>
      <c r="L42" s="173"/>
      <c r="M42" s="173">
        <f>'実質公債費比率（分子）の構造'!N$52</f>
        <v>412</v>
      </c>
      <c r="N42" s="173"/>
      <c r="O42" s="173"/>
      <c r="P42" s="173">
        <f>'実質公債費比率（分子）の構造'!O$52</f>
        <v>402</v>
      </c>
    </row>
    <row r="43" spans="1:16" x14ac:dyDescent="0.15">
      <c r="A43" s="173" t="s">
        <v>63</v>
      </c>
      <c r="B43" s="173">
        <f>'実質公債費比率（分子）の構造'!K$51</f>
        <v>1</v>
      </c>
      <c r="C43" s="173"/>
      <c r="D43" s="173"/>
      <c r="E43" s="173">
        <f>'実質公債費比率（分子）の構造'!L$51</f>
        <v>3</v>
      </c>
      <c r="F43" s="173"/>
      <c r="G43" s="173"/>
      <c r="H43" s="173">
        <f>'実質公債費比率（分子）の構造'!M$51</f>
        <v>0</v>
      </c>
      <c r="I43" s="173"/>
      <c r="J43" s="173"/>
      <c r="K43" s="173">
        <f>'実質公債費比率（分子）の構造'!N$51</f>
        <v>1</v>
      </c>
      <c r="L43" s="173"/>
      <c r="M43" s="173"/>
      <c r="N43" s="173">
        <f>'実質公債費比率（分子）の構造'!O$51</f>
        <v>0</v>
      </c>
      <c r="O43" s="173"/>
      <c r="P43" s="173"/>
    </row>
    <row r="44" spans="1:16" x14ac:dyDescent="0.15">
      <c r="A44" s="173" t="s">
        <v>64</v>
      </c>
      <c r="B44" s="173">
        <f>'実質公債費比率（分子）の構造'!K$50</f>
        <v>47</v>
      </c>
      <c r="C44" s="173"/>
      <c r="D44" s="173"/>
      <c r="E44" s="173">
        <f>'実質公債費比率（分子）の構造'!L$50</f>
        <v>46</v>
      </c>
      <c r="F44" s="173"/>
      <c r="G44" s="173"/>
      <c r="H44" s="173">
        <f>'実質公債費比率（分子）の構造'!M$50</f>
        <v>47</v>
      </c>
      <c r="I44" s="173"/>
      <c r="J44" s="173"/>
      <c r="K44" s="173">
        <f>'実質公債費比率（分子）の構造'!N$50</f>
        <v>46</v>
      </c>
      <c r="L44" s="173"/>
      <c r="M44" s="173"/>
      <c r="N44" s="173">
        <f>'実質公債費比率（分子）の構造'!O$50</f>
        <v>45</v>
      </c>
      <c r="O44" s="173"/>
      <c r="P44" s="173"/>
    </row>
    <row r="45" spans="1:16" x14ac:dyDescent="0.15">
      <c r="A45" s="173" t="s">
        <v>65</v>
      </c>
      <c r="B45" s="173">
        <f>'実質公債費比率（分子）の構造'!K$49</f>
        <v>92</v>
      </c>
      <c r="C45" s="173"/>
      <c r="D45" s="173"/>
      <c r="E45" s="173">
        <f>'実質公債費比率（分子）の構造'!L$49</f>
        <v>103</v>
      </c>
      <c r="F45" s="173"/>
      <c r="G45" s="173"/>
      <c r="H45" s="173">
        <f>'実質公債費比率（分子）の構造'!M$49</f>
        <v>65</v>
      </c>
      <c r="I45" s="173"/>
      <c r="J45" s="173"/>
      <c r="K45" s="173">
        <f>'実質公債費比率（分子）の構造'!N$49</f>
        <v>58</v>
      </c>
      <c r="L45" s="173"/>
      <c r="M45" s="173"/>
      <c r="N45" s="173">
        <f>'実質公債費比率（分子）の構造'!O$49</f>
        <v>48</v>
      </c>
      <c r="O45" s="173"/>
      <c r="P45" s="173"/>
    </row>
    <row r="46" spans="1:16" x14ac:dyDescent="0.15">
      <c r="A46" s="173" t="s">
        <v>66</v>
      </c>
      <c r="B46" s="173">
        <f>'実質公債費比率（分子）の構造'!K$48</f>
        <v>84</v>
      </c>
      <c r="C46" s="173"/>
      <c r="D46" s="173"/>
      <c r="E46" s="173">
        <f>'実質公債費比率（分子）の構造'!L$48</f>
        <v>102</v>
      </c>
      <c r="F46" s="173"/>
      <c r="G46" s="173"/>
      <c r="H46" s="173">
        <f>'実質公債費比率（分子）の構造'!M$48</f>
        <v>91</v>
      </c>
      <c r="I46" s="173"/>
      <c r="J46" s="173"/>
      <c r="K46" s="173">
        <f>'実質公債費比率（分子）の構造'!N$48</f>
        <v>90</v>
      </c>
      <c r="L46" s="173"/>
      <c r="M46" s="173"/>
      <c r="N46" s="173">
        <f>'実質公債費比率（分子）の構造'!O$48</f>
        <v>89</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508</v>
      </c>
      <c r="C49" s="173"/>
      <c r="D49" s="173"/>
      <c r="E49" s="173">
        <f>'実質公債費比率（分子）の構造'!L$45</f>
        <v>489</v>
      </c>
      <c r="F49" s="173"/>
      <c r="G49" s="173"/>
      <c r="H49" s="173">
        <f>'実質公債費比率（分子）の構造'!M$45</f>
        <v>469</v>
      </c>
      <c r="I49" s="173"/>
      <c r="J49" s="173"/>
      <c r="K49" s="173">
        <f>'実質公債費比率（分子）の構造'!N$45</f>
        <v>477</v>
      </c>
      <c r="L49" s="173"/>
      <c r="M49" s="173"/>
      <c r="N49" s="173">
        <f>'実質公債費比率（分子）の構造'!O$45</f>
        <v>474</v>
      </c>
      <c r="O49" s="173"/>
      <c r="P49" s="173"/>
    </row>
    <row r="50" spans="1:16" x14ac:dyDescent="0.15">
      <c r="A50" s="173" t="s">
        <v>70</v>
      </c>
      <c r="B50" s="173" t="e">
        <f>NA()</f>
        <v>#N/A</v>
      </c>
      <c r="C50" s="173">
        <f>IF(ISNUMBER('実質公債費比率（分子）の構造'!K$53),'実質公債費比率（分子）の構造'!K$53,NA())</f>
        <v>302</v>
      </c>
      <c r="D50" s="173" t="e">
        <f>NA()</f>
        <v>#N/A</v>
      </c>
      <c r="E50" s="173" t="e">
        <f>NA()</f>
        <v>#N/A</v>
      </c>
      <c r="F50" s="173">
        <f>IF(ISNUMBER('実質公債費比率（分子）の構造'!L$53),'実質公債費比率（分子）の構造'!L$53,NA())</f>
        <v>325</v>
      </c>
      <c r="G50" s="173" t="e">
        <f>NA()</f>
        <v>#N/A</v>
      </c>
      <c r="H50" s="173" t="e">
        <f>NA()</f>
        <v>#N/A</v>
      </c>
      <c r="I50" s="173">
        <f>IF(ISNUMBER('実質公債費比率（分子）の構造'!M$53),'実質公債費比率（分子）の構造'!M$53,NA())</f>
        <v>263</v>
      </c>
      <c r="J50" s="173" t="e">
        <f>NA()</f>
        <v>#N/A</v>
      </c>
      <c r="K50" s="173" t="e">
        <f>NA()</f>
        <v>#N/A</v>
      </c>
      <c r="L50" s="173">
        <f>IF(ISNUMBER('実質公債費比率（分子）の構造'!N$53),'実質公債費比率（分子）の構造'!N$53,NA())</f>
        <v>260</v>
      </c>
      <c r="M50" s="173" t="e">
        <f>NA()</f>
        <v>#N/A</v>
      </c>
      <c r="N50" s="173" t="e">
        <f>NA()</f>
        <v>#N/A</v>
      </c>
      <c r="O50" s="173">
        <f>IF(ISNUMBER('実質公債費比率（分子）の構造'!O$53),'実質公債費比率（分子）の構造'!O$53,NA())</f>
        <v>254</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3745</v>
      </c>
      <c r="E56" s="172"/>
      <c r="F56" s="172"/>
      <c r="G56" s="172">
        <f>'将来負担比率（分子）の構造'!J$52</f>
        <v>3776</v>
      </c>
      <c r="H56" s="172"/>
      <c r="I56" s="172"/>
      <c r="J56" s="172">
        <f>'将来負担比率（分子）の構造'!K$52</f>
        <v>3535</v>
      </c>
      <c r="K56" s="172"/>
      <c r="L56" s="172"/>
      <c r="M56" s="172">
        <f>'将来負担比率（分子）の構造'!L$52</f>
        <v>3346</v>
      </c>
      <c r="N56" s="172"/>
      <c r="O56" s="172"/>
      <c r="P56" s="172">
        <f>'将来負担比率（分子）の構造'!M$52</f>
        <v>3149</v>
      </c>
    </row>
    <row r="57" spans="1:16" x14ac:dyDescent="0.15">
      <c r="A57" s="172" t="s">
        <v>41</v>
      </c>
      <c r="B57" s="172"/>
      <c r="C57" s="172"/>
      <c r="D57" s="172">
        <f>'将来負担比率（分子）の構造'!I$51</f>
        <v>21</v>
      </c>
      <c r="E57" s="172"/>
      <c r="F57" s="172"/>
      <c r="G57" s="172">
        <f>'将来負担比率（分子）の構造'!J$51</f>
        <v>11</v>
      </c>
      <c r="H57" s="172"/>
      <c r="I57" s="172"/>
      <c r="J57" s="172">
        <f>'将来負担比率（分子）の構造'!K$51</f>
        <v>11</v>
      </c>
      <c r="K57" s="172"/>
      <c r="L57" s="172"/>
      <c r="M57" s="172">
        <f>'将来負担比率（分子）の構造'!L$51</f>
        <v>4</v>
      </c>
      <c r="N57" s="172"/>
      <c r="O57" s="172"/>
      <c r="P57" s="172">
        <f>'将来負担比率（分子）の構造'!M$51</f>
        <v>8</v>
      </c>
    </row>
    <row r="58" spans="1:16" x14ac:dyDescent="0.15">
      <c r="A58" s="172" t="s">
        <v>40</v>
      </c>
      <c r="B58" s="172"/>
      <c r="C58" s="172"/>
      <c r="D58" s="172">
        <f>'将来負担比率（分子）の構造'!I$50</f>
        <v>3500</v>
      </c>
      <c r="E58" s="172"/>
      <c r="F58" s="172"/>
      <c r="G58" s="172">
        <f>'将来負担比率（分子）の構造'!J$50</f>
        <v>3487</v>
      </c>
      <c r="H58" s="172"/>
      <c r="I58" s="172"/>
      <c r="J58" s="172">
        <f>'将来負担比率（分子）の構造'!K$50</f>
        <v>3126</v>
      </c>
      <c r="K58" s="172"/>
      <c r="L58" s="172"/>
      <c r="M58" s="172">
        <f>'将来負担比率（分子）の構造'!L$50</f>
        <v>2803</v>
      </c>
      <c r="N58" s="172"/>
      <c r="O58" s="172"/>
      <c r="P58" s="172">
        <f>'将来負担比率（分子）の構造'!M$50</f>
        <v>3014</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553</v>
      </c>
      <c r="C62" s="172"/>
      <c r="D62" s="172"/>
      <c r="E62" s="172">
        <f>'将来負担比率（分子）の構造'!J$45</f>
        <v>516</v>
      </c>
      <c r="F62" s="172"/>
      <c r="G62" s="172"/>
      <c r="H62" s="172">
        <f>'将来負担比率（分子）の構造'!K$45</f>
        <v>476</v>
      </c>
      <c r="I62" s="172"/>
      <c r="J62" s="172"/>
      <c r="K62" s="172">
        <f>'将来負担比率（分子）の構造'!L$45</f>
        <v>454</v>
      </c>
      <c r="L62" s="172"/>
      <c r="M62" s="172"/>
      <c r="N62" s="172">
        <f>'将来負担比率（分子）の構造'!M$45</f>
        <v>438</v>
      </c>
      <c r="O62" s="172"/>
      <c r="P62" s="172"/>
    </row>
    <row r="63" spans="1:16" x14ac:dyDescent="0.15">
      <c r="A63" s="172" t="s">
        <v>33</v>
      </c>
      <c r="B63" s="172">
        <f>'将来負担比率（分子）の構造'!I$44</f>
        <v>471</v>
      </c>
      <c r="C63" s="172"/>
      <c r="D63" s="172"/>
      <c r="E63" s="172">
        <f>'将来負担比率（分子）の構造'!J$44</f>
        <v>374</v>
      </c>
      <c r="F63" s="172"/>
      <c r="G63" s="172"/>
      <c r="H63" s="172">
        <f>'将来負担比率（分子）の構造'!K$44</f>
        <v>302</v>
      </c>
      <c r="I63" s="172"/>
      <c r="J63" s="172"/>
      <c r="K63" s="172">
        <f>'将来負担比率（分子）の構造'!L$44</f>
        <v>217</v>
      </c>
      <c r="L63" s="172"/>
      <c r="M63" s="172"/>
      <c r="N63" s="172">
        <f>'将来負担比率（分子）の構造'!M$44</f>
        <v>159</v>
      </c>
      <c r="O63" s="172"/>
      <c r="P63" s="172"/>
    </row>
    <row r="64" spans="1:16" x14ac:dyDescent="0.15">
      <c r="A64" s="172" t="s">
        <v>32</v>
      </c>
      <c r="B64" s="172">
        <f>'将来負担比率（分子）の構造'!I$43</f>
        <v>1320</v>
      </c>
      <c r="C64" s="172"/>
      <c r="D64" s="172"/>
      <c r="E64" s="172">
        <f>'将来負担比率（分子）の構造'!J$43</f>
        <v>1297</v>
      </c>
      <c r="F64" s="172"/>
      <c r="G64" s="172"/>
      <c r="H64" s="172">
        <f>'将来負担比率（分子）の構造'!K$43</f>
        <v>1326</v>
      </c>
      <c r="I64" s="172"/>
      <c r="J64" s="172"/>
      <c r="K64" s="172">
        <f>'将来負担比率（分子）の構造'!L$43</f>
        <v>1293</v>
      </c>
      <c r="L64" s="172"/>
      <c r="M64" s="172"/>
      <c r="N64" s="172">
        <f>'将来負担比率（分子）の構造'!M$43</f>
        <v>1204</v>
      </c>
      <c r="O64" s="172"/>
      <c r="P64" s="172"/>
    </row>
    <row r="65" spans="1:16" x14ac:dyDescent="0.15">
      <c r="A65" s="172" t="s">
        <v>31</v>
      </c>
      <c r="B65" s="172">
        <f>'将来負担比率（分子）の構造'!I$42</f>
        <v>1843</v>
      </c>
      <c r="C65" s="172"/>
      <c r="D65" s="172"/>
      <c r="E65" s="172">
        <f>'将来負担比率（分子）の構造'!J$42</f>
        <v>1729</v>
      </c>
      <c r="F65" s="172"/>
      <c r="G65" s="172"/>
      <c r="H65" s="172">
        <f>'将来負担比率（分子）の構造'!K$42</f>
        <v>1574</v>
      </c>
      <c r="I65" s="172"/>
      <c r="J65" s="172"/>
      <c r="K65" s="172">
        <f>'将来負担比率（分子）の構造'!L$42</f>
        <v>1419</v>
      </c>
      <c r="L65" s="172"/>
      <c r="M65" s="172"/>
      <c r="N65" s="172">
        <f>'将来負担比率（分子）の構造'!M$42</f>
        <v>1276</v>
      </c>
      <c r="O65" s="172"/>
      <c r="P65" s="172"/>
    </row>
    <row r="66" spans="1:16" x14ac:dyDescent="0.15">
      <c r="A66" s="172" t="s">
        <v>30</v>
      </c>
      <c r="B66" s="172">
        <f>'将来負担比率（分子）の構造'!I$41</f>
        <v>4067</v>
      </c>
      <c r="C66" s="172"/>
      <c r="D66" s="172"/>
      <c r="E66" s="172">
        <f>'将来負担比率（分子）の構造'!J$41</f>
        <v>3981</v>
      </c>
      <c r="F66" s="172"/>
      <c r="G66" s="172"/>
      <c r="H66" s="172">
        <f>'将来負担比率（分子）の構造'!K$41</f>
        <v>3748</v>
      </c>
      <c r="I66" s="172"/>
      <c r="J66" s="172"/>
      <c r="K66" s="172">
        <f>'将来負担比率（分子）の構造'!L$41</f>
        <v>3598</v>
      </c>
      <c r="L66" s="172"/>
      <c r="M66" s="172"/>
      <c r="N66" s="172">
        <f>'将来負担比率（分子）の構造'!M$41</f>
        <v>3373</v>
      </c>
      <c r="O66" s="172"/>
      <c r="P66" s="172"/>
    </row>
    <row r="67" spans="1:16" x14ac:dyDescent="0.15">
      <c r="A67" s="172" t="s">
        <v>74</v>
      </c>
      <c r="B67" s="172" t="e">
        <f>NA()</f>
        <v>#N/A</v>
      </c>
      <c r="C67" s="172">
        <f>IF(ISNUMBER('将来負担比率（分子）の構造'!I$53), IF('将来負担比率（分子）の構造'!I$53 &lt; 0, 0, '将来負担比率（分子）の構造'!I$53), NA())</f>
        <v>988</v>
      </c>
      <c r="D67" s="172" t="e">
        <f>NA()</f>
        <v>#N/A</v>
      </c>
      <c r="E67" s="172" t="e">
        <f>NA()</f>
        <v>#N/A</v>
      </c>
      <c r="F67" s="172">
        <f>IF(ISNUMBER('将来負担比率（分子）の構造'!J$53), IF('将来負担比率（分子）の構造'!J$53 &lt; 0, 0, '将来負担比率（分子）の構造'!J$53), NA())</f>
        <v>623</v>
      </c>
      <c r="G67" s="172" t="e">
        <f>NA()</f>
        <v>#N/A</v>
      </c>
      <c r="H67" s="172" t="e">
        <f>NA()</f>
        <v>#N/A</v>
      </c>
      <c r="I67" s="172">
        <f>IF(ISNUMBER('将来負担比率（分子）の構造'!K$53), IF('将来負担比率（分子）の構造'!K$53 &lt; 0, 0, '将来負担比率（分子）の構造'!K$53), NA())</f>
        <v>753</v>
      </c>
      <c r="J67" s="172" t="e">
        <f>NA()</f>
        <v>#N/A</v>
      </c>
      <c r="K67" s="172" t="e">
        <f>NA()</f>
        <v>#N/A</v>
      </c>
      <c r="L67" s="172">
        <f>IF(ISNUMBER('将来負担比率（分子）の構造'!L$53), IF('将来負担比率（分子）の構造'!L$53 &lt; 0, 0, '将来負担比率（分子）の構造'!L$53), NA())</f>
        <v>827</v>
      </c>
      <c r="M67" s="172" t="e">
        <f>NA()</f>
        <v>#N/A</v>
      </c>
      <c r="N67" s="172" t="e">
        <f>NA()</f>
        <v>#N/A</v>
      </c>
      <c r="O67" s="172">
        <f>IF(ISNUMBER('将来負担比率（分子）の構造'!M$53), IF('将来負担比率（分子）の構造'!M$53 &lt; 0, 0, '将来負担比率（分子）の構造'!M$53), NA())</f>
        <v>278</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705</v>
      </c>
      <c r="C72" s="176">
        <f>基金残高に係る経年分析!G55</f>
        <v>489</v>
      </c>
      <c r="D72" s="176">
        <f>基金残高に係る経年分析!H55</f>
        <v>820</v>
      </c>
    </row>
    <row r="73" spans="1:16" x14ac:dyDescent="0.15">
      <c r="A73" s="175" t="s">
        <v>77</v>
      </c>
      <c r="B73" s="176">
        <f>基金残高に係る経年分析!F56</f>
        <v>53</v>
      </c>
      <c r="C73" s="176">
        <f>基金残高に係る経年分析!G56</f>
        <v>33</v>
      </c>
      <c r="D73" s="176">
        <f>基金残高に係る経年分析!H56</f>
        <v>3</v>
      </c>
    </row>
    <row r="74" spans="1:16" x14ac:dyDescent="0.15">
      <c r="A74" s="175" t="s">
        <v>78</v>
      </c>
      <c r="B74" s="176">
        <f>基金残高に係る経年分析!F57</f>
        <v>2187</v>
      </c>
      <c r="C74" s="176">
        <f>基金残高に係る経年分析!G57</f>
        <v>2086</v>
      </c>
      <c r="D74" s="176">
        <f>基金残高に係る経年分析!H57</f>
        <v>2023</v>
      </c>
    </row>
  </sheetData>
  <sheetProtection algorithmName="SHA-512" hashValue="pa5ZF0MGM5RK0ufw//6/RBh8ibpjyoTyV1mu1iJ9kcug2TgLiDI8FYMsrMkuwqonq8wVvy3mPGja8z8CtFPw6w==" saltValue="Ts1iYNx1rXCC8/rVBUkU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530</v>
      </c>
      <c r="DI1" s="783"/>
      <c r="DJ1" s="783"/>
      <c r="DK1" s="783"/>
      <c r="DL1" s="783"/>
      <c r="DM1" s="783"/>
      <c r="DN1" s="784"/>
      <c r="DO1" s="212"/>
      <c r="DP1" s="782" t="s">
        <v>531</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215</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216</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532</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217</v>
      </c>
      <c r="S4" s="725"/>
      <c r="T4" s="725"/>
      <c r="U4" s="725"/>
      <c r="V4" s="725"/>
      <c r="W4" s="725"/>
      <c r="X4" s="725"/>
      <c r="Y4" s="726"/>
      <c r="Z4" s="724" t="s">
        <v>218</v>
      </c>
      <c r="AA4" s="725"/>
      <c r="AB4" s="725"/>
      <c r="AC4" s="726"/>
      <c r="AD4" s="724" t="s">
        <v>219</v>
      </c>
      <c r="AE4" s="725"/>
      <c r="AF4" s="725"/>
      <c r="AG4" s="725"/>
      <c r="AH4" s="725"/>
      <c r="AI4" s="725"/>
      <c r="AJ4" s="725"/>
      <c r="AK4" s="726"/>
      <c r="AL4" s="724" t="s">
        <v>218</v>
      </c>
      <c r="AM4" s="725"/>
      <c r="AN4" s="725"/>
      <c r="AO4" s="726"/>
      <c r="AP4" s="785" t="s">
        <v>220</v>
      </c>
      <c r="AQ4" s="785"/>
      <c r="AR4" s="785"/>
      <c r="AS4" s="785"/>
      <c r="AT4" s="785"/>
      <c r="AU4" s="785"/>
      <c r="AV4" s="785"/>
      <c r="AW4" s="785"/>
      <c r="AX4" s="785"/>
      <c r="AY4" s="785"/>
      <c r="AZ4" s="785"/>
      <c r="BA4" s="785"/>
      <c r="BB4" s="785"/>
      <c r="BC4" s="785"/>
      <c r="BD4" s="785"/>
      <c r="BE4" s="785"/>
      <c r="BF4" s="785"/>
      <c r="BG4" s="785" t="s">
        <v>221</v>
      </c>
      <c r="BH4" s="785"/>
      <c r="BI4" s="785"/>
      <c r="BJ4" s="785"/>
      <c r="BK4" s="785"/>
      <c r="BL4" s="785"/>
      <c r="BM4" s="785"/>
      <c r="BN4" s="785"/>
      <c r="BO4" s="785" t="s">
        <v>218</v>
      </c>
      <c r="BP4" s="785"/>
      <c r="BQ4" s="785"/>
      <c r="BR4" s="785"/>
      <c r="BS4" s="785" t="s">
        <v>222</v>
      </c>
      <c r="BT4" s="785"/>
      <c r="BU4" s="785"/>
      <c r="BV4" s="785"/>
      <c r="BW4" s="785"/>
      <c r="BX4" s="785"/>
      <c r="BY4" s="785"/>
      <c r="BZ4" s="785"/>
      <c r="CA4" s="785"/>
      <c r="CB4" s="785"/>
      <c r="CD4" s="767" t="s">
        <v>533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15">
      <c r="B5" s="731" t="s">
        <v>223</v>
      </c>
      <c r="C5" s="732"/>
      <c r="D5" s="732"/>
      <c r="E5" s="732"/>
      <c r="F5" s="732"/>
      <c r="G5" s="732"/>
      <c r="H5" s="732"/>
      <c r="I5" s="732"/>
      <c r="J5" s="732"/>
      <c r="K5" s="732"/>
      <c r="L5" s="732"/>
      <c r="M5" s="732"/>
      <c r="N5" s="732"/>
      <c r="O5" s="732"/>
      <c r="P5" s="732"/>
      <c r="Q5" s="733"/>
      <c r="R5" s="718">
        <v>714478</v>
      </c>
      <c r="S5" s="719"/>
      <c r="T5" s="719"/>
      <c r="U5" s="719"/>
      <c r="V5" s="719"/>
      <c r="W5" s="719"/>
      <c r="X5" s="719"/>
      <c r="Y5" s="762"/>
      <c r="Z5" s="780">
        <v>13.5</v>
      </c>
      <c r="AA5" s="780"/>
      <c r="AB5" s="780"/>
      <c r="AC5" s="780"/>
      <c r="AD5" s="781">
        <v>714478</v>
      </c>
      <c r="AE5" s="781"/>
      <c r="AF5" s="781"/>
      <c r="AG5" s="781"/>
      <c r="AH5" s="781"/>
      <c r="AI5" s="781"/>
      <c r="AJ5" s="781"/>
      <c r="AK5" s="781"/>
      <c r="AL5" s="763">
        <v>26.8</v>
      </c>
      <c r="AM5" s="736"/>
      <c r="AN5" s="736"/>
      <c r="AO5" s="764"/>
      <c r="AP5" s="731" t="s">
        <v>224</v>
      </c>
      <c r="AQ5" s="732"/>
      <c r="AR5" s="732"/>
      <c r="AS5" s="732"/>
      <c r="AT5" s="732"/>
      <c r="AU5" s="732"/>
      <c r="AV5" s="732"/>
      <c r="AW5" s="732"/>
      <c r="AX5" s="732"/>
      <c r="AY5" s="732"/>
      <c r="AZ5" s="732"/>
      <c r="BA5" s="732"/>
      <c r="BB5" s="732"/>
      <c r="BC5" s="732"/>
      <c r="BD5" s="732"/>
      <c r="BE5" s="732"/>
      <c r="BF5" s="733"/>
      <c r="BG5" s="665">
        <v>713852</v>
      </c>
      <c r="BH5" s="666"/>
      <c r="BI5" s="666"/>
      <c r="BJ5" s="666"/>
      <c r="BK5" s="666"/>
      <c r="BL5" s="666"/>
      <c r="BM5" s="666"/>
      <c r="BN5" s="667"/>
      <c r="BO5" s="692">
        <v>99.9</v>
      </c>
      <c r="BP5" s="692"/>
      <c r="BQ5" s="692"/>
      <c r="BR5" s="692"/>
      <c r="BS5" s="693" t="s">
        <v>534</v>
      </c>
      <c r="BT5" s="693"/>
      <c r="BU5" s="693"/>
      <c r="BV5" s="693"/>
      <c r="BW5" s="693"/>
      <c r="BX5" s="693"/>
      <c r="BY5" s="693"/>
      <c r="BZ5" s="693"/>
      <c r="CA5" s="693"/>
      <c r="CB5" s="751"/>
      <c r="CD5" s="767" t="s">
        <v>220</v>
      </c>
      <c r="CE5" s="768"/>
      <c r="CF5" s="768"/>
      <c r="CG5" s="768"/>
      <c r="CH5" s="768"/>
      <c r="CI5" s="768"/>
      <c r="CJ5" s="768"/>
      <c r="CK5" s="768"/>
      <c r="CL5" s="768"/>
      <c r="CM5" s="768"/>
      <c r="CN5" s="768"/>
      <c r="CO5" s="768"/>
      <c r="CP5" s="768"/>
      <c r="CQ5" s="769"/>
      <c r="CR5" s="767" t="s">
        <v>225</v>
      </c>
      <c r="CS5" s="768"/>
      <c r="CT5" s="768"/>
      <c r="CU5" s="768"/>
      <c r="CV5" s="768"/>
      <c r="CW5" s="768"/>
      <c r="CX5" s="768"/>
      <c r="CY5" s="769"/>
      <c r="CZ5" s="767" t="s">
        <v>218</v>
      </c>
      <c r="DA5" s="768"/>
      <c r="DB5" s="768"/>
      <c r="DC5" s="769"/>
      <c r="DD5" s="767" t="s">
        <v>226</v>
      </c>
      <c r="DE5" s="768"/>
      <c r="DF5" s="768"/>
      <c r="DG5" s="768"/>
      <c r="DH5" s="768"/>
      <c r="DI5" s="768"/>
      <c r="DJ5" s="768"/>
      <c r="DK5" s="768"/>
      <c r="DL5" s="768"/>
      <c r="DM5" s="768"/>
      <c r="DN5" s="768"/>
      <c r="DO5" s="768"/>
      <c r="DP5" s="769"/>
      <c r="DQ5" s="767" t="s">
        <v>227</v>
      </c>
      <c r="DR5" s="768"/>
      <c r="DS5" s="768"/>
      <c r="DT5" s="768"/>
      <c r="DU5" s="768"/>
      <c r="DV5" s="768"/>
      <c r="DW5" s="768"/>
      <c r="DX5" s="768"/>
      <c r="DY5" s="768"/>
      <c r="DZ5" s="768"/>
      <c r="EA5" s="768"/>
      <c r="EB5" s="768"/>
      <c r="EC5" s="769"/>
    </row>
    <row r="6" spans="2:143" ht="11.25" customHeight="1" x14ac:dyDescent="0.15">
      <c r="B6" s="662" t="s">
        <v>535</v>
      </c>
      <c r="C6" s="663"/>
      <c r="D6" s="663"/>
      <c r="E6" s="663"/>
      <c r="F6" s="663"/>
      <c r="G6" s="663"/>
      <c r="H6" s="663"/>
      <c r="I6" s="663"/>
      <c r="J6" s="663"/>
      <c r="K6" s="663"/>
      <c r="L6" s="663"/>
      <c r="M6" s="663"/>
      <c r="N6" s="663"/>
      <c r="O6" s="663"/>
      <c r="P6" s="663"/>
      <c r="Q6" s="664"/>
      <c r="R6" s="665">
        <v>23251</v>
      </c>
      <c r="S6" s="666"/>
      <c r="T6" s="666"/>
      <c r="U6" s="666"/>
      <c r="V6" s="666"/>
      <c r="W6" s="666"/>
      <c r="X6" s="666"/>
      <c r="Y6" s="667"/>
      <c r="Z6" s="692">
        <v>0.4</v>
      </c>
      <c r="AA6" s="692"/>
      <c r="AB6" s="692"/>
      <c r="AC6" s="692"/>
      <c r="AD6" s="693">
        <v>23251</v>
      </c>
      <c r="AE6" s="693"/>
      <c r="AF6" s="693"/>
      <c r="AG6" s="693"/>
      <c r="AH6" s="693"/>
      <c r="AI6" s="693"/>
      <c r="AJ6" s="693"/>
      <c r="AK6" s="693"/>
      <c r="AL6" s="668">
        <v>0.9</v>
      </c>
      <c r="AM6" s="669"/>
      <c r="AN6" s="669"/>
      <c r="AO6" s="694"/>
      <c r="AP6" s="662" t="s">
        <v>536</v>
      </c>
      <c r="AQ6" s="663"/>
      <c r="AR6" s="663"/>
      <c r="AS6" s="663"/>
      <c r="AT6" s="663"/>
      <c r="AU6" s="663"/>
      <c r="AV6" s="663"/>
      <c r="AW6" s="663"/>
      <c r="AX6" s="663"/>
      <c r="AY6" s="663"/>
      <c r="AZ6" s="663"/>
      <c r="BA6" s="663"/>
      <c r="BB6" s="663"/>
      <c r="BC6" s="663"/>
      <c r="BD6" s="663"/>
      <c r="BE6" s="663"/>
      <c r="BF6" s="664"/>
      <c r="BG6" s="665">
        <v>713852</v>
      </c>
      <c r="BH6" s="666"/>
      <c r="BI6" s="666"/>
      <c r="BJ6" s="666"/>
      <c r="BK6" s="666"/>
      <c r="BL6" s="666"/>
      <c r="BM6" s="666"/>
      <c r="BN6" s="667"/>
      <c r="BO6" s="692">
        <v>99.9</v>
      </c>
      <c r="BP6" s="692"/>
      <c r="BQ6" s="692"/>
      <c r="BR6" s="692"/>
      <c r="BS6" s="693" t="s">
        <v>537</v>
      </c>
      <c r="BT6" s="693"/>
      <c r="BU6" s="693"/>
      <c r="BV6" s="693"/>
      <c r="BW6" s="693"/>
      <c r="BX6" s="693"/>
      <c r="BY6" s="693"/>
      <c r="BZ6" s="693"/>
      <c r="CA6" s="693"/>
      <c r="CB6" s="751"/>
      <c r="CD6" s="721" t="s">
        <v>228</v>
      </c>
      <c r="CE6" s="722"/>
      <c r="CF6" s="722"/>
      <c r="CG6" s="722"/>
      <c r="CH6" s="722"/>
      <c r="CI6" s="722"/>
      <c r="CJ6" s="722"/>
      <c r="CK6" s="722"/>
      <c r="CL6" s="722"/>
      <c r="CM6" s="722"/>
      <c r="CN6" s="722"/>
      <c r="CO6" s="722"/>
      <c r="CP6" s="722"/>
      <c r="CQ6" s="723"/>
      <c r="CR6" s="665">
        <v>62768</v>
      </c>
      <c r="CS6" s="666"/>
      <c r="CT6" s="666"/>
      <c r="CU6" s="666"/>
      <c r="CV6" s="666"/>
      <c r="CW6" s="666"/>
      <c r="CX6" s="666"/>
      <c r="CY6" s="667"/>
      <c r="CZ6" s="763">
        <v>1.2</v>
      </c>
      <c r="DA6" s="736"/>
      <c r="DB6" s="736"/>
      <c r="DC6" s="766"/>
      <c r="DD6" s="671" t="s">
        <v>534</v>
      </c>
      <c r="DE6" s="666"/>
      <c r="DF6" s="666"/>
      <c r="DG6" s="666"/>
      <c r="DH6" s="666"/>
      <c r="DI6" s="666"/>
      <c r="DJ6" s="666"/>
      <c r="DK6" s="666"/>
      <c r="DL6" s="666"/>
      <c r="DM6" s="666"/>
      <c r="DN6" s="666"/>
      <c r="DO6" s="666"/>
      <c r="DP6" s="667"/>
      <c r="DQ6" s="671">
        <v>61758</v>
      </c>
      <c r="DR6" s="666"/>
      <c r="DS6" s="666"/>
      <c r="DT6" s="666"/>
      <c r="DU6" s="666"/>
      <c r="DV6" s="666"/>
      <c r="DW6" s="666"/>
      <c r="DX6" s="666"/>
      <c r="DY6" s="666"/>
      <c r="DZ6" s="666"/>
      <c r="EA6" s="666"/>
      <c r="EB6" s="666"/>
      <c r="EC6" s="706"/>
    </row>
    <row r="7" spans="2:143" ht="11.25" customHeight="1" x14ac:dyDescent="0.15">
      <c r="B7" s="662" t="s">
        <v>230</v>
      </c>
      <c r="C7" s="663"/>
      <c r="D7" s="663"/>
      <c r="E7" s="663"/>
      <c r="F7" s="663"/>
      <c r="G7" s="663"/>
      <c r="H7" s="663"/>
      <c r="I7" s="663"/>
      <c r="J7" s="663"/>
      <c r="K7" s="663"/>
      <c r="L7" s="663"/>
      <c r="M7" s="663"/>
      <c r="N7" s="663"/>
      <c r="O7" s="663"/>
      <c r="P7" s="663"/>
      <c r="Q7" s="664"/>
      <c r="R7" s="665">
        <v>333</v>
      </c>
      <c r="S7" s="666"/>
      <c r="T7" s="666"/>
      <c r="U7" s="666"/>
      <c r="V7" s="666"/>
      <c r="W7" s="666"/>
      <c r="X7" s="666"/>
      <c r="Y7" s="667"/>
      <c r="Z7" s="692">
        <v>0</v>
      </c>
      <c r="AA7" s="692"/>
      <c r="AB7" s="692"/>
      <c r="AC7" s="692"/>
      <c r="AD7" s="693">
        <v>333</v>
      </c>
      <c r="AE7" s="693"/>
      <c r="AF7" s="693"/>
      <c r="AG7" s="693"/>
      <c r="AH7" s="693"/>
      <c r="AI7" s="693"/>
      <c r="AJ7" s="693"/>
      <c r="AK7" s="693"/>
      <c r="AL7" s="668">
        <v>0</v>
      </c>
      <c r="AM7" s="669"/>
      <c r="AN7" s="669"/>
      <c r="AO7" s="694"/>
      <c r="AP7" s="662" t="s">
        <v>538</v>
      </c>
      <c r="AQ7" s="663"/>
      <c r="AR7" s="663"/>
      <c r="AS7" s="663"/>
      <c r="AT7" s="663"/>
      <c r="AU7" s="663"/>
      <c r="AV7" s="663"/>
      <c r="AW7" s="663"/>
      <c r="AX7" s="663"/>
      <c r="AY7" s="663"/>
      <c r="AZ7" s="663"/>
      <c r="BA7" s="663"/>
      <c r="BB7" s="663"/>
      <c r="BC7" s="663"/>
      <c r="BD7" s="663"/>
      <c r="BE7" s="663"/>
      <c r="BF7" s="664"/>
      <c r="BG7" s="665">
        <v>374713</v>
      </c>
      <c r="BH7" s="666"/>
      <c r="BI7" s="666"/>
      <c r="BJ7" s="666"/>
      <c r="BK7" s="666"/>
      <c r="BL7" s="666"/>
      <c r="BM7" s="666"/>
      <c r="BN7" s="667"/>
      <c r="BO7" s="692">
        <v>52.4</v>
      </c>
      <c r="BP7" s="692"/>
      <c r="BQ7" s="692"/>
      <c r="BR7" s="692"/>
      <c r="BS7" s="693" t="s">
        <v>534</v>
      </c>
      <c r="BT7" s="693"/>
      <c r="BU7" s="693"/>
      <c r="BV7" s="693"/>
      <c r="BW7" s="693"/>
      <c r="BX7" s="693"/>
      <c r="BY7" s="693"/>
      <c r="BZ7" s="693"/>
      <c r="CA7" s="693"/>
      <c r="CB7" s="751"/>
      <c r="CD7" s="707" t="s">
        <v>231</v>
      </c>
      <c r="CE7" s="704"/>
      <c r="CF7" s="704"/>
      <c r="CG7" s="704"/>
      <c r="CH7" s="704"/>
      <c r="CI7" s="704"/>
      <c r="CJ7" s="704"/>
      <c r="CK7" s="704"/>
      <c r="CL7" s="704"/>
      <c r="CM7" s="704"/>
      <c r="CN7" s="704"/>
      <c r="CO7" s="704"/>
      <c r="CP7" s="704"/>
      <c r="CQ7" s="705"/>
      <c r="CR7" s="665">
        <v>1152860</v>
      </c>
      <c r="CS7" s="666"/>
      <c r="CT7" s="666"/>
      <c r="CU7" s="666"/>
      <c r="CV7" s="666"/>
      <c r="CW7" s="666"/>
      <c r="CX7" s="666"/>
      <c r="CY7" s="667"/>
      <c r="CZ7" s="692">
        <v>22.7</v>
      </c>
      <c r="DA7" s="692"/>
      <c r="DB7" s="692"/>
      <c r="DC7" s="692"/>
      <c r="DD7" s="671">
        <v>103509</v>
      </c>
      <c r="DE7" s="666"/>
      <c r="DF7" s="666"/>
      <c r="DG7" s="666"/>
      <c r="DH7" s="666"/>
      <c r="DI7" s="666"/>
      <c r="DJ7" s="666"/>
      <c r="DK7" s="666"/>
      <c r="DL7" s="666"/>
      <c r="DM7" s="666"/>
      <c r="DN7" s="666"/>
      <c r="DO7" s="666"/>
      <c r="DP7" s="667"/>
      <c r="DQ7" s="671">
        <v>939379</v>
      </c>
      <c r="DR7" s="666"/>
      <c r="DS7" s="666"/>
      <c r="DT7" s="666"/>
      <c r="DU7" s="666"/>
      <c r="DV7" s="666"/>
      <c r="DW7" s="666"/>
      <c r="DX7" s="666"/>
      <c r="DY7" s="666"/>
      <c r="DZ7" s="666"/>
      <c r="EA7" s="666"/>
      <c r="EB7" s="666"/>
      <c r="EC7" s="706"/>
    </row>
    <row r="8" spans="2:143" ht="11.25" customHeight="1" x14ac:dyDescent="0.15">
      <c r="B8" s="662" t="s">
        <v>232</v>
      </c>
      <c r="C8" s="663"/>
      <c r="D8" s="663"/>
      <c r="E8" s="663"/>
      <c r="F8" s="663"/>
      <c r="G8" s="663"/>
      <c r="H8" s="663"/>
      <c r="I8" s="663"/>
      <c r="J8" s="663"/>
      <c r="K8" s="663"/>
      <c r="L8" s="663"/>
      <c r="M8" s="663"/>
      <c r="N8" s="663"/>
      <c r="O8" s="663"/>
      <c r="P8" s="663"/>
      <c r="Q8" s="664"/>
      <c r="R8" s="665">
        <v>1565</v>
      </c>
      <c r="S8" s="666"/>
      <c r="T8" s="666"/>
      <c r="U8" s="666"/>
      <c r="V8" s="666"/>
      <c r="W8" s="666"/>
      <c r="X8" s="666"/>
      <c r="Y8" s="667"/>
      <c r="Z8" s="692">
        <v>0</v>
      </c>
      <c r="AA8" s="692"/>
      <c r="AB8" s="692"/>
      <c r="AC8" s="692"/>
      <c r="AD8" s="693">
        <v>1565</v>
      </c>
      <c r="AE8" s="693"/>
      <c r="AF8" s="693"/>
      <c r="AG8" s="693"/>
      <c r="AH8" s="693"/>
      <c r="AI8" s="693"/>
      <c r="AJ8" s="693"/>
      <c r="AK8" s="693"/>
      <c r="AL8" s="668">
        <v>0.1</v>
      </c>
      <c r="AM8" s="669"/>
      <c r="AN8" s="669"/>
      <c r="AO8" s="694"/>
      <c r="AP8" s="662" t="s">
        <v>539</v>
      </c>
      <c r="AQ8" s="663"/>
      <c r="AR8" s="663"/>
      <c r="AS8" s="663"/>
      <c r="AT8" s="663"/>
      <c r="AU8" s="663"/>
      <c r="AV8" s="663"/>
      <c r="AW8" s="663"/>
      <c r="AX8" s="663"/>
      <c r="AY8" s="663"/>
      <c r="AZ8" s="663"/>
      <c r="BA8" s="663"/>
      <c r="BB8" s="663"/>
      <c r="BC8" s="663"/>
      <c r="BD8" s="663"/>
      <c r="BE8" s="663"/>
      <c r="BF8" s="664"/>
      <c r="BG8" s="665">
        <v>8059</v>
      </c>
      <c r="BH8" s="666"/>
      <c r="BI8" s="666"/>
      <c r="BJ8" s="666"/>
      <c r="BK8" s="666"/>
      <c r="BL8" s="666"/>
      <c r="BM8" s="666"/>
      <c r="BN8" s="667"/>
      <c r="BO8" s="692">
        <v>1.1000000000000001</v>
      </c>
      <c r="BP8" s="692"/>
      <c r="BQ8" s="692"/>
      <c r="BR8" s="692"/>
      <c r="BS8" s="693" t="s">
        <v>540</v>
      </c>
      <c r="BT8" s="693"/>
      <c r="BU8" s="693"/>
      <c r="BV8" s="693"/>
      <c r="BW8" s="693"/>
      <c r="BX8" s="693"/>
      <c r="BY8" s="693"/>
      <c r="BZ8" s="693"/>
      <c r="CA8" s="693"/>
      <c r="CB8" s="751"/>
      <c r="CD8" s="707" t="s">
        <v>233</v>
      </c>
      <c r="CE8" s="704"/>
      <c r="CF8" s="704"/>
      <c r="CG8" s="704"/>
      <c r="CH8" s="704"/>
      <c r="CI8" s="704"/>
      <c r="CJ8" s="704"/>
      <c r="CK8" s="704"/>
      <c r="CL8" s="704"/>
      <c r="CM8" s="704"/>
      <c r="CN8" s="704"/>
      <c r="CO8" s="704"/>
      <c r="CP8" s="704"/>
      <c r="CQ8" s="705"/>
      <c r="CR8" s="665">
        <v>1148085</v>
      </c>
      <c r="CS8" s="666"/>
      <c r="CT8" s="666"/>
      <c r="CU8" s="666"/>
      <c r="CV8" s="666"/>
      <c r="CW8" s="666"/>
      <c r="CX8" s="666"/>
      <c r="CY8" s="667"/>
      <c r="CZ8" s="692">
        <v>22.6</v>
      </c>
      <c r="DA8" s="692"/>
      <c r="DB8" s="692"/>
      <c r="DC8" s="692"/>
      <c r="DD8" s="671">
        <v>84045</v>
      </c>
      <c r="DE8" s="666"/>
      <c r="DF8" s="666"/>
      <c r="DG8" s="666"/>
      <c r="DH8" s="666"/>
      <c r="DI8" s="666"/>
      <c r="DJ8" s="666"/>
      <c r="DK8" s="666"/>
      <c r="DL8" s="666"/>
      <c r="DM8" s="666"/>
      <c r="DN8" s="666"/>
      <c r="DO8" s="666"/>
      <c r="DP8" s="667"/>
      <c r="DQ8" s="671">
        <v>529223</v>
      </c>
      <c r="DR8" s="666"/>
      <c r="DS8" s="666"/>
      <c r="DT8" s="666"/>
      <c r="DU8" s="666"/>
      <c r="DV8" s="666"/>
      <c r="DW8" s="666"/>
      <c r="DX8" s="666"/>
      <c r="DY8" s="666"/>
      <c r="DZ8" s="666"/>
      <c r="EA8" s="666"/>
      <c r="EB8" s="666"/>
      <c r="EC8" s="706"/>
    </row>
    <row r="9" spans="2:143" ht="11.25" customHeight="1" x14ac:dyDescent="0.15">
      <c r="B9" s="662" t="s">
        <v>234</v>
      </c>
      <c r="C9" s="663"/>
      <c r="D9" s="663"/>
      <c r="E9" s="663"/>
      <c r="F9" s="663"/>
      <c r="G9" s="663"/>
      <c r="H9" s="663"/>
      <c r="I9" s="663"/>
      <c r="J9" s="663"/>
      <c r="K9" s="663"/>
      <c r="L9" s="663"/>
      <c r="M9" s="663"/>
      <c r="N9" s="663"/>
      <c r="O9" s="663"/>
      <c r="P9" s="663"/>
      <c r="Q9" s="664"/>
      <c r="R9" s="665">
        <v>1475</v>
      </c>
      <c r="S9" s="666"/>
      <c r="T9" s="666"/>
      <c r="U9" s="666"/>
      <c r="V9" s="666"/>
      <c r="W9" s="666"/>
      <c r="X9" s="666"/>
      <c r="Y9" s="667"/>
      <c r="Z9" s="692">
        <v>0</v>
      </c>
      <c r="AA9" s="692"/>
      <c r="AB9" s="692"/>
      <c r="AC9" s="692"/>
      <c r="AD9" s="693">
        <v>1475</v>
      </c>
      <c r="AE9" s="693"/>
      <c r="AF9" s="693"/>
      <c r="AG9" s="693"/>
      <c r="AH9" s="693"/>
      <c r="AI9" s="693"/>
      <c r="AJ9" s="693"/>
      <c r="AK9" s="693"/>
      <c r="AL9" s="668">
        <v>0.1</v>
      </c>
      <c r="AM9" s="669"/>
      <c r="AN9" s="669"/>
      <c r="AO9" s="694"/>
      <c r="AP9" s="662" t="s">
        <v>541</v>
      </c>
      <c r="AQ9" s="663"/>
      <c r="AR9" s="663"/>
      <c r="AS9" s="663"/>
      <c r="AT9" s="663"/>
      <c r="AU9" s="663"/>
      <c r="AV9" s="663"/>
      <c r="AW9" s="663"/>
      <c r="AX9" s="663"/>
      <c r="AY9" s="663"/>
      <c r="AZ9" s="663"/>
      <c r="BA9" s="663"/>
      <c r="BB9" s="663"/>
      <c r="BC9" s="663"/>
      <c r="BD9" s="663"/>
      <c r="BE9" s="663"/>
      <c r="BF9" s="664"/>
      <c r="BG9" s="665">
        <v>226169</v>
      </c>
      <c r="BH9" s="666"/>
      <c r="BI9" s="666"/>
      <c r="BJ9" s="666"/>
      <c r="BK9" s="666"/>
      <c r="BL9" s="666"/>
      <c r="BM9" s="666"/>
      <c r="BN9" s="667"/>
      <c r="BO9" s="692">
        <v>31.7</v>
      </c>
      <c r="BP9" s="692"/>
      <c r="BQ9" s="692"/>
      <c r="BR9" s="692"/>
      <c r="BS9" s="693" t="s">
        <v>534</v>
      </c>
      <c r="BT9" s="693"/>
      <c r="BU9" s="693"/>
      <c r="BV9" s="693"/>
      <c r="BW9" s="693"/>
      <c r="BX9" s="693"/>
      <c r="BY9" s="693"/>
      <c r="BZ9" s="693"/>
      <c r="CA9" s="693"/>
      <c r="CB9" s="751"/>
      <c r="CD9" s="707" t="s">
        <v>235</v>
      </c>
      <c r="CE9" s="704"/>
      <c r="CF9" s="704"/>
      <c r="CG9" s="704"/>
      <c r="CH9" s="704"/>
      <c r="CI9" s="704"/>
      <c r="CJ9" s="704"/>
      <c r="CK9" s="704"/>
      <c r="CL9" s="704"/>
      <c r="CM9" s="704"/>
      <c r="CN9" s="704"/>
      <c r="CO9" s="704"/>
      <c r="CP9" s="704"/>
      <c r="CQ9" s="705"/>
      <c r="CR9" s="665">
        <v>618722</v>
      </c>
      <c r="CS9" s="666"/>
      <c r="CT9" s="666"/>
      <c r="CU9" s="666"/>
      <c r="CV9" s="666"/>
      <c r="CW9" s="666"/>
      <c r="CX9" s="666"/>
      <c r="CY9" s="667"/>
      <c r="CZ9" s="692">
        <v>12.2</v>
      </c>
      <c r="DA9" s="692"/>
      <c r="DB9" s="692"/>
      <c r="DC9" s="692"/>
      <c r="DD9" s="671">
        <v>902</v>
      </c>
      <c r="DE9" s="666"/>
      <c r="DF9" s="666"/>
      <c r="DG9" s="666"/>
      <c r="DH9" s="666"/>
      <c r="DI9" s="666"/>
      <c r="DJ9" s="666"/>
      <c r="DK9" s="666"/>
      <c r="DL9" s="666"/>
      <c r="DM9" s="666"/>
      <c r="DN9" s="666"/>
      <c r="DO9" s="666"/>
      <c r="DP9" s="667"/>
      <c r="DQ9" s="671">
        <v>439744</v>
      </c>
      <c r="DR9" s="666"/>
      <c r="DS9" s="666"/>
      <c r="DT9" s="666"/>
      <c r="DU9" s="666"/>
      <c r="DV9" s="666"/>
      <c r="DW9" s="666"/>
      <c r="DX9" s="666"/>
      <c r="DY9" s="666"/>
      <c r="DZ9" s="666"/>
      <c r="EA9" s="666"/>
      <c r="EB9" s="666"/>
      <c r="EC9" s="706"/>
    </row>
    <row r="10" spans="2:143" ht="11.25" customHeight="1" x14ac:dyDescent="0.15">
      <c r="B10" s="662" t="s">
        <v>542</v>
      </c>
      <c r="C10" s="663"/>
      <c r="D10" s="663"/>
      <c r="E10" s="663"/>
      <c r="F10" s="663"/>
      <c r="G10" s="663"/>
      <c r="H10" s="663"/>
      <c r="I10" s="663"/>
      <c r="J10" s="663"/>
      <c r="K10" s="663"/>
      <c r="L10" s="663"/>
      <c r="M10" s="663"/>
      <c r="N10" s="663"/>
      <c r="O10" s="663"/>
      <c r="P10" s="663"/>
      <c r="Q10" s="664"/>
      <c r="R10" s="665" t="s">
        <v>534</v>
      </c>
      <c r="S10" s="666"/>
      <c r="T10" s="666"/>
      <c r="U10" s="666"/>
      <c r="V10" s="666"/>
      <c r="W10" s="666"/>
      <c r="X10" s="666"/>
      <c r="Y10" s="667"/>
      <c r="Z10" s="692" t="s">
        <v>537</v>
      </c>
      <c r="AA10" s="692"/>
      <c r="AB10" s="692"/>
      <c r="AC10" s="692"/>
      <c r="AD10" s="693" t="s">
        <v>534</v>
      </c>
      <c r="AE10" s="693"/>
      <c r="AF10" s="693"/>
      <c r="AG10" s="693"/>
      <c r="AH10" s="693"/>
      <c r="AI10" s="693"/>
      <c r="AJ10" s="693"/>
      <c r="AK10" s="693"/>
      <c r="AL10" s="668" t="s">
        <v>534</v>
      </c>
      <c r="AM10" s="669"/>
      <c r="AN10" s="669"/>
      <c r="AO10" s="694"/>
      <c r="AP10" s="662" t="s">
        <v>543</v>
      </c>
      <c r="AQ10" s="663"/>
      <c r="AR10" s="663"/>
      <c r="AS10" s="663"/>
      <c r="AT10" s="663"/>
      <c r="AU10" s="663"/>
      <c r="AV10" s="663"/>
      <c r="AW10" s="663"/>
      <c r="AX10" s="663"/>
      <c r="AY10" s="663"/>
      <c r="AZ10" s="663"/>
      <c r="BA10" s="663"/>
      <c r="BB10" s="663"/>
      <c r="BC10" s="663"/>
      <c r="BD10" s="663"/>
      <c r="BE10" s="663"/>
      <c r="BF10" s="664"/>
      <c r="BG10" s="665">
        <v>24322</v>
      </c>
      <c r="BH10" s="666"/>
      <c r="BI10" s="666"/>
      <c r="BJ10" s="666"/>
      <c r="BK10" s="666"/>
      <c r="BL10" s="666"/>
      <c r="BM10" s="666"/>
      <c r="BN10" s="667"/>
      <c r="BO10" s="692">
        <v>3.4</v>
      </c>
      <c r="BP10" s="692"/>
      <c r="BQ10" s="692"/>
      <c r="BR10" s="692"/>
      <c r="BS10" s="693" t="s">
        <v>534</v>
      </c>
      <c r="BT10" s="693"/>
      <c r="BU10" s="693"/>
      <c r="BV10" s="693"/>
      <c r="BW10" s="693"/>
      <c r="BX10" s="693"/>
      <c r="BY10" s="693"/>
      <c r="BZ10" s="693"/>
      <c r="CA10" s="693"/>
      <c r="CB10" s="751"/>
      <c r="CD10" s="707" t="s">
        <v>236</v>
      </c>
      <c r="CE10" s="704"/>
      <c r="CF10" s="704"/>
      <c r="CG10" s="704"/>
      <c r="CH10" s="704"/>
      <c r="CI10" s="704"/>
      <c r="CJ10" s="704"/>
      <c r="CK10" s="704"/>
      <c r="CL10" s="704"/>
      <c r="CM10" s="704"/>
      <c r="CN10" s="704"/>
      <c r="CO10" s="704"/>
      <c r="CP10" s="704"/>
      <c r="CQ10" s="705"/>
      <c r="CR10" s="665">
        <v>2268</v>
      </c>
      <c r="CS10" s="666"/>
      <c r="CT10" s="666"/>
      <c r="CU10" s="666"/>
      <c r="CV10" s="666"/>
      <c r="CW10" s="666"/>
      <c r="CX10" s="666"/>
      <c r="CY10" s="667"/>
      <c r="CZ10" s="692">
        <v>0</v>
      </c>
      <c r="DA10" s="692"/>
      <c r="DB10" s="692"/>
      <c r="DC10" s="692"/>
      <c r="DD10" s="671" t="s">
        <v>537</v>
      </c>
      <c r="DE10" s="666"/>
      <c r="DF10" s="666"/>
      <c r="DG10" s="666"/>
      <c r="DH10" s="666"/>
      <c r="DI10" s="666"/>
      <c r="DJ10" s="666"/>
      <c r="DK10" s="666"/>
      <c r="DL10" s="666"/>
      <c r="DM10" s="666"/>
      <c r="DN10" s="666"/>
      <c r="DO10" s="666"/>
      <c r="DP10" s="667"/>
      <c r="DQ10" s="671">
        <v>2257</v>
      </c>
      <c r="DR10" s="666"/>
      <c r="DS10" s="666"/>
      <c r="DT10" s="666"/>
      <c r="DU10" s="666"/>
      <c r="DV10" s="666"/>
      <c r="DW10" s="666"/>
      <c r="DX10" s="666"/>
      <c r="DY10" s="666"/>
      <c r="DZ10" s="666"/>
      <c r="EA10" s="666"/>
      <c r="EB10" s="666"/>
      <c r="EC10" s="706"/>
    </row>
    <row r="11" spans="2:143" ht="11.25" customHeight="1" x14ac:dyDescent="0.15">
      <c r="B11" s="662" t="s">
        <v>237</v>
      </c>
      <c r="C11" s="663"/>
      <c r="D11" s="663"/>
      <c r="E11" s="663"/>
      <c r="F11" s="663"/>
      <c r="G11" s="663"/>
      <c r="H11" s="663"/>
      <c r="I11" s="663"/>
      <c r="J11" s="663"/>
      <c r="K11" s="663"/>
      <c r="L11" s="663"/>
      <c r="M11" s="663"/>
      <c r="N11" s="663"/>
      <c r="O11" s="663"/>
      <c r="P11" s="663"/>
      <c r="Q11" s="664"/>
      <c r="R11" s="665">
        <v>121188</v>
      </c>
      <c r="S11" s="666"/>
      <c r="T11" s="666"/>
      <c r="U11" s="666"/>
      <c r="V11" s="666"/>
      <c r="W11" s="666"/>
      <c r="X11" s="666"/>
      <c r="Y11" s="667"/>
      <c r="Z11" s="668">
        <v>2.2999999999999998</v>
      </c>
      <c r="AA11" s="669"/>
      <c r="AB11" s="669"/>
      <c r="AC11" s="670"/>
      <c r="AD11" s="671">
        <v>121188</v>
      </c>
      <c r="AE11" s="666"/>
      <c r="AF11" s="666"/>
      <c r="AG11" s="666"/>
      <c r="AH11" s="666"/>
      <c r="AI11" s="666"/>
      <c r="AJ11" s="666"/>
      <c r="AK11" s="667"/>
      <c r="AL11" s="668">
        <v>4.5</v>
      </c>
      <c r="AM11" s="669"/>
      <c r="AN11" s="669"/>
      <c r="AO11" s="694"/>
      <c r="AP11" s="662" t="s">
        <v>544</v>
      </c>
      <c r="AQ11" s="663"/>
      <c r="AR11" s="663"/>
      <c r="AS11" s="663"/>
      <c r="AT11" s="663"/>
      <c r="AU11" s="663"/>
      <c r="AV11" s="663"/>
      <c r="AW11" s="663"/>
      <c r="AX11" s="663"/>
      <c r="AY11" s="663"/>
      <c r="AZ11" s="663"/>
      <c r="BA11" s="663"/>
      <c r="BB11" s="663"/>
      <c r="BC11" s="663"/>
      <c r="BD11" s="663"/>
      <c r="BE11" s="663"/>
      <c r="BF11" s="664"/>
      <c r="BG11" s="665">
        <v>116163</v>
      </c>
      <c r="BH11" s="666"/>
      <c r="BI11" s="666"/>
      <c r="BJ11" s="666"/>
      <c r="BK11" s="666"/>
      <c r="BL11" s="666"/>
      <c r="BM11" s="666"/>
      <c r="BN11" s="667"/>
      <c r="BO11" s="692">
        <v>16.3</v>
      </c>
      <c r="BP11" s="692"/>
      <c r="BQ11" s="692"/>
      <c r="BR11" s="692"/>
      <c r="BS11" s="693" t="s">
        <v>537</v>
      </c>
      <c r="BT11" s="693"/>
      <c r="BU11" s="693"/>
      <c r="BV11" s="693"/>
      <c r="BW11" s="693"/>
      <c r="BX11" s="693"/>
      <c r="BY11" s="693"/>
      <c r="BZ11" s="693"/>
      <c r="CA11" s="693"/>
      <c r="CB11" s="751"/>
      <c r="CD11" s="707" t="s">
        <v>238</v>
      </c>
      <c r="CE11" s="704"/>
      <c r="CF11" s="704"/>
      <c r="CG11" s="704"/>
      <c r="CH11" s="704"/>
      <c r="CI11" s="704"/>
      <c r="CJ11" s="704"/>
      <c r="CK11" s="704"/>
      <c r="CL11" s="704"/>
      <c r="CM11" s="704"/>
      <c r="CN11" s="704"/>
      <c r="CO11" s="704"/>
      <c r="CP11" s="704"/>
      <c r="CQ11" s="705"/>
      <c r="CR11" s="665">
        <v>369008</v>
      </c>
      <c r="CS11" s="666"/>
      <c r="CT11" s="666"/>
      <c r="CU11" s="666"/>
      <c r="CV11" s="666"/>
      <c r="CW11" s="666"/>
      <c r="CX11" s="666"/>
      <c r="CY11" s="667"/>
      <c r="CZ11" s="692">
        <v>7.3</v>
      </c>
      <c r="DA11" s="692"/>
      <c r="DB11" s="692"/>
      <c r="DC11" s="692"/>
      <c r="DD11" s="671">
        <v>97101</v>
      </c>
      <c r="DE11" s="666"/>
      <c r="DF11" s="666"/>
      <c r="DG11" s="666"/>
      <c r="DH11" s="666"/>
      <c r="DI11" s="666"/>
      <c r="DJ11" s="666"/>
      <c r="DK11" s="666"/>
      <c r="DL11" s="666"/>
      <c r="DM11" s="666"/>
      <c r="DN11" s="666"/>
      <c r="DO11" s="666"/>
      <c r="DP11" s="667"/>
      <c r="DQ11" s="671">
        <v>187808</v>
      </c>
      <c r="DR11" s="666"/>
      <c r="DS11" s="666"/>
      <c r="DT11" s="666"/>
      <c r="DU11" s="666"/>
      <c r="DV11" s="666"/>
      <c r="DW11" s="666"/>
      <c r="DX11" s="666"/>
      <c r="DY11" s="666"/>
      <c r="DZ11" s="666"/>
      <c r="EA11" s="666"/>
      <c r="EB11" s="666"/>
      <c r="EC11" s="706"/>
    </row>
    <row r="12" spans="2:143" ht="11.25" customHeight="1" x14ac:dyDescent="0.15">
      <c r="B12" s="662" t="s">
        <v>239</v>
      </c>
      <c r="C12" s="663"/>
      <c r="D12" s="663"/>
      <c r="E12" s="663"/>
      <c r="F12" s="663"/>
      <c r="G12" s="663"/>
      <c r="H12" s="663"/>
      <c r="I12" s="663"/>
      <c r="J12" s="663"/>
      <c r="K12" s="663"/>
      <c r="L12" s="663"/>
      <c r="M12" s="663"/>
      <c r="N12" s="663"/>
      <c r="O12" s="663"/>
      <c r="P12" s="663"/>
      <c r="Q12" s="664"/>
      <c r="R12" s="665" t="s">
        <v>534</v>
      </c>
      <c r="S12" s="666"/>
      <c r="T12" s="666"/>
      <c r="U12" s="666"/>
      <c r="V12" s="666"/>
      <c r="W12" s="666"/>
      <c r="X12" s="666"/>
      <c r="Y12" s="667"/>
      <c r="Z12" s="692" t="s">
        <v>537</v>
      </c>
      <c r="AA12" s="692"/>
      <c r="AB12" s="692"/>
      <c r="AC12" s="692"/>
      <c r="AD12" s="693" t="s">
        <v>534</v>
      </c>
      <c r="AE12" s="693"/>
      <c r="AF12" s="693"/>
      <c r="AG12" s="693"/>
      <c r="AH12" s="693"/>
      <c r="AI12" s="693"/>
      <c r="AJ12" s="693"/>
      <c r="AK12" s="693"/>
      <c r="AL12" s="668" t="s">
        <v>534</v>
      </c>
      <c r="AM12" s="669"/>
      <c r="AN12" s="669"/>
      <c r="AO12" s="694"/>
      <c r="AP12" s="662" t="s">
        <v>545</v>
      </c>
      <c r="AQ12" s="663"/>
      <c r="AR12" s="663"/>
      <c r="AS12" s="663"/>
      <c r="AT12" s="663"/>
      <c r="AU12" s="663"/>
      <c r="AV12" s="663"/>
      <c r="AW12" s="663"/>
      <c r="AX12" s="663"/>
      <c r="AY12" s="663"/>
      <c r="AZ12" s="663"/>
      <c r="BA12" s="663"/>
      <c r="BB12" s="663"/>
      <c r="BC12" s="663"/>
      <c r="BD12" s="663"/>
      <c r="BE12" s="663"/>
      <c r="BF12" s="664"/>
      <c r="BG12" s="665">
        <v>258975</v>
      </c>
      <c r="BH12" s="666"/>
      <c r="BI12" s="666"/>
      <c r="BJ12" s="666"/>
      <c r="BK12" s="666"/>
      <c r="BL12" s="666"/>
      <c r="BM12" s="666"/>
      <c r="BN12" s="667"/>
      <c r="BO12" s="692">
        <v>36.200000000000003</v>
      </c>
      <c r="BP12" s="692"/>
      <c r="BQ12" s="692"/>
      <c r="BR12" s="692"/>
      <c r="BS12" s="693" t="s">
        <v>537</v>
      </c>
      <c r="BT12" s="693"/>
      <c r="BU12" s="693"/>
      <c r="BV12" s="693"/>
      <c r="BW12" s="693"/>
      <c r="BX12" s="693"/>
      <c r="BY12" s="693"/>
      <c r="BZ12" s="693"/>
      <c r="CA12" s="693"/>
      <c r="CB12" s="751"/>
      <c r="CD12" s="707" t="s">
        <v>240</v>
      </c>
      <c r="CE12" s="704"/>
      <c r="CF12" s="704"/>
      <c r="CG12" s="704"/>
      <c r="CH12" s="704"/>
      <c r="CI12" s="704"/>
      <c r="CJ12" s="704"/>
      <c r="CK12" s="704"/>
      <c r="CL12" s="704"/>
      <c r="CM12" s="704"/>
      <c r="CN12" s="704"/>
      <c r="CO12" s="704"/>
      <c r="CP12" s="704"/>
      <c r="CQ12" s="705"/>
      <c r="CR12" s="665">
        <v>188913</v>
      </c>
      <c r="CS12" s="666"/>
      <c r="CT12" s="666"/>
      <c r="CU12" s="666"/>
      <c r="CV12" s="666"/>
      <c r="CW12" s="666"/>
      <c r="CX12" s="666"/>
      <c r="CY12" s="667"/>
      <c r="CZ12" s="692">
        <v>3.7</v>
      </c>
      <c r="DA12" s="692"/>
      <c r="DB12" s="692"/>
      <c r="DC12" s="692"/>
      <c r="DD12" s="671">
        <v>16011</v>
      </c>
      <c r="DE12" s="666"/>
      <c r="DF12" s="666"/>
      <c r="DG12" s="666"/>
      <c r="DH12" s="666"/>
      <c r="DI12" s="666"/>
      <c r="DJ12" s="666"/>
      <c r="DK12" s="666"/>
      <c r="DL12" s="666"/>
      <c r="DM12" s="666"/>
      <c r="DN12" s="666"/>
      <c r="DO12" s="666"/>
      <c r="DP12" s="667"/>
      <c r="DQ12" s="671">
        <v>120793</v>
      </c>
      <c r="DR12" s="666"/>
      <c r="DS12" s="666"/>
      <c r="DT12" s="666"/>
      <c r="DU12" s="666"/>
      <c r="DV12" s="666"/>
      <c r="DW12" s="666"/>
      <c r="DX12" s="666"/>
      <c r="DY12" s="666"/>
      <c r="DZ12" s="666"/>
      <c r="EA12" s="666"/>
      <c r="EB12" s="666"/>
      <c r="EC12" s="706"/>
    </row>
    <row r="13" spans="2:143" ht="11.25" customHeight="1" x14ac:dyDescent="0.15">
      <c r="B13" s="662" t="s">
        <v>241</v>
      </c>
      <c r="C13" s="663"/>
      <c r="D13" s="663"/>
      <c r="E13" s="663"/>
      <c r="F13" s="663"/>
      <c r="G13" s="663"/>
      <c r="H13" s="663"/>
      <c r="I13" s="663"/>
      <c r="J13" s="663"/>
      <c r="K13" s="663"/>
      <c r="L13" s="663"/>
      <c r="M13" s="663"/>
      <c r="N13" s="663"/>
      <c r="O13" s="663"/>
      <c r="P13" s="663"/>
      <c r="Q13" s="664"/>
      <c r="R13" s="665" t="s">
        <v>534</v>
      </c>
      <c r="S13" s="666"/>
      <c r="T13" s="666"/>
      <c r="U13" s="666"/>
      <c r="V13" s="666"/>
      <c r="W13" s="666"/>
      <c r="X13" s="666"/>
      <c r="Y13" s="667"/>
      <c r="Z13" s="692" t="s">
        <v>537</v>
      </c>
      <c r="AA13" s="692"/>
      <c r="AB13" s="692"/>
      <c r="AC13" s="692"/>
      <c r="AD13" s="693" t="s">
        <v>534</v>
      </c>
      <c r="AE13" s="693"/>
      <c r="AF13" s="693"/>
      <c r="AG13" s="693"/>
      <c r="AH13" s="693"/>
      <c r="AI13" s="693"/>
      <c r="AJ13" s="693"/>
      <c r="AK13" s="693"/>
      <c r="AL13" s="668" t="s">
        <v>534</v>
      </c>
      <c r="AM13" s="669"/>
      <c r="AN13" s="669"/>
      <c r="AO13" s="694"/>
      <c r="AP13" s="662" t="s">
        <v>546</v>
      </c>
      <c r="AQ13" s="663"/>
      <c r="AR13" s="663"/>
      <c r="AS13" s="663"/>
      <c r="AT13" s="663"/>
      <c r="AU13" s="663"/>
      <c r="AV13" s="663"/>
      <c r="AW13" s="663"/>
      <c r="AX13" s="663"/>
      <c r="AY13" s="663"/>
      <c r="AZ13" s="663"/>
      <c r="BA13" s="663"/>
      <c r="BB13" s="663"/>
      <c r="BC13" s="663"/>
      <c r="BD13" s="663"/>
      <c r="BE13" s="663"/>
      <c r="BF13" s="664"/>
      <c r="BG13" s="665">
        <v>253444</v>
      </c>
      <c r="BH13" s="666"/>
      <c r="BI13" s="666"/>
      <c r="BJ13" s="666"/>
      <c r="BK13" s="666"/>
      <c r="BL13" s="666"/>
      <c r="BM13" s="666"/>
      <c r="BN13" s="667"/>
      <c r="BO13" s="692">
        <v>35.5</v>
      </c>
      <c r="BP13" s="692"/>
      <c r="BQ13" s="692"/>
      <c r="BR13" s="692"/>
      <c r="BS13" s="693" t="s">
        <v>534</v>
      </c>
      <c r="BT13" s="693"/>
      <c r="BU13" s="693"/>
      <c r="BV13" s="693"/>
      <c r="BW13" s="693"/>
      <c r="BX13" s="693"/>
      <c r="BY13" s="693"/>
      <c r="BZ13" s="693"/>
      <c r="CA13" s="693"/>
      <c r="CB13" s="751"/>
      <c r="CD13" s="707" t="s">
        <v>242</v>
      </c>
      <c r="CE13" s="704"/>
      <c r="CF13" s="704"/>
      <c r="CG13" s="704"/>
      <c r="CH13" s="704"/>
      <c r="CI13" s="704"/>
      <c r="CJ13" s="704"/>
      <c r="CK13" s="704"/>
      <c r="CL13" s="704"/>
      <c r="CM13" s="704"/>
      <c r="CN13" s="704"/>
      <c r="CO13" s="704"/>
      <c r="CP13" s="704"/>
      <c r="CQ13" s="705"/>
      <c r="CR13" s="665">
        <v>412918</v>
      </c>
      <c r="CS13" s="666"/>
      <c r="CT13" s="666"/>
      <c r="CU13" s="666"/>
      <c r="CV13" s="666"/>
      <c r="CW13" s="666"/>
      <c r="CX13" s="666"/>
      <c r="CY13" s="667"/>
      <c r="CZ13" s="692">
        <v>8.1</v>
      </c>
      <c r="DA13" s="692"/>
      <c r="DB13" s="692"/>
      <c r="DC13" s="692"/>
      <c r="DD13" s="671">
        <v>206106</v>
      </c>
      <c r="DE13" s="666"/>
      <c r="DF13" s="666"/>
      <c r="DG13" s="666"/>
      <c r="DH13" s="666"/>
      <c r="DI13" s="666"/>
      <c r="DJ13" s="666"/>
      <c r="DK13" s="666"/>
      <c r="DL13" s="666"/>
      <c r="DM13" s="666"/>
      <c r="DN13" s="666"/>
      <c r="DO13" s="666"/>
      <c r="DP13" s="667"/>
      <c r="DQ13" s="671">
        <v>263432</v>
      </c>
      <c r="DR13" s="666"/>
      <c r="DS13" s="666"/>
      <c r="DT13" s="666"/>
      <c r="DU13" s="666"/>
      <c r="DV13" s="666"/>
      <c r="DW13" s="666"/>
      <c r="DX13" s="666"/>
      <c r="DY13" s="666"/>
      <c r="DZ13" s="666"/>
      <c r="EA13" s="666"/>
      <c r="EB13" s="666"/>
      <c r="EC13" s="706"/>
    </row>
    <row r="14" spans="2:143" ht="11.25" customHeight="1" x14ac:dyDescent="0.15">
      <c r="B14" s="662" t="s">
        <v>243</v>
      </c>
      <c r="C14" s="663"/>
      <c r="D14" s="663"/>
      <c r="E14" s="663"/>
      <c r="F14" s="663"/>
      <c r="G14" s="663"/>
      <c r="H14" s="663"/>
      <c r="I14" s="663"/>
      <c r="J14" s="663"/>
      <c r="K14" s="663"/>
      <c r="L14" s="663"/>
      <c r="M14" s="663"/>
      <c r="N14" s="663"/>
      <c r="O14" s="663"/>
      <c r="P14" s="663"/>
      <c r="Q14" s="664"/>
      <c r="R14" s="665" t="s">
        <v>534</v>
      </c>
      <c r="S14" s="666"/>
      <c r="T14" s="666"/>
      <c r="U14" s="666"/>
      <c r="V14" s="666"/>
      <c r="W14" s="666"/>
      <c r="X14" s="666"/>
      <c r="Y14" s="667"/>
      <c r="Z14" s="692" t="s">
        <v>547</v>
      </c>
      <c r="AA14" s="692"/>
      <c r="AB14" s="692"/>
      <c r="AC14" s="692"/>
      <c r="AD14" s="693" t="s">
        <v>534</v>
      </c>
      <c r="AE14" s="693"/>
      <c r="AF14" s="693"/>
      <c r="AG14" s="693"/>
      <c r="AH14" s="693"/>
      <c r="AI14" s="693"/>
      <c r="AJ14" s="693"/>
      <c r="AK14" s="693"/>
      <c r="AL14" s="668" t="s">
        <v>537</v>
      </c>
      <c r="AM14" s="669"/>
      <c r="AN14" s="669"/>
      <c r="AO14" s="694"/>
      <c r="AP14" s="662" t="s">
        <v>548</v>
      </c>
      <c r="AQ14" s="663"/>
      <c r="AR14" s="663"/>
      <c r="AS14" s="663"/>
      <c r="AT14" s="663"/>
      <c r="AU14" s="663"/>
      <c r="AV14" s="663"/>
      <c r="AW14" s="663"/>
      <c r="AX14" s="663"/>
      <c r="AY14" s="663"/>
      <c r="AZ14" s="663"/>
      <c r="BA14" s="663"/>
      <c r="BB14" s="663"/>
      <c r="BC14" s="663"/>
      <c r="BD14" s="663"/>
      <c r="BE14" s="663"/>
      <c r="BF14" s="664"/>
      <c r="BG14" s="665">
        <v>13901</v>
      </c>
      <c r="BH14" s="666"/>
      <c r="BI14" s="666"/>
      <c r="BJ14" s="666"/>
      <c r="BK14" s="666"/>
      <c r="BL14" s="666"/>
      <c r="BM14" s="666"/>
      <c r="BN14" s="667"/>
      <c r="BO14" s="692">
        <v>1.9</v>
      </c>
      <c r="BP14" s="692"/>
      <c r="BQ14" s="692"/>
      <c r="BR14" s="692"/>
      <c r="BS14" s="693" t="s">
        <v>537</v>
      </c>
      <c r="BT14" s="693"/>
      <c r="BU14" s="693"/>
      <c r="BV14" s="693"/>
      <c r="BW14" s="693"/>
      <c r="BX14" s="693"/>
      <c r="BY14" s="693"/>
      <c r="BZ14" s="693"/>
      <c r="CA14" s="693"/>
      <c r="CB14" s="751"/>
      <c r="CD14" s="707" t="s">
        <v>244</v>
      </c>
      <c r="CE14" s="704"/>
      <c r="CF14" s="704"/>
      <c r="CG14" s="704"/>
      <c r="CH14" s="704"/>
      <c r="CI14" s="704"/>
      <c r="CJ14" s="704"/>
      <c r="CK14" s="704"/>
      <c r="CL14" s="704"/>
      <c r="CM14" s="704"/>
      <c r="CN14" s="704"/>
      <c r="CO14" s="704"/>
      <c r="CP14" s="704"/>
      <c r="CQ14" s="705"/>
      <c r="CR14" s="665">
        <v>387111</v>
      </c>
      <c r="CS14" s="666"/>
      <c r="CT14" s="666"/>
      <c r="CU14" s="666"/>
      <c r="CV14" s="666"/>
      <c r="CW14" s="666"/>
      <c r="CX14" s="666"/>
      <c r="CY14" s="667"/>
      <c r="CZ14" s="692">
        <v>7.6</v>
      </c>
      <c r="DA14" s="692"/>
      <c r="DB14" s="692"/>
      <c r="DC14" s="692"/>
      <c r="DD14" s="671">
        <v>1198</v>
      </c>
      <c r="DE14" s="666"/>
      <c r="DF14" s="666"/>
      <c r="DG14" s="666"/>
      <c r="DH14" s="666"/>
      <c r="DI14" s="666"/>
      <c r="DJ14" s="666"/>
      <c r="DK14" s="666"/>
      <c r="DL14" s="666"/>
      <c r="DM14" s="666"/>
      <c r="DN14" s="666"/>
      <c r="DO14" s="666"/>
      <c r="DP14" s="667"/>
      <c r="DQ14" s="671">
        <v>178644</v>
      </c>
      <c r="DR14" s="666"/>
      <c r="DS14" s="666"/>
      <c r="DT14" s="666"/>
      <c r="DU14" s="666"/>
      <c r="DV14" s="666"/>
      <c r="DW14" s="666"/>
      <c r="DX14" s="666"/>
      <c r="DY14" s="666"/>
      <c r="DZ14" s="666"/>
      <c r="EA14" s="666"/>
      <c r="EB14" s="666"/>
      <c r="EC14" s="706"/>
    </row>
    <row r="15" spans="2:143" ht="11.25" customHeight="1" x14ac:dyDescent="0.15">
      <c r="B15" s="662" t="s">
        <v>245</v>
      </c>
      <c r="C15" s="663"/>
      <c r="D15" s="663"/>
      <c r="E15" s="663"/>
      <c r="F15" s="663"/>
      <c r="G15" s="663"/>
      <c r="H15" s="663"/>
      <c r="I15" s="663"/>
      <c r="J15" s="663"/>
      <c r="K15" s="663"/>
      <c r="L15" s="663"/>
      <c r="M15" s="663"/>
      <c r="N15" s="663"/>
      <c r="O15" s="663"/>
      <c r="P15" s="663"/>
      <c r="Q15" s="664"/>
      <c r="R15" s="665" t="s">
        <v>537</v>
      </c>
      <c r="S15" s="666"/>
      <c r="T15" s="666"/>
      <c r="U15" s="666"/>
      <c r="V15" s="666"/>
      <c r="W15" s="666"/>
      <c r="X15" s="666"/>
      <c r="Y15" s="667"/>
      <c r="Z15" s="692" t="s">
        <v>537</v>
      </c>
      <c r="AA15" s="692"/>
      <c r="AB15" s="692"/>
      <c r="AC15" s="692"/>
      <c r="AD15" s="693" t="s">
        <v>540</v>
      </c>
      <c r="AE15" s="693"/>
      <c r="AF15" s="693"/>
      <c r="AG15" s="693"/>
      <c r="AH15" s="693"/>
      <c r="AI15" s="693"/>
      <c r="AJ15" s="693"/>
      <c r="AK15" s="693"/>
      <c r="AL15" s="668" t="s">
        <v>534</v>
      </c>
      <c r="AM15" s="669"/>
      <c r="AN15" s="669"/>
      <c r="AO15" s="694"/>
      <c r="AP15" s="662" t="s">
        <v>549</v>
      </c>
      <c r="AQ15" s="663"/>
      <c r="AR15" s="663"/>
      <c r="AS15" s="663"/>
      <c r="AT15" s="663"/>
      <c r="AU15" s="663"/>
      <c r="AV15" s="663"/>
      <c r="AW15" s="663"/>
      <c r="AX15" s="663"/>
      <c r="AY15" s="663"/>
      <c r="AZ15" s="663"/>
      <c r="BA15" s="663"/>
      <c r="BB15" s="663"/>
      <c r="BC15" s="663"/>
      <c r="BD15" s="663"/>
      <c r="BE15" s="663"/>
      <c r="BF15" s="664"/>
      <c r="BG15" s="665">
        <v>66263</v>
      </c>
      <c r="BH15" s="666"/>
      <c r="BI15" s="666"/>
      <c r="BJ15" s="666"/>
      <c r="BK15" s="666"/>
      <c r="BL15" s="666"/>
      <c r="BM15" s="666"/>
      <c r="BN15" s="667"/>
      <c r="BO15" s="692">
        <v>9.3000000000000007</v>
      </c>
      <c r="BP15" s="692"/>
      <c r="BQ15" s="692"/>
      <c r="BR15" s="692"/>
      <c r="BS15" s="693" t="s">
        <v>534</v>
      </c>
      <c r="BT15" s="693"/>
      <c r="BU15" s="693"/>
      <c r="BV15" s="693"/>
      <c r="BW15" s="693"/>
      <c r="BX15" s="693"/>
      <c r="BY15" s="693"/>
      <c r="BZ15" s="693"/>
      <c r="CA15" s="693"/>
      <c r="CB15" s="751"/>
      <c r="CD15" s="707" t="s">
        <v>246</v>
      </c>
      <c r="CE15" s="704"/>
      <c r="CF15" s="704"/>
      <c r="CG15" s="704"/>
      <c r="CH15" s="704"/>
      <c r="CI15" s="704"/>
      <c r="CJ15" s="704"/>
      <c r="CK15" s="704"/>
      <c r="CL15" s="704"/>
      <c r="CM15" s="704"/>
      <c r="CN15" s="704"/>
      <c r="CO15" s="704"/>
      <c r="CP15" s="704"/>
      <c r="CQ15" s="705"/>
      <c r="CR15" s="665">
        <v>271149</v>
      </c>
      <c r="CS15" s="666"/>
      <c r="CT15" s="666"/>
      <c r="CU15" s="666"/>
      <c r="CV15" s="666"/>
      <c r="CW15" s="666"/>
      <c r="CX15" s="666"/>
      <c r="CY15" s="667"/>
      <c r="CZ15" s="692">
        <v>5.3</v>
      </c>
      <c r="DA15" s="692"/>
      <c r="DB15" s="692"/>
      <c r="DC15" s="692"/>
      <c r="DD15" s="671">
        <v>26674</v>
      </c>
      <c r="DE15" s="666"/>
      <c r="DF15" s="666"/>
      <c r="DG15" s="666"/>
      <c r="DH15" s="666"/>
      <c r="DI15" s="666"/>
      <c r="DJ15" s="666"/>
      <c r="DK15" s="666"/>
      <c r="DL15" s="666"/>
      <c r="DM15" s="666"/>
      <c r="DN15" s="666"/>
      <c r="DO15" s="666"/>
      <c r="DP15" s="667"/>
      <c r="DQ15" s="671">
        <v>266002</v>
      </c>
      <c r="DR15" s="666"/>
      <c r="DS15" s="666"/>
      <c r="DT15" s="666"/>
      <c r="DU15" s="666"/>
      <c r="DV15" s="666"/>
      <c r="DW15" s="666"/>
      <c r="DX15" s="666"/>
      <c r="DY15" s="666"/>
      <c r="DZ15" s="666"/>
      <c r="EA15" s="666"/>
      <c r="EB15" s="666"/>
      <c r="EC15" s="706"/>
    </row>
    <row r="16" spans="2:143" ht="11.25" customHeight="1" x14ac:dyDescent="0.15">
      <c r="B16" s="662" t="s">
        <v>550</v>
      </c>
      <c r="C16" s="663"/>
      <c r="D16" s="663"/>
      <c r="E16" s="663"/>
      <c r="F16" s="663"/>
      <c r="G16" s="663"/>
      <c r="H16" s="663"/>
      <c r="I16" s="663"/>
      <c r="J16" s="663"/>
      <c r="K16" s="663"/>
      <c r="L16" s="663"/>
      <c r="M16" s="663"/>
      <c r="N16" s="663"/>
      <c r="O16" s="663"/>
      <c r="P16" s="663"/>
      <c r="Q16" s="664"/>
      <c r="R16" s="665">
        <v>1692</v>
      </c>
      <c r="S16" s="666"/>
      <c r="T16" s="666"/>
      <c r="U16" s="666"/>
      <c r="V16" s="666"/>
      <c r="W16" s="666"/>
      <c r="X16" s="666"/>
      <c r="Y16" s="667"/>
      <c r="Z16" s="692">
        <v>0</v>
      </c>
      <c r="AA16" s="692"/>
      <c r="AB16" s="692"/>
      <c r="AC16" s="692"/>
      <c r="AD16" s="693">
        <v>1692</v>
      </c>
      <c r="AE16" s="693"/>
      <c r="AF16" s="693"/>
      <c r="AG16" s="693"/>
      <c r="AH16" s="693"/>
      <c r="AI16" s="693"/>
      <c r="AJ16" s="693"/>
      <c r="AK16" s="693"/>
      <c r="AL16" s="668">
        <v>0.1</v>
      </c>
      <c r="AM16" s="669"/>
      <c r="AN16" s="669"/>
      <c r="AO16" s="694"/>
      <c r="AP16" s="662" t="s">
        <v>551</v>
      </c>
      <c r="AQ16" s="663"/>
      <c r="AR16" s="663"/>
      <c r="AS16" s="663"/>
      <c r="AT16" s="663"/>
      <c r="AU16" s="663"/>
      <c r="AV16" s="663"/>
      <c r="AW16" s="663"/>
      <c r="AX16" s="663"/>
      <c r="AY16" s="663"/>
      <c r="AZ16" s="663"/>
      <c r="BA16" s="663"/>
      <c r="BB16" s="663"/>
      <c r="BC16" s="663"/>
      <c r="BD16" s="663"/>
      <c r="BE16" s="663"/>
      <c r="BF16" s="664"/>
      <c r="BG16" s="665" t="s">
        <v>537</v>
      </c>
      <c r="BH16" s="666"/>
      <c r="BI16" s="666"/>
      <c r="BJ16" s="666"/>
      <c r="BK16" s="666"/>
      <c r="BL16" s="666"/>
      <c r="BM16" s="666"/>
      <c r="BN16" s="667"/>
      <c r="BO16" s="692" t="s">
        <v>534</v>
      </c>
      <c r="BP16" s="692"/>
      <c r="BQ16" s="692"/>
      <c r="BR16" s="692"/>
      <c r="BS16" s="693" t="s">
        <v>537</v>
      </c>
      <c r="BT16" s="693"/>
      <c r="BU16" s="693"/>
      <c r="BV16" s="693"/>
      <c r="BW16" s="693"/>
      <c r="BX16" s="693"/>
      <c r="BY16" s="693"/>
      <c r="BZ16" s="693"/>
      <c r="CA16" s="693"/>
      <c r="CB16" s="751"/>
      <c r="CD16" s="707" t="s">
        <v>247</v>
      </c>
      <c r="CE16" s="704"/>
      <c r="CF16" s="704"/>
      <c r="CG16" s="704"/>
      <c r="CH16" s="704"/>
      <c r="CI16" s="704"/>
      <c r="CJ16" s="704"/>
      <c r="CK16" s="704"/>
      <c r="CL16" s="704"/>
      <c r="CM16" s="704"/>
      <c r="CN16" s="704"/>
      <c r="CO16" s="704"/>
      <c r="CP16" s="704"/>
      <c r="CQ16" s="705"/>
      <c r="CR16" s="665" t="s">
        <v>534</v>
      </c>
      <c r="CS16" s="666"/>
      <c r="CT16" s="666"/>
      <c r="CU16" s="666"/>
      <c r="CV16" s="666"/>
      <c r="CW16" s="666"/>
      <c r="CX16" s="666"/>
      <c r="CY16" s="667"/>
      <c r="CZ16" s="692" t="s">
        <v>534</v>
      </c>
      <c r="DA16" s="692"/>
      <c r="DB16" s="692"/>
      <c r="DC16" s="692"/>
      <c r="DD16" s="671" t="s">
        <v>534</v>
      </c>
      <c r="DE16" s="666"/>
      <c r="DF16" s="666"/>
      <c r="DG16" s="666"/>
      <c r="DH16" s="666"/>
      <c r="DI16" s="666"/>
      <c r="DJ16" s="666"/>
      <c r="DK16" s="666"/>
      <c r="DL16" s="666"/>
      <c r="DM16" s="666"/>
      <c r="DN16" s="666"/>
      <c r="DO16" s="666"/>
      <c r="DP16" s="667"/>
      <c r="DQ16" s="671" t="s">
        <v>534</v>
      </c>
      <c r="DR16" s="666"/>
      <c r="DS16" s="666"/>
      <c r="DT16" s="666"/>
      <c r="DU16" s="666"/>
      <c r="DV16" s="666"/>
      <c r="DW16" s="666"/>
      <c r="DX16" s="666"/>
      <c r="DY16" s="666"/>
      <c r="DZ16" s="666"/>
      <c r="EA16" s="666"/>
      <c r="EB16" s="666"/>
      <c r="EC16" s="706"/>
    </row>
    <row r="17" spans="2:133" ht="11.25" customHeight="1" x14ac:dyDescent="0.15">
      <c r="B17" s="662" t="s">
        <v>552</v>
      </c>
      <c r="C17" s="663"/>
      <c r="D17" s="663"/>
      <c r="E17" s="663"/>
      <c r="F17" s="663"/>
      <c r="G17" s="663"/>
      <c r="H17" s="663"/>
      <c r="I17" s="663"/>
      <c r="J17" s="663"/>
      <c r="K17" s="663"/>
      <c r="L17" s="663"/>
      <c r="M17" s="663"/>
      <c r="N17" s="663"/>
      <c r="O17" s="663"/>
      <c r="P17" s="663"/>
      <c r="Q17" s="664"/>
      <c r="R17" s="665">
        <v>15203</v>
      </c>
      <c r="S17" s="666"/>
      <c r="T17" s="666"/>
      <c r="U17" s="666"/>
      <c r="V17" s="666"/>
      <c r="W17" s="666"/>
      <c r="X17" s="666"/>
      <c r="Y17" s="667"/>
      <c r="Z17" s="692">
        <v>0.3</v>
      </c>
      <c r="AA17" s="692"/>
      <c r="AB17" s="692"/>
      <c r="AC17" s="692"/>
      <c r="AD17" s="693">
        <v>15203</v>
      </c>
      <c r="AE17" s="693"/>
      <c r="AF17" s="693"/>
      <c r="AG17" s="693"/>
      <c r="AH17" s="693"/>
      <c r="AI17" s="693"/>
      <c r="AJ17" s="693"/>
      <c r="AK17" s="693"/>
      <c r="AL17" s="668">
        <v>0.6</v>
      </c>
      <c r="AM17" s="669"/>
      <c r="AN17" s="669"/>
      <c r="AO17" s="694"/>
      <c r="AP17" s="662" t="s">
        <v>553</v>
      </c>
      <c r="AQ17" s="663"/>
      <c r="AR17" s="663"/>
      <c r="AS17" s="663"/>
      <c r="AT17" s="663"/>
      <c r="AU17" s="663"/>
      <c r="AV17" s="663"/>
      <c r="AW17" s="663"/>
      <c r="AX17" s="663"/>
      <c r="AY17" s="663"/>
      <c r="AZ17" s="663"/>
      <c r="BA17" s="663"/>
      <c r="BB17" s="663"/>
      <c r="BC17" s="663"/>
      <c r="BD17" s="663"/>
      <c r="BE17" s="663"/>
      <c r="BF17" s="664"/>
      <c r="BG17" s="665" t="s">
        <v>537</v>
      </c>
      <c r="BH17" s="666"/>
      <c r="BI17" s="666"/>
      <c r="BJ17" s="666"/>
      <c r="BK17" s="666"/>
      <c r="BL17" s="666"/>
      <c r="BM17" s="666"/>
      <c r="BN17" s="667"/>
      <c r="BO17" s="692" t="s">
        <v>534</v>
      </c>
      <c r="BP17" s="692"/>
      <c r="BQ17" s="692"/>
      <c r="BR17" s="692"/>
      <c r="BS17" s="693" t="s">
        <v>547</v>
      </c>
      <c r="BT17" s="693"/>
      <c r="BU17" s="693"/>
      <c r="BV17" s="693"/>
      <c r="BW17" s="693"/>
      <c r="BX17" s="693"/>
      <c r="BY17" s="693"/>
      <c r="BZ17" s="693"/>
      <c r="CA17" s="693"/>
      <c r="CB17" s="751"/>
      <c r="CD17" s="707" t="s">
        <v>248</v>
      </c>
      <c r="CE17" s="704"/>
      <c r="CF17" s="704"/>
      <c r="CG17" s="704"/>
      <c r="CH17" s="704"/>
      <c r="CI17" s="704"/>
      <c r="CJ17" s="704"/>
      <c r="CK17" s="704"/>
      <c r="CL17" s="704"/>
      <c r="CM17" s="704"/>
      <c r="CN17" s="704"/>
      <c r="CO17" s="704"/>
      <c r="CP17" s="704"/>
      <c r="CQ17" s="705"/>
      <c r="CR17" s="665">
        <v>473934</v>
      </c>
      <c r="CS17" s="666"/>
      <c r="CT17" s="666"/>
      <c r="CU17" s="666"/>
      <c r="CV17" s="666"/>
      <c r="CW17" s="666"/>
      <c r="CX17" s="666"/>
      <c r="CY17" s="667"/>
      <c r="CZ17" s="692">
        <v>9.3000000000000007</v>
      </c>
      <c r="DA17" s="692"/>
      <c r="DB17" s="692"/>
      <c r="DC17" s="692"/>
      <c r="DD17" s="671" t="s">
        <v>534</v>
      </c>
      <c r="DE17" s="666"/>
      <c r="DF17" s="666"/>
      <c r="DG17" s="666"/>
      <c r="DH17" s="666"/>
      <c r="DI17" s="666"/>
      <c r="DJ17" s="666"/>
      <c r="DK17" s="666"/>
      <c r="DL17" s="666"/>
      <c r="DM17" s="666"/>
      <c r="DN17" s="666"/>
      <c r="DO17" s="666"/>
      <c r="DP17" s="667"/>
      <c r="DQ17" s="671">
        <v>473437</v>
      </c>
      <c r="DR17" s="666"/>
      <c r="DS17" s="666"/>
      <c r="DT17" s="666"/>
      <c r="DU17" s="666"/>
      <c r="DV17" s="666"/>
      <c r="DW17" s="666"/>
      <c r="DX17" s="666"/>
      <c r="DY17" s="666"/>
      <c r="DZ17" s="666"/>
      <c r="EA17" s="666"/>
      <c r="EB17" s="666"/>
      <c r="EC17" s="706"/>
    </row>
    <row r="18" spans="2:133" ht="11.25" customHeight="1" x14ac:dyDescent="0.15">
      <c r="B18" s="662" t="s">
        <v>249</v>
      </c>
      <c r="C18" s="663"/>
      <c r="D18" s="663"/>
      <c r="E18" s="663"/>
      <c r="F18" s="663"/>
      <c r="G18" s="663"/>
      <c r="H18" s="663"/>
      <c r="I18" s="663"/>
      <c r="J18" s="663"/>
      <c r="K18" s="663"/>
      <c r="L18" s="663"/>
      <c r="M18" s="663"/>
      <c r="N18" s="663"/>
      <c r="O18" s="663"/>
      <c r="P18" s="663"/>
      <c r="Q18" s="664"/>
      <c r="R18" s="665">
        <v>5443</v>
      </c>
      <c r="S18" s="666"/>
      <c r="T18" s="666"/>
      <c r="U18" s="666"/>
      <c r="V18" s="666"/>
      <c r="W18" s="666"/>
      <c r="X18" s="666"/>
      <c r="Y18" s="667"/>
      <c r="Z18" s="692">
        <v>0.1</v>
      </c>
      <c r="AA18" s="692"/>
      <c r="AB18" s="692"/>
      <c r="AC18" s="692"/>
      <c r="AD18" s="693">
        <v>5443</v>
      </c>
      <c r="AE18" s="693"/>
      <c r="AF18" s="693"/>
      <c r="AG18" s="693"/>
      <c r="AH18" s="693"/>
      <c r="AI18" s="693"/>
      <c r="AJ18" s="693"/>
      <c r="AK18" s="693"/>
      <c r="AL18" s="668">
        <v>0.20000000298023224</v>
      </c>
      <c r="AM18" s="669"/>
      <c r="AN18" s="669"/>
      <c r="AO18" s="694"/>
      <c r="AP18" s="662" t="s">
        <v>554</v>
      </c>
      <c r="AQ18" s="663"/>
      <c r="AR18" s="663"/>
      <c r="AS18" s="663"/>
      <c r="AT18" s="663"/>
      <c r="AU18" s="663"/>
      <c r="AV18" s="663"/>
      <c r="AW18" s="663"/>
      <c r="AX18" s="663"/>
      <c r="AY18" s="663"/>
      <c r="AZ18" s="663"/>
      <c r="BA18" s="663"/>
      <c r="BB18" s="663"/>
      <c r="BC18" s="663"/>
      <c r="BD18" s="663"/>
      <c r="BE18" s="663"/>
      <c r="BF18" s="664"/>
      <c r="BG18" s="665" t="s">
        <v>537</v>
      </c>
      <c r="BH18" s="666"/>
      <c r="BI18" s="666"/>
      <c r="BJ18" s="666"/>
      <c r="BK18" s="666"/>
      <c r="BL18" s="666"/>
      <c r="BM18" s="666"/>
      <c r="BN18" s="667"/>
      <c r="BO18" s="692" t="s">
        <v>547</v>
      </c>
      <c r="BP18" s="692"/>
      <c r="BQ18" s="692"/>
      <c r="BR18" s="692"/>
      <c r="BS18" s="693" t="s">
        <v>534</v>
      </c>
      <c r="BT18" s="693"/>
      <c r="BU18" s="693"/>
      <c r="BV18" s="693"/>
      <c r="BW18" s="693"/>
      <c r="BX18" s="693"/>
      <c r="BY18" s="693"/>
      <c r="BZ18" s="693"/>
      <c r="CA18" s="693"/>
      <c r="CB18" s="751"/>
      <c r="CD18" s="707" t="s">
        <v>250</v>
      </c>
      <c r="CE18" s="704"/>
      <c r="CF18" s="704"/>
      <c r="CG18" s="704"/>
      <c r="CH18" s="704"/>
      <c r="CI18" s="704"/>
      <c r="CJ18" s="704"/>
      <c r="CK18" s="704"/>
      <c r="CL18" s="704"/>
      <c r="CM18" s="704"/>
      <c r="CN18" s="704"/>
      <c r="CO18" s="704"/>
      <c r="CP18" s="704"/>
      <c r="CQ18" s="705"/>
      <c r="CR18" s="665" t="s">
        <v>534</v>
      </c>
      <c r="CS18" s="666"/>
      <c r="CT18" s="666"/>
      <c r="CU18" s="666"/>
      <c r="CV18" s="666"/>
      <c r="CW18" s="666"/>
      <c r="CX18" s="666"/>
      <c r="CY18" s="667"/>
      <c r="CZ18" s="692" t="s">
        <v>534</v>
      </c>
      <c r="DA18" s="692"/>
      <c r="DB18" s="692"/>
      <c r="DC18" s="692"/>
      <c r="DD18" s="671" t="s">
        <v>534</v>
      </c>
      <c r="DE18" s="666"/>
      <c r="DF18" s="666"/>
      <c r="DG18" s="666"/>
      <c r="DH18" s="666"/>
      <c r="DI18" s="666"/>
      <c r="DJ18" s="666"/>
      <c r="DK18" s="666"/>
      <c r="DL18" s="666"/>
      <c r="DM18" s="666"/>
      <c r="DN18" s="666"/>
      <c r="DO18" s="666"/>
      <c r="DP18" s="667"/>
      <c r="DQ18" s="671" t="s">
        <v>547</v>
      </c>
      <c r="DR18" s="666"/>
      <c r="DS18" s="666"/>
      <c r="DT18" s="666"/>
      <c r="DU18" s="666"/>
      <c r="DV18" s="666"/>
      <c r="DW18" s="666"/>
      <c r="DX18" s="666"/>
      <c r="DY18" s="666"/>
      <c r="DZ18" s="666"/>
      <c r="EA18" s="666"/>
      <c r="EB18" s="666"/>
      <c r="EC18" s="706"/>
    </row>
    <row r="19" spans="2:133" ht="11.25" customHeight="1" x14ac:dyDescent="0.15">
      <c r="B19" s="662" t="s">
        <v>555</v>
      </c>
      <c r="C19" s="663"/>
      <c r="D19" s="663"/>
      <c r="E19" s="663"/>
      <c r="F19" s="663"/>
      <c r="G19" s="663"/>
      <c r="H19" s="663"/>
      <c r="I19" s="663"/>
      <c r="J19" s="663"/>
      <c r="K19" s="663"/>
      <c r="L19" s="663"/>
      <c r="M19" s="663"/>
      <c r="N19" s="663"/>
      <c r="O19" s="663"/>
      <c r="P19" s="663"/>
      <c r="Q19" s="664"/>
      <c r="R19" s="665">
        <v>1419</v>
      </c>
      <c r="S19" s="666"/>
      <c r="T19" s="666"/>
      <c r="U19" s="666"/>
      <c r="V19" s="666"/>
      <c r="W19" s="666"/>
      <c r="X19" s="666"/>
      <c r="Y19" s="667"/>
      <c r="Z19" s="692">
        <v>0</v>
      </c>
      <c r="AA19" s="692"/>
      <c r="AB19" s="692"/>
      <c r="AC19" s="692"/>
      <c r="AD19" s="693">
        <v>1419</v>
      </c>
      <c r="AE19" s="693"/>
      <c r="AF19" s="693"/>
      <c r="AG19" s="693"/>
      <c r="AH19" s="693"/>
      <c r="AI19" s="693"/>
      <c r="AJ19" s="693"/>
      <c r="AK19" s="693"/>
      <c r="AL19" s="668">
        <v>0.1</v>
      </c>
      <c r="AM19" s="669"/>
      <c r="AN19" s="669"/>
      <c r="AO19" s="694"/>
      <c r="AP19" s="662" t="s">
        <v>251</v>
      </c>
      <c r="AQ19" s="663"/>
      <c r="AR19" s="663"/>
      <c r="AS19" s="663"/>
      <c r="AT19" s="663"/>
      <c r="AU19" s="663"/>
      <c r="AV19" s="663"/>
      <c r="AW19" s="663"/>
      <c r="AX19" s="663"/>
      <c r="AY19" s="663"/>
      <c r="AZ19" s="663"/>
      <c r="BA19" s="663"/>
      <c r="BB19" s="663"/>
      <c r="BC19" s="663"/>
      <c r="BD19" s="663"/>
      <c r="BE19" s="663"/>
      <c r="BF19" s="664"/>
      <c r="BG19" s="665">
        <v>626</v>
      </c>
      <c r="BH19" s="666"/>
      <c r="BI19" s="666"/>
      <c r="BJ19" s="666"/>
      <c r="BK19" s="666"/>
      <c r="BL19" s="666"/>
      <c r="BM19" s="666"/>
      <c r="BN19" s="667"/>
      <c r="BO19" s="692">
        <v>0.1</v>
      </c>
      <c r="BP19" s="692"/>
      <c r="BQ19" s="692"/>
      <c r="BR19" s="692"/>
      <c r="BS19" s="693" t="s">
        <v>534</v>
      </c>
      <c r="BT19" s="693"/>
      <c r="BU19" s="693"/>
      <c r="BV19" s="693"/>
      <c r="BW19" s="693"/>
      <c r="BX19" s="693"/>
      <c r="BY19" s="693"/>
      <c r="BZ19" s="693"/>
      <c r="CA19" s="693"/>
      <c r="CB19" s="751"/>
      <c r="CD19" s="707" t="s">
        <v>556</v>
      </c>
      <c r="CE19" s="704"/>
      <c r="CF19" s="704"/>
      <c r="CG19" s="704"/>
      <c r="CH19" s="704"/>
      <c r="CI19" s="704"/>
      <c r="CJ19" s="704"/>
      <c r="CK19" s="704"/>
      <c r="CL19" s="704"/>
      <c r="CM19" s="704"/>
      <c r="CN19" s="704"/>
      <c r="CO19" s="704"/>
      <c r="CP19" s="704"/>
      <c r="CQ19" s="705"/>
      <c r="CR19" s="665" t="s">
        <v>534</v>
      </c>
      <c r="CS19" s="666"/>
      <c r="CT19" s="666"/>
      <c r="CU19" s="666"/>
      <c r="CV19" s="666"/>
      <c r="CW19" s="666"/>
      <c r="CX19" s="666"/>
      <c r="CY19" s="667"/>
      <c r="CZ19" s="692" t="s">
        <v>534</v>
      </c>
      <c r="DA19" s="692"/>
      <c r="DB19" s="692"/>
      <c r="DC19" s="692"/>
      <c r="DD19" s="671" t="s">
        <v>534</v>
      </c>
      <c r="DE19" s="666"/>
      <c r="DF19" s="666"/>
      <c r="DG19" s="666"/>
      <c r="DH19" s="666"/>
      <c r="DI19" s="666"/>
      <c r="DJ19" s="666"/>
      <c r="DK19" s="666"/>
      <c r="DL19" s="666"/>
      <c r="DM19" s="666"/>
      <c r="DN19" s="666"/>
      <c r="DO19" s="666"/>
      <c r="DP19" s="667"/>
      <c r="DQ19" s="671" t="s">
        <v>534</v>
      </c>
      <c r="DR19" s="666"/>
      <c r="DS19" s="666"/>
      <c r="DT19" s="666"/>
      <c r="DU19" s="666"/>
      <c r="DV19" s="666"/>
      <c r="DW19" s="666"/>
      <c r="DX19" s="666"/>
      <c r="DY19" s="666"/>
      <c r="DZ19" s="666"/>
      <c r="EA19" s="666"/>
      <c r="EB19" s="666"/>
      <c r="EC19" s="706"/>
    </row>
    <row r="20" spans="2:133" ht="11.25" customHeight="1" x14ac:dyDescent="0.15">
      <c r="B20" s="662" t="s">
        <v>252</v>
      </c>
      <c r="C20" s="663"/>
      <c r="D20" s="663"/>
      <c r="E20" s="663"/>
      <c r="F20" s="663"/>
      <c r="G20" s="663"/>
      <c r="H20" s="663"/>
      <c r="I20" s="663"/>
      <c r="J20" s="663"/>
      <c r="K20" s="663"/>
      <c r="L20" s="663"/>
      <c r="M20" s="663"/>
      <c r="N20" s="663"/>
      <c r="O20" s="663"/>
      <c r="P20" s="663"/>
      <c r="Q20" s="664"/>
      <c r="R20" s="665">
        <v>461</v>
      </c>
      <c r="S20" s="666"/>
      <c r="T20" s="666"/>
      <c r="U20" s="666"/>
      <c r="V20" s="666"/>
      <c r="W20" s="666"/>
      <c r="X20" s="666"/>
      <c r="Y20" s="667"/>
      <c r="Z20" s="692">
        <v>0</v>
      </c>
      <c r="AA20" s="692"/>
      <c r="AB20" s="692"/>
      <c r="AC20" s="692"/>
      <c r="AD20" s="693">
        <v>461</v>
      </c>
      <c r="AE20" s="693"/>
      <c r="AF20" s="693"/>
      <c r="AG20" s="693"/>
      <c r="AH20" s="693"/>
      <c r="AI20" s="693"/>
      <c r="AJ20" s="693"/>
      <c r="AK20" s="693"/>
      <c r="AL20" s="668">
        <v>0</v>
      </c>
      <c r="AM20" s="669"/>
      <c r="AN20" s="669"/>
      <c r="AO20" s="694"/>
      <c r="AP20" s="662" t="s">
        <v>557</v>
      </c>
      <c r="AQ20" s="663"/>
      <c r="AR20" s="663"/>
      <c r="AS20" s="663"/>
      <c r="AT20" s="663"/>
      <c r="AU20" s="663"/>
      <c r="AV20" s="663"/>
      <c r="AW20" s="663"/>
      <c r="AX20" s="663"/>
      <c r="AY20" s="663"/>
      <c r="AZ20" s="663"/>
      <c r="BA20" s="663"/>
      <c r="BB20" s="663"/>
      <c r="BC20" s="663"/>
      <c r="BD20" s="663"/>
      <c r="BE20" s="663"/>
      <c r="BF20" s="664"/>
      <c r="BG20" s="665">
        <v>626</v>
      </c>
      <c r="BH20" s="666"/>
      <c r="BI20" s="666"/>
      <c r="BJ20" s="666"/>
      <c r="BK20" s="666"/>
      <c r="BL20" s="666"/>
      <c r="BM20" s="666"/>
      <c r="BN20" s="667"/>
      <c r="BO20" s="692">
        <v>0.1</v>
      </c>
      <c r="BP20" s="692"/>
      <c r="BQ20" s="692"/>
      <c r="BR20" s="692"/>
      <c r="BS20" s="693" t="s">
        <v>534</v>
      </c>
      <c r="BT20" s="693"/>
      <c r="BU20" s="693"/>
      <c r="BV20" s="693"/>
      <c r="BW20" s="693"/>
      <c r="BX20" s="693"/>
      <c r="BY20" s="693"/>
      <c r="BZ20" s="693"/>
      <c r="CA20" s="693"/>
      <c r="CB20" s="751"/>
      <c r="CD20" s="707" t="s">
        <v>253</v>
      </c>
      <c r="CE20" s="704"/>
      <c r="CF20" s="704"/>
      <c r="CG20" s="704"/>
      <c r="CH20" s="704"/>
      <c r="CI20" s="704"/>
      <c r="CJ20" s="704"/>
      <c r="CK20" s="704"/>
      <c r="CL20" s="704"/>
      <c r="CM20" s="704"/>
      <c r="CN20" s="704"/>
      <c r="CO20" s="704"/>
      <c r="CP20" s="704"/>
      <c r="CQ20" s="705"/>
      <c r="CR20" s="665">
        <v>5087736</v>
      </c>
      <c r="CS20" s="666"/>
      <c r="CT20" s="666"/>
      <c r="CU20" s="666"/>
      <c r="CV20" s="666"/>
      <c r="CW20" s="666"/>
      <c r="CX20" s="666"/>
      <c r="CY20" s="667"/>
      <c r="CZ20" s="692">
        <v>100</v>
      </c>
      <c r="DA20" s="692"/>
      <c r="DB20" s="692"/>
      <c r="DC20" s="692"/>
      <c r="DD20" s="671">
        <v>535546</v>
      </c>
      <c r="DE20" s="666"/>
      <c r="DF20" s="666"/>
      <c r="DG20" s="666"/>
      <c r="DH20" s="666"/>
      <c r="DI20" s="666"/>
      <c r="DJ20" s="666"/>
      <c r="DK20" s="666"/>
      <c r="DL20" s="666"/>
      <c r="DM20" s="666"/>
      <c r="DN20" s="666"/>
      <c r="DO20" s="666"/>
      <c r="DP20" s="667"/>
      <c r="DQ20" s="671">
        <v>3462477</v>
      </c>
      <c r="DR20" s="666"/>
      <c r="DS20" s="666"/>
      <c r="DT20" s="666"/>
      <c r="DU20" s="666"/>
      <c r="DV20" s="666"/>
      <c r="DW20" s="666"/>
      <c r="DX20" s="666"/>
      <c r="DY20" s="666"/>
      <c r="DZ20" s="666"/>
      <c r="EA20" s="666"/>
      <c r="EB20" s="666"/>
      <c r="EC20" s="706"/>
    </row>
    <row r="21" spans="2:133" ht="11.25" customHeight="1" x14ac:dyDescent="0.15">
      <c r="B21" s="662" t="s">
        <v>254</v>
      </c>
      <c r="C21" s="663"/>
      <c r="D21" s="663"/>
      <c r="E21" s="663"/>
      <c r="F21" s="663"/>
      <c r="G21" s="663"/>
      <c r="H21" s="663"/>
      <c r="I21" s="663"/>
      <c r="J21" s="663"/>
      <c r="K21" s="663"/>
      <c r="L21" s="663"/>
      <c r="M21" s="663"/>
      <c r="N21" s="663"/>
      <c r="O21" s="663"/>
      <c r="P21" s="663"/>
      <c r="Q21" s="664"/>
      <c r="R21" s="665">
        <v>334</v>
      </c>
      <c r="S21" s="666"/>
      <c r="T21" s="666"/>
      <c r="U21" s="666"/>
      <c r="V21" s="666"/>
      <c r="W21" s="666"/>
      <c r="X21" s="666"/>
      <c r="Y21" s="667"/>
      <c r="Z21" s="692">
        <v>0</v>
      </c>
      <c r="AA21" s="692"/>
      <c r="AB21" s="692"/>
      <c r="AC21" s="692"/>
      <c r="AD21" s="693">
        <v>334</v>
      </c>
      <c r="AE21" s="693"/>
      <c r="AF21" s="693"/>
      <c r="AG21" s="693"/>
      <c r="AH21" s="693"/>
      <c r="AI21" s="693"/>
      <c r="AJ21" s="693"/>
      <c r="AK21" s="693"/>
      <c r="AL21" s="668">
        <v>0</v>
      </c>
      <c r="AM21" s="669"/>
      <c r="AN21" s="669"/>
      <c r="AO21" s="694"/>
      <c r="AP21" s="758" t="s">
        <v>558</v>
      </c>
      <c r="AQ21" s="765"/>
      <c r="AR21" s="765"/>
      <c r="AS21" s="765"/>
      <c r="AT21" s="765"/>
      <c r="AU21" s="765"/>
      <c r="AV21" s="765"/>
      <c r="AW21" s="765"/>
      <c r="AX21" s="765"/>
      <c r="AY21" s="765"/>
      <c r="AZ21" s="765"/>
      <c r="BA21" s="765"/>
      <c r="BB21" s="765"/>
      <c r="BC21" s="765"/>
      <c r="BD21" s="765"/>
      <c r="BE21" s="765"/>
      <c r="BF21" s="760"/>
      <c r="BG21" s="665">
        <v>626</v>
      </c>
      <c r="BH21" s="666"/>
      <c r="BI21" s="666"/>
      <c r="BJ21" s="666"/>
      <c r="BK21" s="666"/>
      <c r="BL21" s="666"/>
      <c r="BM21" s="666"/>
      <c r="BN21" s="667"/>
      <c r="BO21" s="692">
        <v>0.1</v>
      </c>
      <c r="BP21" s="692"/>
      <c r="BQ21" s="692"/>
      <c r="BR21" s="692"/>
      <c r="BS21" s="693" t="s">
        <v>537</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559</v>
      </c>
      <c r="C22" s="729"/>
      <c r="D22" s="729"/>
      <c r="E22" s="729"/>
      <c r="F22" s="729"/>
      <c r="G22" s="729"/>
      <c r="H22" s="729"/>
      <c r="I22" s="729"/>
      <c r="J22" s="729"/>
      <c r="K22" s="729"/>
      <c r="L22" s="729"/>
      <c r="M22" s="729"/>
      <c r="N22" s="729"/>
      <c r="O22" s="729"/>
      <c r="P22" s="729"/>
      <c r="Q22" s="730"/>
      <c r="R22" s="665">
        <v>3229</v>
      </c>
      <c r="S22" s="666"/>
      <c r="T22" s="666"/>
      <c r="U22" s="666"/>
      <c r="V22" s="666"/>
      <c r="W22" s="666"/>
      <c r="X22" s="666"/>
      <c r="Y22" s="667"/>
      <c r="Z22" s="692">
        <v>0.1</v>
      </c>
      <c r="AA22" s="692"/>
      <c r="AB22" s="692"/>
      <c r="AC22" s="692"/>
      <c r="AD22" s="693">
        <v>3229</v>
      </c>
      <c r="AE22" s="693"/>
      <c r="AF22" s="693"/>
      <c r="AG22" s="693"/>
      <c r="AH22" s="693"/>
      <c r="AI22" s="693"/>
      <c r="AJ22" s="693"/>
      <c r="AK22" s="693"/>
      <c r="AL22" s="668">
        <v>0.10000000149011612</v>
      </c>
      <c r="AM22" s="669"/>
      <c r="AN22" s="669"/>
      <c r="AO22" s="694"/>
      <c r="AP22" s="758" t="s">
        <v>255</v>
      </c>
      <c r="AQ22" s="765"/>
      <c r="AR22" s="765"/>
      <c r="AS22" s="765"/>
      <c r="AT22" s="765"/>
      <c r="AU22" s="765"/>
      <c r="AV22" s="765"/>
      <c r="AW22" s="765"/>
      <c r="AX22" s="765"/>
      <c r="AY22" s="765"/>
      <c r="AZ22" s="765"/>
      <c r="BA22" s="765"/>
      <c r="BB22" s="765"/>
      <c r="BC22" s="765"/>
      <c r="BD22" s="765"/>
      <c r="BE22" s="765"/>
      <c r="BF22" s="760"/>
      <c r="BG22" s="665" t="s">
        <v>537</v>
      </c>
      <c r="BH22" s="666"/>
      <c r="BI22" s="666"/>
      <c r="BJ22" s="666"/>
      <c r="BK22" s="666"/>
      <c r="BL22" s="666"/>
      <c r="BM22" s="666"/>
      <c r="BN22" s="667"/>
      <c r="BO22" s="692" t="s">
        <v>534</v>
      </c>
      <c r="BP22" s="692"/>
      <c r="BQ22" s="692"/>
      <c r="BR22" s="692"/>
      <c r="BS22" s="693" t="s">
        <v>547</v>
      </c>
      <c r="BT22" s="693"/>
      <c r="BU22" s="693"/>
      <c r="BV22" s="693"/>
      <c r="BW22" s="693"/>
      <c r="BX22" s="693"/>
      <c r="BY22" s="693"/>
      <c r="BZ22" s="693"/>
      <c r="CA22" s="693"/>
      <c r="CB22" s="751"/>
      <c r="CD22" s="767" t="s">
        <v>256</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257</v>
      </c>
      <c r="C23" s="663"/>
      <c r="D23" s="663"/>
      <c r="E23" s="663"/>
      <c r="F23" s="663"/>
      <c r="G23" s="663"/>
      <c r="H23" s="663"/>
      <c r="I23" s="663"/>
      <c r="J23" s="663"/>
      <c r="K23" s="663"/>
      <c r="L23" s="663"/>
      <c r="M23" s="663"/>
      <c r="N23" s="663"/>
      <c r="O23" s="663"/>
      <c r="P23" s="663"/>
      <c r="Q23" s="664"/>
      <c r="R23" s="665">
        <v>2017392</v>
      </c>
      <c r="S23" s="666"/>
      <c r="T23" s="666"/>
      <c r="U23" s="666"/>
      <c r="V23" s="666"/>
      <c r="W23" s="666"/>
      <c r="X23" s="666"/>
      <c r="Y23" s="667"/>
      <c r="Z23" s="692">
        <v>38</v>
      </c>
      <c r="AA23" s="692"/>
      <c r="AB23" s="692"/>
      <c r="AC23" s="692"/>
      <c r="AD23" s="693">
        <v>1783889</v>
      </c>
      <c r="AE23" s="693"/>
      <c r="AF23" s="693"/>
      <c r="AG23" s="693"/>
      <c r="AH23" s="693"/>
      <c r="AI23" s="693"/>
      <c r="AJ23" s="693"/>
      <c r="AK23" s="693"/>
      <c r="AL23" s="668">
        <v>66.8</v>
      </c>
      <c r="AM23" s="669"/>
      <c r="AN23" s="669"/>
      <c r="AO23" s="694"/>
      <c r="AP23" s="758" t="s">
        <v>258</v>
      </c>
      <c r="AQ23" s="765"/>
      <c r="AR23" s="765"/>
      <c r="AS23" s="765"/>
      <c r="AT23" s="765"/>
      <c r="AU23" s="765"/>
      <c r="AV23" s="765"/>
      <c r="AW23" s="765"/>
      <c r="AX23" s="765"/>
      <c r="AY23" s="765"/>
      <c r="AZ23" s="765"/>
      <c r="BA23" s="765"/>
      <c r="BB23" s="765"/>
      <c r="BC23" s="765"/>
      <c r="BD23" s="765"/>
      <c r="BE23" s="765"/>
      <c r="BF23" s="760"/>
      <c r="BG23" s="665" t="s">
        <v>534</v>
      </c>
      <c r="BH23" s="666"/>
      <c r="BI23" s="666"/>
      <c r="BJ23" s="666"/>
      <c r="BK23" s="666"/>
      <c r="BL23" s="666"/>
      <c r="BM23" s="666"/>
      <c r="BN23" s="667"/>
      <c r="BO23" s="692" t="s">
        <v>547</v>
      </c>
      <c r="BP23" s="692"/>
      <c r="BQ23" s="692"/>
      <c r="BR23" s="692"/>
      <c r="BS23" s="693" t="s">
        <v>537</v>
      </c>
      <c r="BT23" s="693"/>
      <c r="BU23" s="693"/>
      <c r="BV23" s="693"/>
      <c r="BW23" s="693"/>
      <c r="BX23" s="693"/>
      <c r="BY23" s="693"/>
      <c r="BZ23" s="693"/>
      <c r="CA23" s="693"/>
      <c r="CB23" s="751"/>
      <c r="CD23" s="767" t="s">
        <v>220</v>
      </c>
      <c r="CE23" s="768"/>
      <c r="CF23" s="768"/>
      <c r="CG23" s="768"/>
      <c r="CH23" s="768"/>
      <c r="CI23" s="768"/>
      <c r="CJ23" s="768"/>
      <c r="CK23" s="768"/>
      <c r="CL23" s="768"/>
      <c r="CM23" s="768"/>
      <c r="CN23" s="768"/>
      <c r="CO23" s="768"/>
      <c r="CP23" s="768"/>
      <c r="CQ23" s="769"/>
      <c r="CR23" s="767" t="s">
        <v>259</v>
      </c>
      <c r="CS23" s="768"/>
      <c r="CT23" s="768"/>
      <c r="CU23" s="768"/>
      <c r="CV23" s="768"/>
      <c r="CW23" s="768"/>
      <c r="CX23" s="768"/>
      <c r="CY23" s="769"/>
      <c r="CZ23" s="767" t="s">
        <v>560</v>
      </c>
      <c r="DA23" s="768"/>
      <c r="DB23" s="768"/>
      <c r="DC23" s="769"/>
      <c r="DD23" s="767" t="s">
        <v>561</v>
      </c>
      <c r="DE23" s="768"/>
      <c r="DF23" s="768"/>
      <c r="DG23" s="768"/>
      <c r="DH23" s="768"/>
      <c r="DI23" s="768"/>
      <c r="DJ23" s="768"/>
      <c r="DK23" s="769"/>
      <c r="DL23" s="776" t="s">
        <v>260</v>
      </c>
      <c r="DM23" s="777"/>
      <c r="DN23" s="777"/>
      <c r="DO23" s="777"/>
      <c r="DP23" s="777"/>
      <c r="DQ23" s="777"/>
      <c r="DR23" s="777"/>
      <c r="DS23" s="777"/>
      <c r="DT23" s="777"/>
      <c r="DU23" s="777"/>
      <c r="DV23" s="778"/>
      <c r="DW23" s="767" t="s">
        <v>261</v>
      </c>
      <c r="DX23" s="768"/>
      <c r="DY23" s="768"/>
      <c r="DZ23" s="768"/>
      <c r="EA23" s="768"/>
      <c r="EB23" s="768"/>
      <c r="EC23" s="769"/>
    </row>
    <row r="24" spans="2:133" ht="11.25" customHeight="1" x14ac:dyDescent="0.15">
      <c r="B24" s="662" t="s">
        <v>562</v>
      </c>
      <c r="C24" s="663"/>
      <c r="D24" s="663"/>
      <c r="E24" s="663"/>
      <c r="F24" s="663"/>
      <c r="G24" s="663"/>
      <c r="H24" s="663"/>
      <c r="I24" s="663"/>
      <c r="J24" s="663"/>
      <c r="K24" s="663"/>
      <c r="L24" s="663"/>
      <c r="M24" s="663"/>
      <c r="N24" s="663"/>
      <c r="O24" s="663"/>
      <c r="P24" s="663"/>
      <c r="Q24" s="664"/>
      <c r="R24" s="665">
        <v>1783889</v>
      </c>
      <c r="S24" s="666"/>
      <c r="T24" s="666"/>
      <c r="U24" s="666"/>
      <c r="V24" s="666"/>
      <c r="W24" s="666"/>
      <c r="X24" s="666"/>
      <c r="Y24" s="667"/>
      <c r="Z24" s="692">
        <v>33.6</v>
      </c>
      <c r="AA24" s="692"/>
      <c r="AB24" s="692"/>
      <c r="AC24" s="692"/>
      <c r="AD24" s="693">
        <v>1783889</v>
      </c>
      <c r="AE24" s="693"/>
      <c r="AF24" s="693"/>
      <c r="AG24" s="693"/>
      <c r="AH24" s="693"/>
      <c r="AI24" s="693"/>
      <c r="AJ24" s="693"/>
      <c r="AK24" s="693"/>
      <c r="AL24" s="668">
        <v>66.8</v>
      </c>
      <c r="AM24" s="669"/>
      <c r="AN24" s="669"/>
      <c r="AO24" s="694"/>
      <c r="AP24" s="758" t="s">
        <v>563</v>
      </c>
      <c r="AQ24" s="765"/>
      <c r="AR24" s="765"/>
      <c r="AS24" s="765"/>
      <c r="AT24" s="765"/>
      <c r="AU24" s="765"/>
      <c r="AV24" s="765"/>
      <c r="AW24" s="765"/>
      <c r="AX24" s="765"/>
      <c r="AY24" s="765"/>
      <c r="AZ24" s="765"/>
      <c r="BA24" s="765"/>
      <c r="BB24" s="765"/>
      <c r="BC24" s="765"/>
      <c r="BD24" s="765"/>
      <c r="BE24" s="765"/>
      <c r="BF24" s="760"/>
      <c r="BG24" s="665" t="s">
        <v>534</v>
      </c>
      <c r="BH24" s="666"/>
      <c r="BI24" s="666"/>
      <c r="BJ24" s="666"/>
      <c r="BK24" s="666"/>
      <c r="BL24" s="666"/>
      <c r="BM24" s="666"/>
      <c r="BN24" s="667"/>
      <c r="BO24" s="692" t="s">
        <v>534</v>
      </c>
      <c r="BP24" s="692"/>
      <c r="BQ24" s="692"/>
      <c r="BR24" s="692"/>
      <c r="BS24" s="693" t="s">
        <v>534</v>
      </c>
      <c r="BT24" s="693"/>
      <c r="BU24" s="693"/>
      <c r="BV24" s="693"/>
      <c r="BW24" s="693"/>
      <c r="BX24" s="693"/>
      <c r="BY24" s="693"/>
      <c r="BZ24" s="693"/>
      <c r="CA24" s="693"/>
      <c r="CB24" s="751"/>
      <c r="CD24" s="721" t="s">
        <v>262</v>
      </c>
      <c r="CE24" s="722"/>
      <c r="CF24" s="722"/>
      <c r="CG24" s="722"/>
      <c r="CH24" s="722"/>
      <c r="CI24" s="722"/>
      <c r="CJ24" s="722"/>
      <c r="CK24" s="722"/>
      <c r="CL24" s="722"/>
      <c r="CM24" s="722"/>
      <c r="CN24" s="722"/>
      <c r="CO24" s="722"/>
      <c r="CP24" s="722"/>
      <c r="CQ24" s="723"/>
      <c r="CR24" s="718">
        <v>1551450</v>
      </c>
      <c r="CS24" s="719"/>
      <c r="CT24" s="719"/>
      <c r="CU24" s="719"/>
      <c r="CV24" s="719"/>
      <c r="CW24" s="719"/>
      <c r="CX24" s="719"/>
      <c r="CY24" s="762"/>
      <c r="CZ24" s="763">
        <v>30.5</v>
      </c>
      <c r="DA24" s="736"/>
      <c r="DB24" s="736"/>
      <c r="DC24" s="766"/>
      <c r="DD24" s="761">
        <v>1113068</v>
      </c>
      <c r="DE24" s="719"/>
      <c r="DF24" s="719"/>
      <c r="DG24" s="719"/>
      <c r="DH24" s="719"/>
      <c r="DI24" s="719"/>
      <c r="DJ24" s="719"/>
      <c r="DK24" s="762"/>
      <c r="DL24" s="761">
        <v>1060075</v>
      </c>
      <c r="DM24" s="719"/>
      <c r="DN24" s="719"/>
      <c r="DO24" s="719"/>
      <c r="DP24" s="719"/>
      <c r="DQ24" s="719"/>
      <c r="DR24" s="719"/>
      <c r="DS24" s="719"/>
      <c r="DT24" s="719"/>
      <c r="DU24" s="719"/>
      <c r="DV24" s="762"/>
      <c r="DW24" s="763">
        <v>38.700000000000003</v>
      </c>
      <c r="DX24" s="736"/>
      <c r="DY24" s="736"/>
      <c r="DZ24" s="736"/>
      <c r="EA24" s="736"/>
      <c r="EB24" s="736"/>
      <c r="EC24" s="764"/>
    </row>
    <row r="25" spans="2:133" ht="11.25" customHeight="1" x14ac:dyDescent="0.15">
      <c r="B25" s="662" t="s">
        <v>564</v>
      </c>
      <c r="C25" s="663"/>
      <c r="D25" s="663"/>
      <c r="E25" s="663"/>
      <c r="F25" s="663"/>
      <c r="G25" s="663"/>
      <c r="H25" s="663"/>
      <c r="I25" s="663"/>
      <c r="J25" s="663"/>
      <c r="K25" s="663"/>
      <c r="L25" s="663"/>
      <c r="M25" s="663"/>
      <c r="N25" s="663"/>
      <c r="O25" s="663"/>
      <c r="P25" s="663"/>
      <c r="Q25" s="664"/>
      <c r="R25" s="665">
        <v>233444</v>
      </c>
      <c r="S25" s="666"/>
      <c r="T25" s="666"/>
      <c r="U25" s="666"/>
      <c r="V25" s="666"/>
      <c r="W25" s="666"/>
      <c r="X25" s="666"/>
      <c r="Y25" s="667"/>
      <c r="Z25" s="692">
        <v>4.4000000000000004</v>
      </c>
      <c r="AA25" s="692"/>
      <c r="AB25" s="692"/>
      <c r="AC25" s="692"/>
      <c r="AD25" s="693" t="s">
        <v>547</v>
      </c>
      <c r="AE25" s="693"/>
      <c r="AF25" s="693"/>
      <c r="AG25" s="693"/>
      <c r="AH25" s="693"/>
      <c r="AI25" s="693"/>
      <c r="AJ25" s="693"/>
      <c r="AK25" s="693"/>
      <c r="AL25" s="668" t="s">
        <v>537</v>
      </c>
      <c r="AM25" s="669"/>
      <c r="AN25" s="669"/>
      <c r="AO25" s="694"/>
      <c r="AP25" s="758" t="s">
        <v>565</v>
      </c>
      <c r="AQ25" s="765"/>
      <c r="AR25" s="765"/>
      <c r="AS25" s="765"/>
      <c r="AT25" s="765"/>
      <c r="AU25" s="765"/>
      <c r="AV25" s="765"/>
      <c r="AW25" s="765"/>
      <c r="AX25" s="765"/>
      <c r="AY25" s="765"/>
      <c r="AZ25" s="765"/>
      <c r="BA25" s="765"/>
      <c r="BB25" s="765"/>
      <c r="BC25" s="765"/>
      <c r="BD25" s="765"/>
      <c r="BE25" s="765"/>
      <c r="BF25" s="760"/>
      <c r="BG25" s="665" t="s">
        <v>537</v>
      </c>
      <c r="BH25" s="666"/>
      <c r="BI25" s="666"/>
      <c r="BJ25" s="666"/>
      <c r="BK25" s="666"/>
      <c r="BL25" s="666"/>
      <c r="BM25" s="666"/>
      <c r="BN25" s="667"/>
      <c r="BO25" s="692" t="s">
        <v>534</v>
      </c>
      <c r="BP25" s="692"/>
      <c r="BQ25" s="692"/>
      <c r="BR25" s="692"/>
      <c r="BS25" s="693" t="s">
        <v>537</v>
      </c>
      <c r="BT25" s="693"/>
      <c r="BU25" s="693"/>
      <c r="BV25" s="693"/>
      <c r="BW25" s="693"/>
      <c r="BX25" s="693"/>
      <c r="BY25" s="693"/>
      <c r="BZ25" s="693"/>
      <c r="CA25" s="693"/>
      <c r="CB25" s="751"/>
      <c r="CD25" s="707" t="s">
        <v>566</v>
      </c>
      <c r="CE25" s="704"/>
      <c r="CF25" s="704"/>
      <c r="CG25" s="704"/>
      <c r="CH25" s="704"/>
      <c r="CI25" s="704"/>
      <c r="CJ25" s="704"/>
      <c r="CK25" s="704"/>
      <c r="CL25" s="704"/>
      <c r="CM25" s="704"/>
      <c r="CN25" s="704"/>
      <c r="CO25" s="704"/>
      <c r="CP25" s="704"/>
      <c r="CQ25" s="705"/>
      <c r="CR25" s="665">
        <v>559709</v>
      </c>
      <c r="CS25" s="676"/>
      <c r="CT25" s="676"/>
      <c r="CU25" s="676"/>
      <c r="CV25" s="676"/>
      <c r="CW25" s="676"/>
      <c r="CX25" s="676"/>
      <c r="CY25" s="677"/>
      <c r="CZ25" s="668">
        <v>11</v>
      </c>
      <c r="DA25" s="678"/>
      <c r="DB25" s="678"/>
      <c r="DC25" s="679"/>
      <c r="DD25" s="671">
        <v>516004</v>
      </c>
      <c r="DE25" s="676"/>
      <c r="DF25" s="676"/>
      <c r="DG25" s="676"/>
      <c r="DH25" s="676"/>
      <c r="DI25" s="676"/>
      <c r="DJ25" s="676"/>
      <c r="DK25" s="677"/>
      <c r="DL25" s="671">
        <v>472067</v>
      </c>
      <c r="DM25" s="676"/>
      <c r="DN25" s="676"/>
      <c r="DO25" s="676"/>
      <c r="DP25" s="676"/>
      <c r="DQ25" s="676"/>
      <c r="DR25" s="676"/>
      <c r="DS25" s="676"/>
      <c r="DT25" s="676"/>
      <c r="DU25" s="676"/>
      <c r="DV25" s="677"/>
      <c r="DW25" s="668">
        <v>17.2</v>
      </c>
      <c r="DX25" s="678"/>
      <c r="DY25" s="678"/>
      <c r="DZ25" s="678"/>
      <c r="EA25" s="678"/>
      <c r="EB25" s="678"/>
      <c r="EC25" s="699"/>
    </row>
    <row r="26" spans="2:133" ht="11.25" customHeight="1" x14ac:dyDescent="0.15">
      <c r="B26" s="662" t="s">
        <v>263</v>
      </c>
      <c r="C26" s="663"/>
      <c r="D26" s="663"/>
      <c r="E26" s="663"/>
      <c r="F26" s="663"/>
      <c r="G26" s="663"/>
      <c r="H26" s="663"/>
      <c r="I26" s="663"/>
      <c r="J26" s="663"/>
      <c r="K26" s="663"/>
      <c r="L26" s="663"/>
      <c r="M26" s="663"/>
      <c r="N26" s="663"/>
      <c r="O26" s="663"/>
      <c r="P26" s="663"/>
      <c r="Q26" s="664"/>
      <c r="R26" s="665">
        <v>59</v>
      </c>
      <c r="S26" s="666"/>
      <c r="T26" s="666"/>
      <c r="U26" s="666"/>
      <c r="V26" s="666"/>
      <c r="W26" s="666"/>
      <c r="X26" s="666"/>
      <c r="Y26" s="667"/>
      <c r="Z26" s="692">
        <v>0</v>
      </c>
      <c r="AA26" s="692"/>
      <c r="AB26" s="692"/>
      <c r="AC26" s="692"/>
      <c r="AD26" s="693" t="s">
        <v>534</v>
      </c>
      <c r="AE26" s="693"/>
      <c r="AF26" s="693"/>
      <c r="AG26" s="693"/>
      <c r="AH26" s="693"/>
      <c r="AI26" s="693"/>
      <c r="AJ26" s="693"/>
      <c r="AK26" s="693"/>
      <c r="AL26" s="668" t="s">
        <v>534</v>
      </c>
      <c r="AM26" s="669"/>
      <c r="AN26" s="669"/>
      <c r="AO26" s="694"/>
      <c r="AP26" s="758" t="s">
        <v>264</v>
      </c>
      <c r="AQ26" s="759"/>
      <c r="AR26" s="759"/>
      <c r="AS26" s="759"/>
      <c r="AT26" s="759"/>
      <c r="AU26" s="759"/>
      <c r="AV26" s="759"/>
      <c r="AW26" s="759"/>
      <c r="AX26" s="759"/>
      <c r="AY26" s="759"/>
      <c r="AZ26" s="759"/>
      <c r="BA26" s="759"/>
      <c r="BB26" s="759"/>
      <c r="BC26" s="759"/>
      <c r="BD26" s="759"/>
      <c r="BE26" s="759"/>
      <c r="BF26" s="760"/>
      <c r="BG26" s="665" t="s">
        <v>534</v>
      </c>
      <c r="BH26" s="666"/>
      <c r="BI26" s="666"/>
      <c r="BJ26" s="666"/>
      <c r="BK26" s="666"/>
      <c r="BL26" s="666"/>
      <c r="BM26" s="666"/>
      <c r="BN26" s="667"/>
      <c r="BO26" s="692" t="s">
        <v>534</v>
      </c>
      <c r="BP26" s="692"/>
      <c r="BQ26" s="692"/>
      <c r="BR26" s="692"/>
      <c r="BS26" s="693" t="s">
        <v>534</v>
      </c>
      <c r="BT26" s="693"/>
      <c r="BU26" s="693"/>
      <c r="BV26" s="693"/>
      <c r="BW26" s="693"/>
      <c r="BX26" s="693"/>
      <c r="BY26" s="693"/>
      <c r="BZ26" s="693"/>
      <c r="CA26" s="693"/>
      <c r="CB26" s="751"/>
      <c r="CD26" s="707" t="s">
        <v>265</v>
      </c>
      <c r="CE26" s="704"/>
      <c r="CF26" s="704"/>
      <c r="CG26" s="704"/>
      <c r="CH26" s="704"/>
      <c r="CI26" s="704"/>
      <c r="CJ26" s="704"/>
      <c r="CK26" s="704"/>
      <c r="CL26" s="704"/>
      <c r="CM26" s="704"/>
      <c r="CN26" s="704"/>
      <c r="CO26" s="704"/>
      <c r="CP26" s="704"/>
      <c r="CQ26" s="705"/>
      <c r="CR26" s="665">
        <v>357142</v>
      </c>
      <c r="CS26" s="666"/>
      <c r="CT26" s="666"/>
      <c r="CU26" s="666"/>
      <c r="CV26" s="666"/>
      <c r="CW26" s="666"/>
      <c r="CX26" s="666"/>
      <c r="CY26" s="667"/>
      <c r="CZ26" s="668">
        <v>7</v>
      </c>
      <c r="DA26" s="678"/>
      <c r="DB26" s="678"/>
      <c r="DC26" s="679"/>
      <c r="DD26" s="671">
        <v>314657</v>
      </c>
      <c r="DE26" s="666"/>
      <c r="DF26" s="666"/>
      <c r="DG26" s="666"/>
      <c r="DH26" s="666"/>
      <c r="DI26" s="666"/>
      <c r="DJ26" s="666"/>
      <c r="DK26" s="667"/>
      <c r="DL26" s="671" t="s">
        <v>534</v>
      </c>
      <c r="DM26" s="666"/>
      <c r="DN26" s="666"/>
      <c r="DO26" s="666"/>
      <c r="DP26" s="666"/>
      <c r="DQ26" s="666"/>
      <c r="DR26" s="666"/>
      <c r="DS26" s="666"/>
      <c r="DT26" s="666"/>
      <c r="DU26" s="666"/>
      <c r="DV26" s="667"/>
      <c r="DW26" s="668" t="s">
        <v>537</v>
      </c>
      <c r="DX26" s="678"/>
      <c r="DY26" s="678"/>
      <c r="DZ26" s="678"/>
      <c r="EA26" s="678"/>
      <c r="EB26" s="678"/>
      <c r="EC26" s="699"/>
    </row>
    <row r="27" spans="2:133" ht="11.25" customHeight="1" x14ac:dyDescent="0.15">
      <c r="B27" s="662" t="s">
        <v>567</v>
      </c>
      <c r="C27" s="663"/>
      <c r="D27" s="663"/>
      <c r="E27" s="663"/>
      <c r="F27" s="663"/>
      <c r="G27" s="663"/>
      <c r="H27" s="663"/>
      <c r="I27" s="663"/>
      <c r="J27" s="663"/>
      <c r="K27" s="663"/>
      <c r="L27" s="663"/>
      <c r="M27" s="663"/>
      <c r="N27" s="663"/>
      <c r="O27" s="663"/>
      <c r="P27" s="663"/>
      <c r="Q27" s="664"/>
      <c r="R27" s="665">
        <v>2902020</v>
      </c>
      <c r="S27" s="666"/>
      <c r="T27" s="666"/>
      <c r="U27" s="666"/>
      <c r="V27" s="666"/>
      <c r="W27" s="666"/>
      <c r="X27" s="666"/>
      <c r="Y27" s="667"/>
      <c r="Z27" s="692">
        <v>54.7</v>
      </c>
      <c r="AA27" s="692"/>
      <c r="AB27" s="692"/>
      <c r="AC27" s="692"/>
      <c r="AD27" s="693">
        <v>2668517</v>
      </c>
      <c r="AE27" s="693"/>
      <c r="AF27" s="693"/>
      <c r="AG27" s="693"/>
      <c r="AH27" s="693"/>
      <c r="AI27" s="693"/>
      <c r="AJ27" s="693"/>
      <c r="AK27" s="693"/>
      <c r="AL27" s="668">
        <v>100</v>
      </c>
      <c r="AM27" s="669"/>
      <c r="AN27" s="669"/>
      <c r="AO27" s="694"/>
      <c r="AP27" s="662" t="s">
        <v>266</v>
      </c>
      <c r="AQ27" s="663"/>
      <c r="AR27" s="663"/>
      <c r="AS27" s="663"/>
      <c r="AT27" s="663"/>
      <c r="AU27" s="663"/>
      <c r="AV27" s="663"/>
      <c r="AW27" s="663"/>
      <c r="AX27" s="663"/>
      <c r="AY27" s="663"/>
      <c r="AZ27" s="663"/>
      <c r="BA27" s="663"/>
      <c r="BB27" s="663"/>
      <c r="BC27" s="663"/>
      <c r="BD27" s="663"/>
      <c r="BE27" s="663"/>
      <c r="BF27" s="664"/>
      <c r="BG27" s="665">
        <v>714478</v>
      </c>
      <c r="BH27" s="666"/>
      <c r="BI27" s="666"/>
      <c r="BJ27" s="666"/>
      <c r="BK27" s="666"/>
      <c r="BL27" s="666"/>
      <c r="BM27" s="666"/>
      <c r="BN27" s="667"/>
      <c r="BO27" s="692">
        <v>100</v>
      </c>
      <c r="BP27" s="692"/>
      <c r="BQ27" s="692"/>
      <c r="BR27" s="692"/>
      <c r="BS27" s="693" t="s">
        <v>534</v>
      </c>
      <c r="BT27" s="693"/>
      <c r="BU27" s="693"/>
      <c r="BV27" s="693"/>
      <c r="BW27" s="693"/>
      <c r="BX27" s="693"/>
      <c r="BY27" s="693"/>
      <c r="BZ27" s="693"/>
      <c r="CA27" s="693"/>
      <c r="CB27" s="751"/>
      <c r="CD27" s="707" t="s">
        <v>568</v>
      </c>
      <c r="CE27" s="704"/>
      <c r="CF27" s="704"/>
      <c r="CG27" s="704"/>
      <c r="CH27" s="704"/>
      <c r="CI27" s="704"/>
      <c r="CJ27" s="704"/>
      <c r="CK27" s="704"/>
      <c r="CL27" s="704"/>
      <c r="CM27" s="704"/>
      <c r="CN27" s="704"/>
      <c r="CO27" s="704"/>
      <c r="CP27" s="704"/>
      <c r="CQ27" s="705"/>
      <c r="CR27" s="665">
        <v>517807</v>
      </c>
      <c r="CS27" s="676"/>
      <c r="CT27" s="676"/>
      <c r="CU27" s="676"/>
      <c r="CV27" s="676"/>
      <c r="CW27" s="676"/>
      <c r="CX27" s="676"/>
      <c r="CY27" s="677"/>
      <c r="CZ27" s="668">
        <v>10.199999999999999</v>
      </c>
      <c r="DA27" s="678"/>
      <c r="DB27" s="678"/>
      <c r="DC27" s="679"/>
      <c r="DD27" s="671">
        <v>123627</v>
      </c>
      <c r="DE27" s="676"/>
      <c r="DF27" s="676"/>
      <c r="DG27" s="676"/>
      <c r="DH27" s="676"/>
      <c r="DI27" s="676"/>
      <c r="DJ27" s="676"/>
      <c r="DK27" s="677"/>
      <c r="DL27" s="671">
        <v>114571</v>
      </c>
      <c r="DM27" s="676"/>
      <c r="DN27" s="676"/>
      <c r="DO27" s="676"/>
      <c r="DP27" s="676"/>
      <c r="DQ27" s="676"/>
      <c r="DR27" s="676"/>
      <c r="DS27" s="676"/>
      <c r="DT27" s="676"/>
      <c r="DU27" s="676"/>
      <c r="DV27" s="677"/>
      <c r="DW27" s="668">
        <v>4.2</v>
      </c>
      <c r="DX27" s="678"/>
      <c r="DY27" s="678"/>
      <c r="DZ27" s="678"/>
      <c r="EA27" s="678"/>
      <c r="EB27" s="678"/>
      <c r="EC27" s="699"/>
    </row>
    <row r="28" spans="2:133" ht="11.25" customHeight="1" x14ac:dyDescent="0.15">
      <c r="B28" s="662" t="s">
        <v>569</v>
      </c>
      <c r="C28" s="663"/>
      <c r="D28" s="663"/>
      <c r="E28" s="663"/>
      <c r="F28" s="663"/>
      <c r="G28" s="663"/>
      <c r="H28" s="663"/>
      <c r="I28" s="663"/>
      <c r="J28" s="663"/>
      <c r="K28" s="663"/>
      <c r="L28" s="663"/>
      <c r="M28" s="663"/>
      <c r="N28" s="663"/>
      <c r="O28" s="663"/>
      <c r="P28" s="663"/>
      <c r="Q28" s="664"/>
      <c r="R28" s="665" t="s">
        <v>537</v>
      </c>
      <c r="S28" s="666"/>
      <c r="T28" s="666"/>
      <c r="U28" s="666"/>
      <c r="V28" s="666"/>
      <c r="W28" s="666"/>
      <c r="X28" s="666"/>
      <c r="Y28" s="667"/>
      <c r="Z28" s="692" t="s">
        <v>534</v>
      </c>
      <c r="AA28" s="692"/>
      <c r="AB28" s="692"/>
      <c r="AC28" s="692"/>
      <c r="AD28" s="693" t="s">
        <v>534</v>
      </c>
      <c r="AE28" s="693"/>
      <c r="AF28" s="693"/>
      <c r="AG28" s="693"/>
      <c r="AH28" s="693"/>
      <c r="AI28" s="693"/>
      <c r="AJ28" s="693"/>
      <c r="AK28" s="693"/>
      <c r="AL28" s="668" t="s">
        <v>534</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570</v>
      </c>
      <c r="CE28" s="704"/>
      <c r="CF28" s="704"/>
      <c r="CG28" s="704"/>
      <c r="CH28" s="704"/>
      <c r="CI28" s="704"/>
      <c r="CJ28" s="704"/>
      <c r="CK28" s="704"/>
      <c r="CL28" s="704"/>
      <c r="CM28" s="704"/>
      <c r="CN28" s="704"/>
      <c r="CO28" s="704"/>
      <c r="CP28" s="704"/>
      <c r="CQ28" s="705"/>
      <c r="CR28" s="665">
        <v>473934</v>
      </c>
      <c r="CS28" s="666"/>
      <c r="CT28" s="666"/>
      <c r="CU28" s="666"/>
      <c r="CV28" s="666"/>
      <c r="CW28" s="666"/>
      <c r="CX28" s="666"/>
      <c r="CY28" s="667"/>
      <c r="CZ28" s="668">
        <v>9.3000000000000007</v>
      </c>
      <c r="DA28" s="678"/>
      <c r="DB28" s="678"/>
      <c r="DC28" s="679"/>
      <c r="DD28" s="671">
        <v>473437</v>
      </c>
      <c r="DE28" s="666"/>
      <c r="DF28" s="666"/>
      <c r="DG28" s="666"/>
      <c r="DH28" s="666"/>
      <c r="DI28" s="666"/>
      <c r="DJ28" s="666"/>
      <c r="DK28" s="667"/>
      <c r="DL28" s="671">
        <v>473437</v>
      </c>
      <c r="DM28" s="666"/>
      <c r="DN28" s="666"/>
      <c r="DO28" s="666"/>
      <c r="DP28" s="666"/>
      <c r="DQ28" s="666"/>
      <c r="DR28" s="666"/>
      <c r="DS28" s="666"/>
      <c r="DT28" s="666"/>
      <c r="DU28" s="666"/>
      <c r="DV28" s="667"/>
      <c r="DW28" s="668">
        <v>17.3</v>
      </c>
      <c r="DX28" s="678"/>
      <c r="DY28" s="678"/>
      <c r="DZ28" s="678"/>
      <c r="EA28" s="678"/>
      <c r="EB28" s="678"/>
      <c r="EC28" s="699"/>
    </row>
    <row r="29" spans="2:133" ht="11.25" customHeight="1" x14ac:dyDescent="0.15">
      <c r="B29" s="662" t="s">
        <v>267</v>
      </c>
      <c r="C29" s="663"/>
      <c r="D29" s="663"/>
      <c r="E29" s="663"/>
      <c r="F29" s="663"/>
      <c r="G29" s="663"/>
      <c r="H29" s="663"/>
      <c r="I29" s="663"/>
      <c r="J29" s="663"/>
      <c r="K29" s="663"/>
      <c r="L29" s="663"/>
      <c r="M29" s="663"/>
      <c r="N29" s="663"/>
      <c r="O29" s="663"/>
      <c r="P29" s="663"/>
      <c r="Q29" s="664"/>
      <c r="R29" s="665">
        <v>7730</v>
      </c>
      <c r="S29" s="666"/>
      <c r="T29" s="666"/>
      <c r="U29" s="666"/>
      <c r="V29" s="666"/>
      <c r="W29" s="666"/>
      <c r="X29" s="666"/>
      <c r="Y29" s="667"/>
      <c r="Z29" s="692">
        <v>0.1</v>
      </c>
      <c r="AA29" s="692"/>
      <c r="AB29" s="692"/>
      <c r="AC29" s="692"/>
      <c r="AD29" s="693" t="s">
        <v>534</v>
      </c>
      <c r="AE29" s="693"/>
      <c r="AF29" s="693"/>
      <c r="AG29" s="693"/>
      <c r="AH29" s="693"/>
      <c r="AI29" s="693"/>
      <c r="AJ29" s="693"/>
      <c r="AK29" s="693"/>
      <c r="AL29" s="668" t="s">
        <v>537</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268</v>
      </c>
      <c r="CE29" s="753"/>
      <c r="CF29" s="707" t="s">
        <v>571</v>
      </c>
      <c r="CG29" s="704"/>
      <c r="CH29" s="704"/>
      <c r="CI29" s="704"/>
      <c r="CJ29" s="704"/>
      <c r="CK29" s="704"/>
      <c r="CL29" s="704"/>
      <c r="CM29" s="704"/>
      <c r="CN29" s="704"/>
      <c r="CO29" s="704"/>
      <c r="CP29" s="704"/>
      <c r="CQ29" s="705"/>
      <c r="CR29" s="665">
        <v>473658</v>
      </c>
      <c r="CS29" s="676"/>
      <c r="CT29" s="676"/>
      <c r="CU29" s="676"/>
      <c r="CV29" s="676"/>
      <c r="CW29" s="676"/>
      <c r="CX29" s="676"/>
      <c r="CY29" s="677"/>
      <c r="CZ29" s="668">
        <v>9.3000000000000007</v>
      </c>
      <c r="DA29" s="678"/>
      <c r="DB29" s="678"/>
      <c r="DC29" s="679"/>
      <c r="DD29" s="671">
        <v>473161</v>
      </c>
      <c r="DE29" s="676"/>
      <c r="DF29" s="676"/>
      <c r="DG29" s="676"/>
      <c r="DH29" s="676"/>
      <c r="DI29" s="676"/>
      <c r="DJ29" s="676"/>
      <c r="DK29" s="677"/>
      <c r="DL29" s="671">
        <v>473161</v>
      </c>
      <c r="DM29" s="676"/>
      <c r="DN29" s="676"/>
      <c r="DO29" s="676"/>
      <c r="DP29" s="676"/>
      <c r="DQ29" s="676"/>
      <c r="DR29" s="676"/>
      <c r="DS29" s="676"/>
      <c r="DT29" s="676"/>
      <c r="DU29" s="676"/>
      <c r="DV29" s="677"/>
      <c r="DW29" s="668">
        <v>17.3</v>
      </c>
      <c r="DX29" s="678"/>
      <c r="DY29" s="678"/>
      <c r="DZ29" s="678"/>
      <c r="EA29" s="678"/>
      <c r="EB29" s="678"/>
      <c r="EC29" s="699"/>
    </row>
    <row r="30" spans="2:133" ht="11.25" customHeight="1" x14ac:dyDescent="0.15">
      <c r="B30" s="662" t="s">
        <v>269</v>
      </c>
      <c r="C30" s="663"/>
      <c r="D30" s="663"/>
      <c r="E30" s="663"/>
      <c r="F30" s="663"/>
      <c r="G30" s="663"/>
      <c r="H30" s="663"/>
      <c r="I30" s="663"/>
      <c r="J30" s="663"/>
      <c r="K30" s="663"/>
      <c r="L30" s="663"/>
      <c r="M30" s="663"/>
      <c r="N30" s="663"/>
      <c r="O30" s="663"/>
      <c r="P30" s="663"/>
      <c r="Q30" s="664"/>
      <c r="R30" s="665">
        <v>19153</v>
      </c>
      <c r="S30" s="666"/>
      <c r="T30" s="666"/>
      <c r="U30" s="666"/>
      <c r="V30" s="666"/>
      <c r="W30" s="666"/>
      <c r="X30" s="666"/>
      <c r="Y30" s="667"/>
      <c r="Z30" s="692">
        <v>0.4</v>
      </c>
      <c r="AA30" s="692"/>
      <c r="AB30" s="692"/>
      <c r="AC30" s="692"/>
      <c r="AD30" s="693" t="s">
        <v>547</v>
      </c>
      <c r="AE30" s="693"/>
      <c r="AF30" s="693"/>
      <c r="AG30" s="693"/>
      <c r="AH30" s="693"/>
      <c r="AI30" s="693"/>
      <c r="AJ30" s="693"/>
      <c r="AK30" s="693"/>
      <c r="AL30" s="668" t="s">
        <v>537</v>
      </c>
      <c r="AM30" s="669"/>
      <c r="AN30" s="669"/>
      <c r="AO30" s="694"/>
      <c r="AP30" s="724" t="s">
        <v>220</v>
      </c>
      <c r="AQ30" s="725"/>
      <c r="AR30" s="725"/>
      <c r="AS30" s="725"/>
      <c r="AT30" s="725"/>
      <c r="AU30" s="725"/>
      <c r="AV30" s="725"/>
      <c r="AW30" s="725"/>
      <c r="AX30" s="725"/>
      <c r="AY30" s="725"/>
      <c r="AZ30" s="725"/>
      <c r="BA30" s="725"/>
      <c r="BB30" s="725"/>
      <c r="BC30" s="725"/>
      <c r="BD30" s="725"/>
      <c r="BE30" s="725"/>
      <c r="BF30" s="726"/>
      <c r="BG30" s="724" t="s">
        <v>270</v>
      </c>
      <c r="BH30" s="749"/>
      <c r="BI30" s="749"/>
      <c r="BJ30" s="749"/>
      <c r="BK30" s="749"/>
      <c r="BL30" s="749"/>
      <c r="BM30" s="749"/>
      <c r="BN30" s="749"/>
      <c r="BO30" s="749"/>
      <c r="BP30" s="749"/>
      <c r="BQ30" s="750"/>
      <c r="BR30" s="724" t="s">
        <v>271</v>
      </c>
      <c r="BS30" s="749"/>
      <c r="BT30" s="749"/>
      <c r="BU30" s="749"/>
      <c r="BV30" s="749"/>
      <c r="BW30" s="749"/>
      <c r="BX30" s="749"/>
      <c r="BY30" s="749"/>
      <c r="BZ30" s="749"/>
      <c r="CA30" s="749"/>
      <c r="CB30" s="750"/>
      <c r="CD30" s="754"/>
      <c r="CE30" s="755"/>
      <c r="CF30" s="707" t="s">
        <v>572</v>
      </c>
      <c r="CG30" s="704"/>
      <c r="CH30" s="704"/>
      <c r="CI30" s="704"/>
      <c r="CJ30" s="704"/>
      <c r="CK30" s="704"/>
      <c r="CL30" s="704"/>
      <c r="CM30" s="704"/>
      <c r="CN30" s="704"/>
      <c r="CO30" s="704"/>
      <c r="CP30" s="704"/>
      <c r="CQ30" s="705"/>
      <c r="CR30" s="665">
        <v>456835</v>
      </c>
      <c r="CS30" s="666"/>
      <c r="CT30" s="666"/>
      <c r="CU30" s="666"/>
      <c r="CV30" s="666"/>
      <c r="CW30" s="666"/>
      <c r="CX30" s="666"/>
      <c r="CY30" s="667"/>
      <c r="CZ30" s="668">
        <v>9</v>
      </c>
      <c r="DA30" s="678"/>
      <c r="DB30" s="678"/>
      <c r="DC30" s="679"/>
      <c r="DD30" s="671">
        <v>456338</v>
      </c>
      <c r="DE30" s="666"/>
      <c r="DF30" s="666"/>
      <c r="DG30" s="666"/>
      <c r="DH30" s="666"/>
      <c r="DI30" s="666"/>
      <c r="DJ30" s="666"/>
      <c r="DK30" s="667"/>
      <c r="DL30" s="671">
        <v>456338</v>
      </c>
      <c r="DM30" s="666"/>
      <c r="DN30" s="666"/>
      <c r="DO30" s="666"/>
      <c r="DP30" s="666"/>
      <c r="DQ30" s="666"/>
      <c r="DR30" s="666"/>
      <c r="DS30" s="666"/>
      <c r="DT30" s="666"/>
      <c r="DU30" s="666"/>
      <c r="DV30" s="667"/>
      <c r="DW30" s="668">
        <v>16.7</v>
      </c>
      <c r="DX30" s="678"/>
      <c r="DY30" s="678"/>
      <c r="DZ30" s="678"/>
      <c r="EA30" s="678"/>
      <c r="EB30" s="678"/>
      <c r="EC30" s="699"/>
    </row>
    <row r="31" spans="2:133" ht="11.25" customHeight="1" x14ac:dyDescent="0.15">
      <c r="B31" s="662" t="s">
        <v>272</v>
      </c>
      <c r="C31" s="663"/>
      <c r="D31" s="663"/>
      <c r="E31" s="663"/>
      <c r="F31" s="663"/>
      <c r="G31" s="663"/>
      <c r="H31" s="663"/>
      <c r="I31" s="663"/>
      <c r="J31" s="663"/>
      <c r="K31" s="663"/>
      <c r="L31" s="663"/>
      <c r="M31" s="663"/>
      <c r="N31" s="663"/>
      <c r="O31" s="663"/>
      <c r="P31" s="663"/>
      <c r="Q31" s="664"/>
      <c r="R31" s="665">
        <v>14554</v>
      </c>
      <c r="S31" s="666"/>
      <c r="T31" s="666"/>
      <c r="U31" s="666"/>
      <c r="V31" s="666"/>
      <c r="W31" s="666"/>
      <c r="X31" s="666"/>
      <c r="Y31" s="667"/>
      <c r="Z31" s="692">
        <v>0.3</v>
      </c>
      <c r="AA31" s="692"/>
      <c r="AB31" s="692"/>
      <c r="AC31" s="692"/>
      <c r="AD31" s="693" t="s">
        <v>537</v>
      </c>
      <c r="AE31" s="693"/>
      <c r="AF31" s="693"/>
      <c r="AG31" s="693"/>
      <c r="AH31" s="693"/>
      <c r="AI31" s="693"/>
      <c r="AJ31" s="693"/>
      <c r="AK31" s="693"/>
      <c r="AL31" s="668" t="s">
        <v>534</v>
      </c>
      <c r="AM31" s="669"/>
      <c r="AN31" s="669"/>
      <c r="AO31" s="694"/>
      <c r="AP31" s="738" t="s">
        <v>273</v>
      </c>
      <c r="AQ31" s="739"/>
      <c r="AR31" s="739"/>
      <c r="AS31" s="739"/>
      <c r="AT31" s="744" t="s">
        <v>274</v>
      </c>
      <c r="AU31" s="360"/>
      <c r="AV31" s="360"/>
      <c r="AW31" s="360"/>
      <c r="AX31" s="731" t="s">
        <v>187</v>
      </c>
      <c r="AY31" s="732"/>
      <c r="AZ31" s="732"/>
      <c r="BA31" s="732"/>
      <c r="BB31" s="732"/>
      <c r="BC31" s="732"/>
      <c r="BD31" s="732"/>
      <c r="BE31" s="732"/>
      <c r="BF31" s="733"/>
      <c r="BG31" s="734">
        <v>98</v>
      </c>
      <c r="BH31" s="735"/>
      <c r="BI31" s="735"/>
      <c r="BJ31" s="735"/>
      <c r="BK31" s="735"/>
      <c r="BL31" s="735"/>
      <c r="BM31" s="736">
        <v>90.4</v>
      </c>
      <c r="BN31" s="735"/>
      <c r="BO31" s="735"/>
      <c r="BP31" s="735"/>
      <c r="BQ31" s="737"/>
      <c r="BR31" s="734">
        <v>97.9</v>
      </c>
      <c r="BS31" s="735"/>
      <c r="BT31" s="735"/>
      <c r="BU31" s="735"/>
      <c r="BV31" s="735"/>
      <c r="BW31" s="735"/>
      <c r="BX31" s="736">
        <v>88.3</v>
      </c>
      <c r="BY31" s="735"/>
      <c r="BZ31" s="735"/>
      <c r="CA31" s="735"/>
      <c r="CB31" s="737"/>
      <c r="CD31" s="754"/>
      <c r="CE31" s="755"/>
      <c r="CF31" s="707" t="s">
        <v>573</v>
      </c>
      <c r="CG31" s="704"/>
      <c r="CH31" s="704"/>
      <c r="CI31" s="704"/>
      <c r="CJ31" s="704"/>
      <c r="CK31" s="704"/>
      <c r="CL31" s="704"/>
      <c r="CM31" s="704"/>
      <c r="CN31" s="704"/>
      <c r="CO31" s="704"/>
      <c r="CP31" s="704"/>
      <c r="CQ31" s="705"/>
      <c r="CR31" s="665">
        <v>16823</v>
      </c>
      <c r="CS31" s="676"/>
      <c r="CT31" s="676"/>
      <c r="CU31" s="676"/>
      <c r="CV31" s="676"/>
      <c r="CW31" s="676"/>
      <c r="CX31" s="676"/>
      <c r="CY31" s="677"/>
      <c r="CZ31" s="668">
        <v>0.3</v>
      </c>
      <c r="DA31" s="678"/>
      <c r="DB31" s="678"/>
      <c r="DC31" s="679"/>
      <c r="DD31" s="671">
        <v>16823</v>
      </c>
      <c r="DE31" s="676"/>
      <c r="DF31" s="676"/>
      <c r="DG31" s="676"/>
      <c r="DH31" s="676"/>
      <c r="DI31" s="676"/>
      <c r="DJ31" s="676"/>
      <c r="DK31" s="677"/>
      <c r="DL31" s="671">
        <v>16823</v>
      </c>
      <c r="DM31" s="676"/>
      <c r="DN31" s="676"/>
      <c r="DO31" s="676"/>
      <c r="DP31" s="676"/>
      <c r="DQ31" s="676"/>
      <c r="DR31" s="676"/>
      <c r="DS31" s="676"/>
      <c r="DT31" s="676"/>
      <c r="DU31" s="676"/>
      <c r="DV31" s="677"/>
      <c r="DW31" s="668">
        <v>0.6</v>
      </c>
      <c r="DX31" s="678"/>
      <c r="DY31" s="678"/>
      <c r="DZ31" s="678"/>
      <c r="EA31" s="678"/>
      <c r="EB31" s="678"/>
      <c r="EC31" s="699"/>
    </row>
    <row r="32" spans="2:133" ht="11.25" customHeight="1" x14ac:dyDescent="0.15">
      <c r="B32" s="662" t="s">
        <v>275</v>
      </c>
      <c r="C32" s="663"/>
      <c r="D32" s="663"/>
      <c r="E32" s="663"/>
      <c r="F32" s="663"/>
      <c r="G32" s="663"/>
      <c r="H32" s="663"/>
      <c r="I32" s="663"/>
      <c r="J32" s="663"/>
      <c r="K32" s="663"/>
      <c r="L32" s="663"/>
      <c r="M32" s="663"/>
      <c r="N32" s="663"/>
      <c r="O32" s="663"/>
      <c r="P32" s="663"/>
      <c r="Q32" s="664"/>
      <c r="R32" s="665">
        <v>619013</v>
      </c>
      <c r="S32" s="666"/>
      <c r="T32" s="666"/>
      <c r="U32" s="666"/>
      <c r="V32" s="666"/>
      <c r="W32" s="666"/>
      <c r="X32" s="666"/>
      <c r="Y32" s="667"/>
      <c r="Z32" s="692">
        <v>11.7</v>
      </c>
      <c r="AA32" s="692"/>
      <c r="AB32" s="692"/>
      <c r="AC32" s="692"/>
      <c r="AD32" s="693" t="s">
        <v>537</v>
      </c>
      <c r="AE32" s="693"/>
      <c r="AF32" s="693"/>
      <c r="AG32" s="693"/>
      <c r="AH32" s="693"/>
      <c r="AI32" s="693"/>
      <c r="AJ32" s="693"/>
      <c r="AK32" s="693"/>
      <c r="AL32" s="668" t="s">
        <v>534</v>
      </c>
      <c r="AM32" s="669"/>
      <c r="AN32" s="669"/>
      <c r="AO32" s="694"/>
      <c r="AP32" s="740"/>
      <c r="AQ32" s="741"/>
      <c r="AR32" s="741"/>
      <c r="AS32" s="741"/>
      <c r="AT32" s="745"/>
      <c r="AU32" s="361" t="s">
        <v>574</v>
      </c>
      <c r="AV32" s="361"/>
      <c r="AW32" s="361"/>
      <c r="AX32" s="662" t="s">
        <v>276</v>
      </c>
      <c r="AY32" s="663"/>
      <c r="AZ32" s="663"/>
      <c r="BA32" s="663"/>
      <c r="BB32" s="663"/>
      <c r="BC32" s="663"/>
      <c r="BD32" s="663"/>
      <c r="BE32" s="663"/>
      <c r="BF32" s="664"/>
      <c r="BG32" s="747">
        <v>98.3</v>
      </c>
      <c r="BH32" s="676"/>
      <c r="BI32" s="676"/>
      <c r="BJ32" s="676"/>
      <c r="BK32" s="676"/>
      <c r="BL32" s="676"/>
      <c r="BM32" s="669">
        <v>93.9</v>
      </c>
      <c r="BN32" s="748"/>
      <c r="BO32" s="748"/>
      <c r="BP32" s="748"/>
      <c r="BQ32" s="703"/>
      <c r="BR32" s="747">
        <v>98.3</v>
      </c>
      <c r="BS32" s="676"/>
      <c r="BT32" s="676"/>
      <c r="BU32" s="676"/>
      <c r="BV32" s="676"/>
      <c r="BW32" s="676"/>
      <c r="BX32" s="669">
        <v>90.9</v>
      </c>
      <c r="BY32" s="748"/>
      <c r="BZ32" s="748"/>
      <c r="CA32" s="748"/>
      <c r="CB32" s="703"/>
      <c r="CD32" s="756"/>
      <c r="CE32" s="757"/>
      <c r="CF32" s="707" t="s">
        <v>575</v>
      </c>
      <c r="CG32" s="704"/>
      <c r="CH32" s="704"/>
      <c r="CI32" s="704"/>
      <c r="CJ32" s="704"/>
      <c r="CK32" s="704"/>
      <c r="CL32" s="704"/>
      <c r="CM32" s="704"/>
      <c r="CN32" s="704"/>
      <c r="CO32" s="704"/>
      <c r="CP32" s="704"/>
      <c r="CQ32" s="705"/>
      <c r="CR32" s="665">
        <v>276</v>
      </c>
      <c r="CS32" s="666"/>
      <c r="CT32" s="666"/>
      <c r="CU32" s="666"/>
      <c r="CV32" s="666"/>
      <c r="CW32" s="666"/>
      <c r="CX32" s="666"/>
      <c r="CY32" s="667"/>
      <c r="CZ32" s="668">
        <v>0</v>
      </c>
      <c r="DA32" s="678"/>
      <c r="DB32" s="678"/>
      <c r="DC32" s="679"/>
      <c r="DD32" s="671">
        <v>276</v>
      </c>
      <c r="DE32" s="666"/>
      <c r="DF32" s="666"/>
      <c r="DG32" s="666"/>
      <c r="DH32" s="666"/>
      <c r="DI32" s="666"/>
      <c r="DJ32" s="666"/>
      <c r="DK32" s="667"/>
      <c r="DL32" s="671">
        <v>276</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15">
      <c r="B33" s="728" t="s">
        <v>277</v>
      </c>
      <c r="C33" s="729"/>
      <c r="D33" s="729"/>
      <c r="E33" s="729"/>
      <c r="F33" s="729"/>
      <c r="G33" s="729"/>
      <c r="H33" s="729"/>
      <c r="I33" s="729"/>
      <c r="J33" s="729"/>
      <c r="K33" s="729"/>
      <c r="L33" s="729"/>
      <c r="M33" s="729"/>
      <c r="N33" s="729"/>
      <c r="O33" s="729"/>
      <c r="P33" s="729"/>
      <c r="Q33" s="730"/>
      <c r="R33" s="665" t="s">
        <v>537</v>
      </c>
      <c r="S33" s="666"/>
      <c r="T33" s="666"/>
      <c r="U33" s="666"/>
      <c r="V33" s="666"/>
      <c r="W33" s="666"/>
      <c r="X33" s="666"/>
      <c r="Y33" s="667"/>
      <c r="Z33" s="692" t="s">
        <v>547</v>
      </c>
      <c r="AA33" s="692"/>
      <c r="AB33" s="692"/>
      <c r="AC33" s="692"/>
      <c r="AD33" s="693" t="s">
        <v>534</v>
      </c>
      <c r="AE33" s="693"/>
      <c r="AF33" s="693"/>
      <c r="AG33" s="693"/>
      <c r="AH33" s="693"/>
      <c r="AI33" s="693"/>
      <c r="AJ33" s="693"/>
      <c r="AK33" s="693"/>
      <c r="AL33" s="668" t="s">
        <v>537</v>
      </c>
      <c r="AM33" s="669"/>
      <c r="AN33" s="669"/>
      <c r="AO33" s="694"/>
      <c r="AP33" s="742"/>
      <c r="AQ33" s="743"/>
      <c r="AR33" s="743"/>
      <c r="AS33" s="743"/>
      <c r="AT33" s="746"/>
      <c r="AU33" s="362"/>
      <c r="AV33" s="362"/>
      <c r="AW33" s="362"/>
      <c r="AX33" s="642" t="s">
        <v>278</v>
      </c>
      <c r="AY33" s="643"/>
      <c r="AZ33" s="643"/>
      <c r="BA33" s="643"/>
      <c r="BB33" s="643"/>
      <c r="BC33" s="643"/>
      <c r="BD33" s="643"/>
      <c r="BE33" s="643"/>
      <c r="BF33" s="644"/>
      <c r="BG33" s="727">
        <v>97.1</v>
      </c>
      <c r="BH33" s="646"/>
      <c r="BI33" s="646"/>
      <c r="BJ33" s="646"/>
      <c r="BK33" s="646"/>
      <c r="BL33" s="646"/>
      <c r="BM33" s="684">
        <v>84.4</v>
      </c>
      <c r="BN33" s="646"/>
      <c r="BO33" s="646"/>
      <c r="BP33" s="646"/>
      <c r="BQ33" s="695"/>
      <c r="BR33" s="727">
        <v>97</v>
      </c>
      <c r="BS33" s="646"/>
      <c r="BT33" s="646"/>
      <c r="BU33" s="646"/>
      <c r="BV33" s="646"/>
      <c r="BW33" s="646"/>
      <c r="BX33" s="684">
        <v>84</v>
      </c>
      <c r="BY33" s="646"/>
      <c r="BZ33" s="646"/>
      <c r="CA33" s="646"/>
      <c r="CB33" s="695"/>
      <c r="CD33" s="707" t="s">
        <v>279</v>
      </c>
      <c r="CE33" s="704"/>
      <c r="CF33" s="704"/>
      <c r="CG33" s="704"/>
      <c r="CH33" s="704"/>
      <c r="CI33" s="704"/>
      <c r="CJ33" s="704"/>
      <c r="CK33" s="704"/>
      <c r="CL33" s="704"/>
      <c r="CM33" s="704"/>
      <c r="CN33" s="704"/>
      <c r="CO33" s="704"/>
      <c r="CP33" s="704"/>
      <c r="CQ33" s="705"/>
      <c r="CR33" s="665">
        <v>3000740</v>
      </c>
      <c r="CS33" s="676"/>
      <c r="CT33" s="676"/>
      <c r="CU33" s="676"/>
      <c r="CV33" s="676"/>
      <c r="CW33" s="676"/>
      <c r="CX33" s="676"/>
      <c r="CY33" s="677"/>
      <c r="CZ33" s="668">
        <v>59</v>
      </c>
      <c r="DA33" s="678"/>
      <c r="DB33" s="678"/>
      <c r="DC33" s="679"/>
      <c r="DD33" s="671">
        <v>2128241</v>
      </c>
      <c r="DE33" s="676"/>
      <c r="DF33" s="676"/>
      <c r="DG33" s="676"/>
      <c r="DH33" s="676"/>
      <c r="DI33" s="676"/>
      <c r="DJ33" s="676"/>
      <c r="DK33" s="677"/>
      <c r="DL33" s="671">
        <v>992885</v>
      </c>
      <c r="DM33" s="676"/>
      <c r="DN33" s="676"/>
      <c r="DO33" s="676"/>
      <c r="DP33" s="676"/>
      <c r="DQ33" s="676"/>
      <c r="DR33" s="676"/>
      <c r="DS33" s="676"/>
      <c r="DT33" s="676"/>
      <c r="DU33" s="676"/>
      <c r="DV33" s="677"/>
      <c r="DW33" s="668">
        <v>36.299999999999997</v>
      </c>
      <c r="DX33" s="678"/>
      <c r="DY33" s="678"/>
      <c r="DZ33" s="678"/>
      <c r="EA33" s="678"/>
      <c r="EB33" s="678"/>
      <c r="EC33" s="699"/>
    </row>
    <row r="34" spans="2:133" ht="11.25" customHeight="1" x14ac:dyDescent="0.15">
      <c r="B34" s="662" t="s">
        <v>280</v>
      </c>
      <c r="C34" s="663"/>
      <c r="D34" s="663"/>
      <c r="E34" s="663"/>
      <c r="F34" s="663"/>
      <c r="G34" s="663"/>
      <c r="H34" s="663"/>
      <c r="I34" s="663"/>
      <c r="J34" s="663"/>
      <c r="K34" s="663"/>
      <c r="L34" s="663"/>
      <c r="M34" s="663"/>
      <c r="N34" s="663"/>
      <c r="O34" s="663"/>
      <c r="P34" s="663"/>
      <c r="Q34" s="664"/>
      <c r="R34" s="665">
        <v>522866</v>
      </c>
      <c r="S34" s="666"/>
      <c r="T34" s="666"/>
      <c r="U34" s="666"/>
      <c r="V34" s="666"/>
      <c r="W34" s="666"/>
      <c r="X34" s="666"/>
      <c r="Y34" s="667"/>
      <c r="Z34" s="692">
        <v>9.9</v>
      </c>
      <c r="AA34" s="692"/>
      <c r="AB34" s="692"/>
      <c r="AC34" s="692"/>
      <c r="AD34" s="693" t="s">
        <v>534</v>
      </c>
      <c r="AE34" s="693"/>
      <c r="AF34" s="693"/>
      <c r="AG34" s="693"/>
      <c r="AH34" s="693"/>
      <c r="AI34" s="693"/>
      <c r="AJ34" s="693"/>
      <c r="AK34" s="693"/>
      <c r="AL34" s="668" t="s">
        <v>534</v>
      </c>
      <c r="AM34" s="669"/>
      <c r="AN34" s="669"/>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576</v>
      </c>
      <c r="CE34" s="704"/>
      <c r="CF34" s="704"/>
      <c r="CG34" s="704"/>
      <c r="CH34" s="704"/>
      <c r="CI34" s="704"/>
      <c r="CJ34" s="704"/>
      <c r="CK34" s="704"/>
      <c r="CL34" s="704"/>
      <c r="CM34" s="704"/>
      <c r="CN34" s="704"/>
      <c r="CO34" s="704"/>
      <c r="CP34" s="704"/>
      <c r="CQ34" s="705"/>
      <c r="CR34" s="665">
        <v>633005</v>
      </c>
      <c r="CS34" s="666"/>
      <c r="CT34" s="666"/>
      <c r="CU34" s="666"/>
      <c r="CV34" s="666"/>
      <c r="CW34" s="666"/>
      <c r="CX34" s="666"/>
      <c r="CY34" s="667"/>
      <c r="CZ34" s="668">
        <v>12.4</v>
      </c>
      <c r="DA34" s="678"/>
      <c r="DB34" s="678"/>
      <c r="DC34" s="679"/>
      <c r="DD34" s="671">
        <v>496636</v>
      </c>
      <c r="DE34" s="666"/>
      <c r="DF34" s="666"/>
      <c r="DG34" s="666"/>
      <c r="DH34" s="666"/>
      <c r="DI34" s="666"/>
      <c r="DJ34" s="666"/>
      <c r="DK34" s="667"/>
      <c r="DL34" s="671">
        <v>336572</v>
      </c>
      <c r="DM34" s="666"/>
      <c r="DN34" s="666"/>
      <c r="DO34" s="666"/>
      <c r="DP34" s="666"/>
      <c r="DQ34" s="666"/>
      <c r="DR34" s="666"/>
      <c r="DS34" s="666"/>
      <c r="DT34" s="666"/>
      <c r="DU34" s="666"/>
      <c r="DV34" s="667"/>
      <c r="DW34" s="668">
        <v>12.3</v>
      </c>
      <c r="DX34" s="678"/>
      <c r="DY34" s="678"/>
      <c r="DZ34" s="678"/>
      <c r="EA34" s="678"/>
      <c r="EB34" s="678"/>
      <c r="EC34" s="699"/>
    </row>
    <row r="35" spans="2:133" ht="11.25" customHeight="1" x14ac:dyDescent="0.15">
      <c r="B35" s="662" t="s">
        <v>281</v>
      </c>
      <c r="C35" s="663"/>
      <c r="D35" s="663"/>
      <c r="E35" s="663"/>
      <c r="F35" s="663"/>
      <c r="G35" s="663"/>
      <c r="H35" s="663"/>
      <c r="I35" s="663"/>
      <c r="J35" s="663"/>
      <c r="K35" s="663"/>
      <c r="L35" s="663"/>
      <c r="M35" s="663"/>
      <c r="N35" s="663"/>
      <c r="O35" s="663"/>
      <c r="P35" s="663"/>
      <c r="Q35" s="664"/>
      <c r="R35" s="665">
        <v>21730</v>
      </c>
      <c r="S35" s="666"/>
      <c r="T35" s="666"/>
      <c r="U35" s="666"/>
      <c r="V35" s="666"/>
      <c r="W35" s="666"/>
      <c r="X35" s="666"/>
      <c r="Y35" s="667"/>
      <c r="Z35" s="692">
        <v>0.4</v>
      </c>
      <c r="AA35" s="692"/>
      <c r="AB35" s="692"/>
      <c r="AC35" s="692"/>
      <c r="AD35" s="693" t="s">
        <v>547</v>
      </c>
      <c r="AE35" s="693"/>
      <c r="AF35" s="693"/>
      <c r="AG35" s="693"/>
      <c r="AH35" s="693"/>
      <c r="AI35" s="693"/>
      <c r="AJ35" s="693"/>
      <c r="AK35" s="693"/>
      <c r="AL35" s="668" t="s">
        <v>534</v>
      </c>
      <c r="AM35" s="669"/>
      <c r="AN35" s="669"/>
      <c r="AO35" s="694"/>
      <c r="AP35" s="218"/>
      <c r="AQ35" s="724" t="s">
        <v>282</v>
      </c>
      <c r="AR35" s="725"/>
      <c r="AS35" s="725"/>
      <c r="AT35" s="725"/>
      <c r="AU35" s="725"/>
      <c r="AV35" s="725"/>
      <c r="AW35" s="725"/>
      <c r="AX35" s="725"/>
      <c r="AY35" s="725"/>
      <c r="AZ35" s="725"/>
      <c r="BA35" s="725"/>
      <c r="BB35" s="725"/>
      <c r="BC35" s="725"/>
      <c r="BD35" s="725"/>
      <c r="BE35" s="725"/>
      <c r="BF35" s="726"/>
      <c r="BG35" s="724" t="s">
        <v>283</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577</v>
      </c>
      <c r="CE35" s="704"/>
      <c r="CF35" s="704"/>
      <c r="CG35" s="704"/>
      <c r="CH35" s="704"/>
      <c r="CI35" s="704"/>
      <c r="CJ35" s="704"/>
      <c r="CK35" s="704"/>
      <c r="CL35" s="704"/>
      <c r="CM35" s="704"/>
      <c r="CN35" s="704"/>
      <c r="CO35" s="704"/>
      <c r="CP35" s="704"/>
      <c r="CQ35" s="705"/>
      <c r="CR35" s="665">
        <v>59669</v>
      </c>
      <c r="CS35" s="676"/>
      <c r="CT35" s="676"/>
      <c r="CU35" s="676"/>
      <c r="CV35" s="676"/>
      <c r="CW35" s="676"/>
      <c r="CX35" s="676"/>
      <c r="CY35" s="677"/>
      <c r="CZ35" s="668">
        <v>1.2</v>
      </c>
      <c r="DA35" s="678"/>
      <c r="DB35" s="678"/>
      <c r="DC35" s="679"/>
      <c r="DD35" s="671">
        <v>45682</v>
      </c>
      <c r="DE35" s="676"/>
      <c r="DF35" s="676"/>
      <c r="DG35" s="676"/>
      <c r="DH35" s="676"/>
      <c r="DI35" s="676"/>
      <c r="DJ35" s="676"/>
      <c r="DK35" s="677"/>
      <c r="DL35" s="671">
        <v>41513</v>
      </c>
      <c r="DM35" s="676"/>
      <c r="DN35" s="676"/>
      <c r="DO35" s="676"/>
      <c r="DP35" s="676"/>
      <c r="DQ35" s="676"/>
      <c r="DR35" s="676"/>
      <c r="DS35" s="676"/>
      <c r="DT35" s="676"/>
      <c r="DU35" s="676"/>
      <c r="DV35" s="677"/>
      <c r="DW35" s="668">
        <v>1.5</v>
      </c>
      <c r="DX35" s="678"/>
      <c r="DY35" s="678"/>
      <c r="DZ35" s="678"/>
      <c r="EA35" s="678"/>
      <c r="EB35" s="678"/>
      <c r="EC35" s="699"/>
    </row>
    <row r="36" spans="2:133" ht="11.25" customHeight="1" x14ac:dyDescent="0.15">
      <c r="B36" s="662" t="s">
        <v>284</v>
      </c>
      <c r="C36" s="663"/>
      <c r="D36" s="663"/>
      <c r="E36" s="663"/>
      <c r="F36" s="663"/>
      <c r="G36" s="663"/>
      <c r="H36" s="663"/>
      <c r="I36" s="663"/>
      <c r="J36" s="663"/>
      <c r="K36" s="663"/>
      <c r="L36" s="663"/>
      <c r="M36" s="663"/>
      <c r="N36" s="663"/>
      <c r="O36" s="663"/>
      <c r="P36" s="663"/>
      <c r="Q36" s="664"/>
      <c r="R36" s="665">
        <v>62896</v>
      </c>
      <c r="S36" s="666"/>
      <c r="T36" s="666"/>
      <c r="U36" s="666"/>
      <c r="V36" s="666"/>
      <c r="W36" s="666"/>
      <c r="X36" s="666"/>
      <c r="Y36" s="667"/>
      <c r="Z36" s="692">
        <v>1.2</v>
      </c>
      <c r="AA36" s="692"/>
      <c r="AB36" s="692"/>
      <c r="AC36" s="692"/>
      <c r="AD36" s="693" t="s">
        <v>537</v>
      </c>
      <c r="AE36" s="693"/>
      <c r="AF36" s="693"/>
      <c r="AG36" s="693"/>
      <c r="AH36" s="693"/>
      <c r="AI36" s="693"/>
      <c r="AJ36" s="693"/>
      <c r="AK36" s="693"/>
      <c r="AL36" s="668" t="s">
        <v>534</v>
      </c>
      <c r="AM36" s="669"/>
      <c r="AN36" s="669"/>
      <c r="AO36" s="694"/>
      <c r="AP36" s="218"/>
      <c r="AQ36" s="715" t="s">
        <v>578</v>
      </c>
      <c r="AR36" s="716"/>
      <c r="AS36" s="716"/>
      <c r="AT36" s="716"/>
      <c r="AU36" s="716"/>
      <c r="AV36" s="716"/>
      <c r="AW36" s="716"/>
      <c r="AX36" s="716"/>
      <c r="AY36" s="717"/>
      <c r="AZ36" s="718">
        <v>660430</v>
      </c>
      <c r="BA36" s="719"/>
      <c r="BB36" s="719"/>
      <c r="BC36" s="719"/>
      <c r="BD36" s="719"/>
      <c r="BE36" s="719"/>
      <c r="BF36" s="720"/>
      <c r="BG36" s="721" t="s">
        <v>285</v>
      </c>
      <c r="BH36" s="722"/>
      <c r="BI36" s="722"/>
      <c r="BJ36" s="722"/>
      <c r="BK36" s="722"/>
      <c r="BL36" s="722"/>
      <c r="BM36" s="722"/>
      <c r="BN36" s="722"/>
      <c r="BO36" s="722"/>
      <c r="BP36" s="722"/>
      <c r="BQ36" s="722"/>
      <c r="BR36" s="722"/>
      <c r="BS36" s="722"/>
      <c r="BT36" s="722"/>
      <c r="BU36" s="723"/>
      <c r="BV36" s="718">
        <v>25627</v>
      </c>
      <c r="BW36" s="719"/>
      <c r="BX36" s="719"/>
      <c r="BY36" s="719"/>
      <c r="BZ36" s="719"/>
      <c r="CA36" s="719"/>
      <c r="CB36" s="720"/>
      <c r="CD36" s="707" t="s">
        <v>286</v>
      </c>
      <c r="CE36" s="704"/>
      <c r="CF36" s="704"/>
      <c r="CG36" s="704"/>
      <c r="CH36" s="704"/>
      <c r="CI36" s="704"/>
      <c r="CJ36" s="704"/>
      <c r="CK36" s="704"/>
      <c r="CL36" s="704"/>
      <c r="CM36" s="704"/>
      <c r="CN36" s="704"/>
      <c r="CO36" s="704"/>
      <c r="CP36" s="704"/>
      <c r="CQ36" s="705"/>
      <c r="CR36" s="665">
        <v>1082954</v>
      </c>
      <c r="CS36" s="666"/>
      <c r="CT36" s="666"/>
      <c r="CU36" s="666"/>
      <c r="CV36" s="666"/>
      <c r="CW36" s="666"/>
      <c r="CX36" s="666"/>
      <c r="CY36" s="667"/>
      <c r="CZ36" s="668">
        <v>21.3</v>
      </c>
      <c r="DA36" s="678"/>
      <c r="DB36" s="678"/>
      <c r="DC36" s="679"/>
      <c r="DD36" s="671">
        <v>694188</v>
      </c>
      <c r="DE36" s="666"/>
      <c r="DF36" s="666"/>
      <c r="DG36" s="666"/>
      <c r="DH36" s="666"/>
      <c r="DI36" s="666"/>
      <c r="DJ36" s="666"/>
      <c r="DK36" s="667"/>
      <c r="DL36" s="671">
        <v>565835</v>
      </c>
      <c r="DM36" s="666"/>
      <c r="DN36" s="666"/>
      <c r="DO36" s="666"/>
      <c r="DP36" s="666"/>
      <c r="DQ36" s="666"/>
      <c r="DR36" s="666"/>
      <c r="DS36" s="666"/>
      <c r="DT36" s="666"/>
      <c r="DU36" s="666"/>
      <c r="DV36" s="667"/>
      <c r="DW36" s="668">
        <v>20.7</v>
      </c>
      <c r="DX36" s="678"/>
      <c r="DY36" s="678"/>
      <c r="DZ36" s="678"/>
      <c r="EA36" s="678"/>
      <c r="EB36" s="678"/>
      <c r="EC36" s="699"/>
    </row>
    <row r="37" spans="2:133" ht="11.25" customHeight="1" x14ac:dyDescent="0.15">
      <c r="B37" s="662" t="s">
        <v>287</v>
      </c>
      <c r="C37" s="663"/>
      <c r="D37" s="663"/>
      <c r="E37" s="663"/>
      <c r="F37" s="663"/>
      <c r="G37" s="663"/>
      <c r="H37" s="663"/>
      <c r="I37" s="663"/>
      <c r="J37" s="663"/>
      <c r="K37" s="663"/>
      <c r="L37" s="663"/>
      <c r="M37" s="663"/>
      <c r="N37" s="663"/>
      <c r="O37" s="663"/>
      <c r="P37" s="663"/>
      <c r="Q37" s="664"/>
      <c r="R37" s="665">
        <v>749045</v>
      </c>
      <c r="S37" s="666"/>
      <c r="T37" s="666"/>
      <c r="U37" s="666"/>
      <c r="V37" s="666"/>
      <c r="W37" s="666"/>
      <c r="X37" s="666"/>
      <c r="Y37" s="667"/>
      <c r="Z37" s="692">
        <v>14.1</v>
      </c>
      <c r="AA37" s="692"/>
      <c r="AB37" s="692"/>
      <c r="AC37" s="692"/>
      <c r="AD37" s="693" t="s">
        <v>534</v>
      </c>
      <c r="AE37" s="693"/>
      <c r="AF37" s="693"/>
      <c r="AG37" s="693"/>
      <c r="AH37" s="693"/>
      <c r="AI37" s="693"/>
      <c r="AJ37" s="693"/>
      <c r="AK37" s="693"/>
      <c r="AL37" s="668" t="s">
        <v>537</v>
      </c>
      <c r="AM37" s="669"/>
      <c r="AN37" s="669"/>
      <c r="AO37" s="694"/>
      <c r="AQ37" s="700" t="s">
        <v>579</v>
      </c>
      <c r="AR37" s="701"/>
      <c r="AS37" s="701"/>
      <c r="AT37" s="701"/>
      <c r="AU37" s="701"/>
      <c r="AV37" s="701"/>
      <c r="AW37" s="701"/>
      <c r="AX37" s="701"/>
      <c r="AY37" s="702"/>
      <c r="AZ37" s="665">
        <v>245979</v>
      </c>
      <c r="BA37" s="666"/>
      <c r="BB37" s="666"/>
      <c r="BC37" s="666"/>
      <c r="BD37" s="676"/>
      <c r="BE37" s="676"/>
      <c r="BF37" s="703"/>
      <c r="BG37" s="707" t="s">
        <v>288</v>
      </c>
      <c r="BH37" s="704"/>
      <c r="BI37" s="704"/>
      <c r="BJ37" s="704"/>
      <c r="BK37" s="704"/>
      <c r="BL37" s="704"/>
      <c r="BM37" s="704"/>
      <c r="BN37" s="704"/>
      <c r="BO37" s="704"/>
      <c r="BP37" s="704"/>
      <c r="BQ37" s="704"/>
      <c r="BR37" s="704"/>
      <c r="BS37" s="704"/>
      <c r="BT37" s="704"/>
      <c r="BU37" s="705"/>
      <c r="BV37" s="665">
        <v>11827</v>
      </c>
      <c r="BW37" s="666"/>
      <c r="BX37" s="666"/>
      <c r="BY37" s="666"/>
      <c r="BZ37" s="666"/>
      <c r="CA37" s="666"/>
      <c r="CB37" s="706"/>
      <c r="CD37" s="707" t="s">
        <v>580</v>
      </c>
      <c r="CE37" s="704"/>
      <c r="CF37" s="704"/>
      <c r="CG37" s="704"/>
      <c r="CH37" s="704"/>
      <c r="CI37" s="704"/>
      <c r="CJ37" s="704"/>
      <c r="CK37" s="704"/>
      <c r="CL37" s="704"/>
      <c r="CM37" s="704"/>
      <c r="CN37" s="704"/>
      <c r="CO37" s="704"/>
      <c r="CP37" s="704"/>
      <c r="CQ37" s="705"/>
      <c r="CR37" s="665">
        <v>573279</v>
      </c>
      <c r="CS37" s="676"/>
      <c r="CT37" s="676"/>
      <c r="CU37" s="676"/>
      <c r="CV37" s="676"/>
      <c r="CW37" s="676"/>
      <c r="CX37" s="676"/>
      <c r="CY37" s="677"/>
      <c r="CZ37" s="668">
        <v>11.3</v>
      </c>
      <c r="DA37" s="678"/>
      <c r="DB37" s="678"/>
      <c r="DC37" s="679"/>
      <c r="DD37" s="671">
        <v>284979</v>
      </c>
      <c r="DE37" s="676"/>
      <c r="DF37" s="676"/>
      <c r="DG37" s="676"/>
      <c r="DH37" s="676"/>
      <c r="DI37" s="676"/>
      <c r="DJ37" s="676"/>
      <c r="DK37" s="677"/>
      <c r="DL37" s="671">
        <v>250989</v>
      </c>
      <c r="DM37" s="676"/>
      <c r="DN37" s="676"/>
      <c r="DO37" s="676"/>
      <c r="DP37" s="676"/>
      <c r="DQ37" s="676"/>
      <c r="DR37" s="676"/>
      <c r="DS37" s="676"/>
      <c r="DT37" s="676"/>
      <c r="DU37" s="676"/>
      <c r="DV37" s="677"/>
      <c r="DW37" s="668">
        <v>9.1999999999999993</v>
      </c>
      <c r="DX37" s="678"/>
      <c r="DY37" s="678"/>
      <c r="DZ37" s="678"/>
      <c r="EA37" s="678"/>
      <c r="EB37" s="678"/>
      <c r="EC37" s="699"/>
    </row>
    <row r="38" spans="2:133" ht="11.25" customHeight="1" x14ac:dyDescent="0.15">
      <c r="B38" s="662" t="s">
        <v>289</v>
      </c>
      <c r="C38" s="663"/>
      <c r="D38" s="663"/>
      <c r="E38" s="663"/>
      <c r="F38" s="663"/>
      <c r="G38" s="663"/>
      <c r="H38" s="663"/>
      <c r="I38" s="663"/>
      <c r="J38" s="663"/>
      <c r="K38" s="663"/>
      <c r="L38" s="663"/>
      <c r="M38" s="663"/>
      <c r="N38" s="663"/>
      <c r="O38" s="663"/>
      <c r="P38" s="663"/>
      <c r="Q38" s="664"/>
      <c r="R38" s="665">
        <v>47723</v>
      </c>
      <c r="S38" s="666"/>
      <c r="T38" s="666"/>
      <c r="U38" s="666"/>
      <c r="V38" s="666"/>
      <c r="W38" s="666"/>
      <c r="X38" s="666"/>
      <c r="Y38" s="667"/>
      <c r="Z38" s="692">
        <v>0.9</v>
      </c>
      <c r="AA38" s="692"/>
      <c r="AB38" s="692"/>
      <c r="AC38" s="692"/>
      <c r="AD38" s="693" t="s">
        <v>534</v>
      </c>
      <c r="AE38" s="693"/>
      <c r="AF38" s="693"/>
      <c r="AG38" s="693"/>
      <c r="AH38" s="693"/>
      <c r="AI38" s="693"/>
      <c r="AJ38" s="693"/>
      <c r="AK38" s="693"/>
      <c r="AL38" s="668" t="s">
        <v>540</v>
      </c>
      <c r="AM38" s="669"/>
      <c r="AN38" s="669"/>
      <c r="AO38" s="694"/>
      <c r="AQ38" s="700" t="s">
        <v>581</v>
      </c>
      <c r="AR38" s="701"/>
      <c r="AS38" s="701"/>
      <c r="AT38" s="701"/>
      <c r="AU38" s="701"/>
      <c r="AV38" s="701"/>
      <c r="AW38" s="701"/>
      <c r="AX38" s="701"/>
      <c r="AY38" s="702"/>
      <c r="AZ38" s="665">
        <v>126425</v>
      </c>
      <c r="BA38" s="666"/>
      <c r="BB38" s="666"/>
      <c r="BC38" s="666"/>
      <c r="BD38" s="676"/>
      <c r="BE38" s="676"/>
      <c r="BF38" s="703"/>
      <c r="BG38" s="707" t="s">
        <v>290</v>
      </c>
      <c r="BH38" s="704"/>
      <c r="BI38" s="704"/>
      <c r="BJ38" s="704"/>
      <c r="BK38" s="704"/>
      <c r="BL38" s="704"/>
      <c r="BM38" s="704"/>
      <c r="BN38" s="704"/>
      <c r="BO38" s="704"/>
      <c r="BP38" s="704"/>
      <c r="BQ38" s="704"/>
      <c r="BR38" s="704"/>
      <c r="BS38" s="704"/>
      <c r="BT38" s="704"/>
      <c r="BU38" s="705"/>
      <c r="BV38" s="665">
        <v>916</v>
      </c>
      <c r="BW38" s="666"/>
      <c r="BX38" s="666"/>
      <c r="BY38" s="666"/>
      <c r="BZ38" s="666"/>
      <c r="CA38" s="666"/>
      <c r="CB38" s="706"/>
      <c r="CD38" s="707" t="s">
        <v>291</v>
      </c>
      <c r="CE38" s="704"/>
      <c r="CF38" s="704"/>
      <c r="CG38" s="704"/>
      <c r="CH38" s="704"/>
      <c r="CI38" s="704"/>
      <c r="CJ38" s="704"/>
      <c r="CK38" s="704"/>
      <c r="CL38" s="704"/>
      <c r="CM38" s="704"/>
      <c r="CN38" s="704"/>
      <c r="CO38" s="704"/>
      <c r="CP38" s="704"/>
      <c r="CQ38" s="705"/>
      <c r="CR38" s="665">
        <v>387591</v>
      </c>
      <c r="CS38" s="666"/>
      <c r="CT38" s="666"/>
      <c r="CU38" s="666"/>
      <c r="CV38" s="666"/>
      <c r="CW38" s="666"/>
      <c r="CX38" s="666"/>
      <c r="CY38" s="667"/>
      <c r="CZ38" s="668">
        <v>7.6</v>
      </c>
      <c r="DA38" s="678"/>
      <c r="DB38" s="678"/>
      <c r="DC38" s="679"/>
      <c r="DD38" s="671">
        <v>175421</v>
      </c>
      <c r="DE38" s="666"/>
      <c r="DF38" s="666"/>
      <c r="DG38" s="666"/>
      <c r="DH38" s="666"/>
      <c r="DI38" s="666"/>
      <c r="DJ38" s="666"/>
      <c r="DK38" s="667"/>
      <c r="DL38" s="671">
        <v>48965</v>
      </c>
      <c r="DM38" s="666"/>
      <c r="DN38" s="666"/>
      <c r="DO38" s="666"/>
      <c r="DP38" s="666"/>
      <c r="DQ38" s="666"/>
      <c r="DR38" s="666"/>
      <c r="DS38" s="666"/>
      <c r="DT38" s="666"/>
      <c r="DU38" s="666"/>
      <c r="DV38" s="667"/>
      <c r="DW38" s="668">
        <v>1.8</v>
      </c>
      <c r="DX38" s="678"/>
      <c r="DY38" s="678"/>
      <c r="DZ38" s="678"/>
      <c r="EA38" s="678"/>
      <c r="EB38" s="678"/>
      <c r="EC38" s="699"/>
    </row>
    <row r="39" spans="2:133" ht="11.25" customHeight="1" x14ac:dyDescent="0.15">
      <c r="B39" s="662" t="s">
        <v>292</v>
      </c>
      <c r="C39" s="663"/>
      <c r="D39" s="663"/>
      <c r="E39" s="663"/>
      <c r="F39" s="663"/>
      <c r="G39" s="663"/>
      <c r="H39" s="663"/>
      <c r="I39" s="663"/>
      <c r="J39" s="663"/>
      <c r="K39" s="663"/>
      <c r="L39" s="663"/>
      <c r="M39" s="663"/>
      <c r="N39" s="663"/>
      <c r="O39" s="663"/>
      <c r="P39" s="663"/>
      <c r="Q39" s="664"/>
      <c r="R39" s="665">
        <v>109505</v>
      </c>
      <c r="S39" s="666"/>
      <c r="T39" s="666"/>
      <c r="U39" s="666"/>
      <c r="V39" s="666"/>
      <c r="W39" s="666"/>
      <c r="X39" s="666"/>
      <c r="Y39" s="667"/>
      <c r="Z39" s="692">
        <v>2.1</v>
      </c>
      <c r="AA39" s="692"/>
      <c r="AB39" s="692"/>
      <c r="AC39" s="692"/>
      <c r="AD39" s="693" t="s">
        <v>537</v>
      </c>
      <c r="AE39" s="693"/>
      <c r="AF39" s="693"/>
      <c r="AG39" s="693"/>
      <c r="AH39" s="693"/>
      <c r="AI39" s="693"/>
      <c r="AJ39" s="693"/>
      <c r="AK39" s="693"/>
      <c r="AL39" s="668" t="s">
        <v>537</v>
      </c>
      <c r="AM39" s="669"/>
      <c r="AN39" s="669"/>
      <c r="AO39" s="694"/>
      <c r="AQ39" s="700" t="s">
        <v>582</v>
      </c>
      <c r="AR39" s="701"/>
      <c r="AS39" s="701"/>
      <c r="AT39" s="701"/>
      <c r="AU39" s="701"/>
      <c r="AV39" s="701"/>
      <c r="AW39" s="701"/>
      <c r="AX39" s="701"/>
      <c r="AY39" s="702"/>
      <c r="AZ39" s="665">
        <v>26860</v>
      </c>
      <c r="BA39" s="666"/>
      <c r="BB39" s="666"/>
      <c r="BC39" s="666"/>
      <c r="BD39" s="676"/>
      <c r="BE39" s="676"/>
      <c r="BF39" s="703"/>
      <c r="BG39" s="707" t="s">
        <v>293</v>
      </c>
      <c r="BH39" s="704"/>
      <c r="BI39" s="704"/>
      <c r="BJ39" s="704"/>
      <c r="BK39" s="704"/>
      <c r="BL39" s="704"/>
      <c r="BM39" s="704"/>
      <c r="BN39" s="704"/>
      <c r="BO39" s="704"/>
      <c r="BP39" s="704"/>
      <c r="BQ39" s="704"/>
      <c r="BR39" s="704"/>
      <c r="BS39" s="704"/>
      <c r="BT39" s="704"/>
      <c r="BU39" s="705"/>
      <c r="BV39" s="665">
        <v>1560</v>
      </c>
      <c r="BW39" s="666"/>
      <c r="BX39" s="666"/>
      <c r="BY39" s="666"/>
      <c r="BZ39" s="666"/>
      <c r="CA39" s="666"/>
      <c r="CB39" s="706"/>
      <c r="CD39" s="707" t="s">
        <v>583</v>
      </c>
      <c r="CE39" s="704"/>
      <c r="CF39" s="704"/>
      <c r="CG39" s="704"/>
      <c r="CH39" s="704"/>
      <c r="CI39" s="704"/>
      <c r="CJ39" s="704"/>
      <c r="CK39" s="704"/>
      <c r="CL39" s="704"/>
      <c r="CM39" s="704"/>
      <c r="CN39" s="704"/>
      <c r="CO39" s="704"/>
      <c r="CP39" s="704"/>
      <c r="CQ39" s="705"/>
      <c r="CR39" s="665">
        <v>822271</v>
      </c>
      <c r="CS39" s="676"/>
      <c r="CT39" s="676"/>
      <c r="CU39" s="676"/>
      <c r="CV39" s="676"/>
      <c r="CW39" s="676"/>
      <c r="CX39" s="676"/>
      <c r="CY39" s="677"/>
      <c r="CZ39" s="668">
        <v>16.2</v>
      </c>
      <c r="DA39" s="678"/>
      <c r="DB39" s="678"/>
      <c r="DC39" s="679"/>
      <c r="DD39" s="671">
        <v>716314</v>
      </c>
      <c r="DE39" s="676"/>
      <c r="DF39" s="676"/>
      <c r="DG39" s="676"/>
      <c r="DH39" s="676"/>
      <c r="DI39" s="676"/>
      <c r="DJ39" s="676"/>
      <c r="DK39" s="677"/>
      <c r="DL39" s="671" t="s">
        <v>534</v>
      </c>
      <c r="DM39" s="676"/>
      <c r="DN39" s="676"/>
      <c r="DO39" s="676"/>
      <c r="DP39" s="676"/>
      <c r="DQ39" s="676"/>
      <c r="DR39" s="676"/>
      <c r="DS39" s="676"/>
      <c r="DT39" s="676"/>
      <c r="DU39" s="676"/>
      <c r="DV39" s="677"/>
      <c r="DW39" s="668" t="s">
        <v>534</v>
      </c>
      <c r="DX39" s="678"/>
      <c r="DY39" s="678"/>
      <c r="DZ39" s="678"/>
      <c r="EA39" s="678"/>
      <c r="EB39" s="678"/>
      <c r="EC39" s="699"/>
    </row>
    <row r="40" spans="2:133" ht="11.25" customHeight="1" x14ac:dyDescent="0.15">
      <c r="B40" s="662" t="s">
        <v>294</v>
      </c>
      <c r="C40" s="663"/>
      <c r="D40" s="663"/>
      <c r="E40" s="663"/>
      <c r="F40" s="663"/>
      <c r="G40" s="663"/>
      <c r="H40" s="663"/>
      <c r="I40" s="663"/>
      <c r="J40" s="663"/>
      <c r="K40" s="663"/>
      <c r="L40" s="663"/>
      <c r="M40" s="663"/>
      <c r="N40" s="663"/>
      <c r="O40" s="663"/>
      <c r="P40" s="663"/>
      <c r="Q40" s="664"/>
      <c r="R40" s="665">
        <v>232041</v>
      </c>
      <c r="S40" s="666"/>
      <c r="T40" s="666"/>
      <c r="U40" s="666"/>
      <c r="V40" s="666"/>
      <c r="W40" s="666"/>
      <c r="X40" s="666"/>
      <c r="Y40" s="667"/>
      <c r="Z40" s="692">
        <v>4.4000000000000004</v>
      </c>
      <c r="AA40" s="692"/>
      <c r="AB40" s="692"/>
      <c r="AC40" s="692"/>
      <c r="AD40" s="693" t="s">
        <v>537</v>
      </c>
      <c r="AE40" s="693"/>
      <c r="AF40" s="693"/>
      <c r="AG40" s="693"/>
      <c r="AH40" s="693"/>
      <c r="AI40" s="693"/>
      <c r="AJ40" s="693"/>
      <c r="AK40" s="693"/>
      <c r="AL40" s="668" t="s">
        <v>537</v>
      </c>
      <c r="AM40" s="669"/>
      <c r="AN40" s="669"/>
      <c r="AO40" s="694"/>
      <c r="AQ40" s="700" t="s">
        <v>584</v>
      </c>
      <c r="AR40" s="701"/>
      <c r="AS40" s="701"/>
      <c r="AT40" s="701"/>
      <c r="AU40" s="701"/>
      <c r="AV40" s="701"/>
      <c r="AW40" s="701"/>
      <c r="AX40" s="701"/>
      <c r="AY40" s="702"/>
      <c r="AZ40" s="665" t="s">
        <v>537</v>
      </c>
      <c r="BA40" s="666"/>
      <c r="BB40" s="666"/>
      <c r="BC40" s="666"/>
      <c r="BD40" s="676"/>
      <c r="BE40" s="676"/>
      <c r="BF40" s="703"/>
      <c r="BG40" s="708" t="s">
        <v>585</v>
      </c>
      <c r="BH40" s="709"/>
      <c r="BI40" s="709"/>
      <c r="BJ40" s="709"/>
      <c r="BK40" s="709"/>
      <c r="BL40" s="363"/>
      <c r="BM40" s="704" t="s">
        <v>586</v>
      </c>
      <c r="BN40" s="704"/>
      <c r="BO40" s="704"/>
      <c r="BP40" s="704"/>
      <c r="BQ40" s="704"/>
      <c r="BR40" s="704"/>
      <c r="BS40" s="704"/>
      <c r="BT40" s="704"/>
      <c r="BU40" s="705"/>
      <c r="BV40" s="665">
        <v>112</v>
      </c>
      <c r="BW40" s="666"/>
      <c r="BX40" s="666"/>
      <c r="BY40" s="666"/>
      <c r="BZ40" s="666"/>
      <c r="CA40" s="666"/>
      <c r="CB40" s="706"/>
      <c r="CD40" s="707" t="s">
        <v>587</v>
      </c>
      <c r="CE40" s="704"/>
      <c r="CF40" s="704"/>
      <c r="CG40" s="704"/>
      <c r="CH40" s="704"/>
      <c r="CI40" s="704"/>
      <c r="CJ40" s="704"/>
      <c r="CK40" s="704"/>
      <c r="CL40" s="704"/>
      <c r="CM40" s="704"/>
      <c r="CN40" s="704"/>
      <c r="CO40" s="704"/>
      <c r="CP40" s="704"/>
      <c r="CQ40" s="705"/>
      <c r="CR40" s="665">
        <v>15250</v>
      </c>
      <c r="CS40" s="666"/>
      <c r="CT40" s="666"/>
      <c r="CU40" s="666"/>
      <c r="CV40" s="666"/>
      <c r="CW40" s="666"/>
      <c r="CX40" s="666"/>
      <c r="CY40" s="667"/>
      <c r="CZ40" s="668">
        <v>0.3</v>
      </c>
      <c r="DA40" s="678"/>
      <c r="DB40" s="678"/>
      <c r="DC40" s="679"/>
      <c r="DD40" s="671" t="s">
        <v>537</v>
      </c>
      <c r="DE40" s="666"/>
      <c r="DF40" s="666"/>
      <c r="DG40" s="666"/>
      <c r="DH40" s="666"/>
      <c r="DI40" s="666"/>
      <c r="DJ40" s="666"/>
      <c r="DK40" s="667"/>
      <c r="DL40" s="671" t="s">
        <v>537</v>
      </c>
      <c r="DM40" s="666"/>
      <c r="DN40" s="666"/>
      <c r="DO40" s="666"/>
      <c r="DP40" s="666"/>
      <c r="DQ40" s="666"/>
      <c r="DR40" s="666"/>
      <c r="DS40" s="666"/>
      <c r="DT40" s="666"/>
      <c r="DU40" s="666"/>
      <c r="DV40" s="667"/>
      <c r="DW40" s="668" t="s">
        <v>534</v>
      </c>
      <c r="DX40" s="678"/>
      <c r="DY40" s="678"/>
      <c r="DZ40" s="678"/>
      <c r="EA40" s="678"/>
      <c r="EB40" s="678"/>
      <c r="EC40" s="699"/>
    </row>
    <row r="41" spans="2:133" ht="11.25" customHeight="1" x14ac:dyDescent="0.15">
      <c r="B41" s="662" t="s">
        <v>295</v>
      </c>
      <c r="C41" s="663"/>
      <c r="D41" s="663"/>
      <c r="E41" s="663"/>
      <c r="F41" s="663"/>
      <c r="G41" s="663"/>
      <c r="H41" s="663"/>
      <c r="I41" s="663"/>
      <c r="J41" s="663"/>
      <c r="K41" s="663"/>
      <c r="L41" s="663"/>
      <c r="M41" s="663"/>
      <c r="N41" s="663"/>
      <c r="O41" s="663"/>
      <c r="P41" s="663"/>
      <c r="Q41" s="664"/>
      <c r="R41" s="665" t="s">
        <v>537</v>
      </c>
      <c r="S41" s="666"/>
      <c r="T41" s="666"/>
      <c r="U41" s="666"/>
      <c r="V41" s="666"/>
      <c r="W41" s="666"/>
      <c r="X41" s="666"/>
      <c r="Y41" s="667"/>
      <c r="Z41" s="692" t="s">
        <v>534</v>
      </c>
      <c r="AA41" s="692"/>
      <c r="AB41" s="692"/>
      <c r="AC41" s="692"/>
      <c r="AD41" s="693" t="s">
        <v>537</v>
      </c>
      <c r="AE41" s="693"/>
      <c r="AF41" s="693"/>
      <c r="AG41" s="693"/>
      <c r="AH41" s="693"/>
      <c r="AI41" s="693"/>
      <c r="AJ41" s="693"/>
      <c r="AK41" s="693"/>
      <c r="AL41" s="668" t="s">
        <v>537</v>
      </c>
      <c r="AM41" s="669"/>
      <c r="AN41" s="669"/>
      <c r="AO41" s="694"/>
      <c r="AQ41" s="700" t="s">
        <v>588</v>
      </c>
      <c r="AR41" s="701"/>
      <c r="AS41" s="701"/>
      <c r="AT41" s="701"/>
      <c r="AU41" s="701"/>
      <c r="AV41" s="701"/>
      <c r="AW41" s="701"/>
      <c r="AX41" s="701"/>
      <c r="AY41" s="702"/>
      <c r="AZ41" s="665">
        <v>85307</v>
      </c>
      <c r="BA41" s="666"/>
      <c r="BB41" s="666"/>
      <c r="BC41" s="666"/>
      <c r="BD41" s="676"/>
      <c r="BE41" s="676"/>
      <c r="BF41" s="703"/>
      <c r="BG41" s="708"/>
      <c r="BH41" s="709"/>
      <c r="BI41" s="709"/>
      <c r="BJ41" s="709"/>
      <c r="BK41" s="709"/>
      <c r="BL41" s="363"/>
      <c r="BM41" s="704" t="s">
        <v>589</v>
      </c>
      <c r="BN41" s="704"/>
      <c r="BO41" s="704"/>
      <c r="BP41" s="704"/>
      <c r="BQ41" s="704"/>
      <c r="BR41" s="704"/>
      <c r="BS41" s="704"/>
      <c r="BT41" s="704"/>
      <c r="BU41" s="705"/>
      <c r="BV41" s="665" t="s">
        <v>534</v>
      </c>
      <c r="BW41" s="666"/>
      <c r="BX41" s="666"/>
      <c r="BY41" s="666"/>
      <c r="BZ41" s="666"/>
      <c r="CA41" s="666"/>
      <c r="CB41" s="706"/>
      <c r="CD41" s="707" t="s">
        <v>590</v>
      </c>
      <c r="CE41" s="704"/>
      <c r="CF41" s="704"/>
      <c r="CG41" s="704"/>
      <c r="CH41" s="704"/>
      <c r="CI41" s="704"/>
      <c r="CJ41" s="704"/>
      <c r="CK41" s="704"/>
      <c r="CL41" s="704"/>
      <c r="CM41" s="704"/>
      <c r="CN41" s="704"/>
      <c r="CO41" s="704"/>
      <c r="CP41" s="704"/>
      <c r="CQ41" s="705"/>
      <c r="CR41" s="665" t="s">
        <v>534</v>
      </c>
      <c r="CS41" s="676"/>
      <c r="CT41" s="676"/>
      <c r="CU41" s="676"/>
      <c r="CV41" s="676"/>
      <c r="CW41" s="676"/>
      <c r="CX41" s="676"/>
      <c r="CY41" s="677"/>
      <c r="CZ41" s="668" t="s">
        <v>537</v>
      </c>
      <c r="DA41" s="678"/>
      <c r="DB41" s="678"/>
      <c r="DC41" s="679"/>
      <c r="DD41" s="671" t="s">
        <v>534</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591</v>
      </c>
      <c r="C42" s="663"/>
      <c r="D42" s="663"/>
      <c r="E42" s="663"/>
      <c r="F42" s="663"/>
      <c r="G42" s="663"/>
      <c r="H42" s="663"/>
      <c r="I42" s="663"/>
      <c r="J42" s="663"/>
      <c r="K42" s="663"/>
      <c r="L42" s="663"/>
      <c r="M42" s="663"/>
      <c r="N42" s="663"/>
      <c r="O42" s="663"/>
      <c r="P42" s="663"/>
      <c r="Q42" s="664"/>
      <c r="R42" s="665" t="s">
        <v>534</v>
      </c>
      <c r="S42" s="666"/>
      <c r="T42" s="666"/>
      <c r="U42" s="666"/>
      <c r="V42" s="666"/>
      <c r="W42" s="666"/>
      <c r="X42" s="666"/>
      <c r="Y42" s="667"/>
      <c r="Z42" s="692" t="s">
        <v>534</v>
      </c>
      <c r="AA42" s="692"/>
      <c r="AB42" s="692"/>
      <c r="AC42" s="692"/>
      <c r="AD42" s="693" t="s">
        <v>534</v>
      </c>
      <c r="AE42" s="693"/>
      <c r="AF42" s="693"/>
      <c r="AG42" s="693"/>
      <c r="AH42" s="693"/>
      <c r="AI42" s="693"/>
      <c r="AJ42" s="693"/>
      <c r="AK42" s="693"/>
      <c r="AL42" s="668" t="s">
        <v>534</v>
      </c>
      <c r="AM42" s="669"/>
      <c r="AN42" s="669"/>
      <c r="AO42" s="694"/>
      <c r="AQ42" s="712" t="s">
        <v>592</v>
      </c>
      <c r="AR42" s="713"/>
      <c r="AS42" s="713"/>
      <c r="AT42" s="713"/>
      <c r="AU42" s="713"/>
      <c r="AV42" s="713"/>
      <c r="AW42" s="713"/>
      <c r="AX42" s="713"/>
      <c r="AY42" s="714"/>
      <c r="AZ42" s="645">
        <v>175859</v>
      </c>
      <c r="BA42" s="680"/>
      <c r="BB42" s="680"/>
      <c r="BC42" s="680"/>
      <c r="BD42" s="646"/>
      <c r="BE42" s="646"/>
      <c r="BF42" s="695"/>
      <c r="BG42" s="710"/>
      <c r="BH42" s="711"/>
      <c r="BI42" s="711"/>
      <c r="BJ42" s="711"/>
      <c r="BK42" s="711"/>
      <c r="BL42" s="364"/>
      <c r="BM42" s="696" t="s">
        <v>593</v>
      </c>
      <c r="BN42" s="696"/>
      <c r="BO42" s="696"/>
      <c r="BP42" s="696"/>
      <c r="BQ42" s="696"/>
      <c r="BR42" s="696"/>
      <c r="BS42" s="696"/>
      <c r="BT42" s="696"/>
      <c r="BU42" s="697"/>
      <c r="BV42" s="645">
        <v>296</v>
      </c>
      <c r="BW42" s="680"/>
      <c r="BX42" s="680"/>
      <c r="BY42" s="680"/>
      <c r="BZ42" s="680"/>
      <c r="CA42" s="680"/>
      <c r="CB42" s="698"/>
      <c r="CD42" s="662" t="s">
        <v>296</v>
      </c>
      <c r="CE42" s="663"/>
      <c r="CF42" s="663"/>
      <c r="CG42" s="663"/>
      <c r="CH42" s="663"/>
      <c r="CI42" s="663"/>
      <c r="CJ42" s="663"/>
      <c r="CK42" s="663"/>
      <c r="CL42" s="663"/>
      <c r="CM42" s="663"/>
      <c r="CN42" s="663"/>
      <c r="CO42" s="663"/>
      <c r="CP42" s="663"/>
      <c r="CQ42" s="664"/>
      <c r="CR42" s="665">
        <v>535546</v>
      </c>
      <c r="CS42" s="676"/>
      <c r="CT42" s="676"/>
      <c r="CU42" s="676"/>
      <c r="CV42" s="676"/>
      <c r="CW42" s="676"/>
      <c r="CX42" s="676"/>
      <c r="CY42" s="677"/>
      <c r="CZ42" s="668">
        <v>10.5</v>
      </c>
      <c r="DA42" s="678"/>
      <c r="DB42" s="678"/>
      <c r="DC42" s="679"/>
      <c r="DD42" s="671">
        <v>221168</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297</v>
      </c>
      <c r="C43" s="663"/>
      <c r="D43" s="663"/>
      <c r="E43" s="663"/>
      <c r="F43" s="663"/>
      <c r="G43" s="663"/>
      <c r="H43" s="663"/>
      <c r="I43" s="663"/>
      <c r="J43" s="663"/>
      <c r="K43" s="663"/>
      <c r="L43" s="663"/>
      <c r="M43" s="663"/>
      <c r="N43" s="663"/>
      <c r="O43" s="663"/>
      <c r="P43" s="663"/>
      <c r="Q43" s="664"/>
      <c r="R43" s="665">
        <v>69041</v>
      </c>
      <c r="S43" s="666"/>
      <c r="T43" s="666"/>
      <c r="U43" s="666"/>
      <c r="V43" s="666"/>
      <c r="W43" s="666"/>
      <c r="X43" s="666"/>
      <c r="Y43" s="667"/>
      <c r="Z43" s="692">
        <v>1.3</v>
      </c>
      <c r="AA43" s="692"/>
      <c r="AB43" s="692"/>
      <c r="AC43" s="692"/>
      <c r="AD43" s="693" t="s">
        <v>537</v>
      </c>
      <c r="AE43" s="693"/>
      <c r="AF43" s="693"/>
      <c r="AG43" s="693"/>
      <c r="AH43" s="693"/>
      <c r="AI43" s="693"/>
      <c r="AJ43" s="693"/>
      <c r="AK43" s="693"/>
      <c r="AL43" s="668" t="s">
        <v>537</v>
      </c>
      <c r="AM43" s="669"/>
      <c r="AN43" s="669"/>
      <c r="AO43" s="694"/>
      <c r="BV43" s="219"/>
      <c r="BW43" s="219"/>
      <c r="BX43" s="219"/>
      <c r="BY43" s="219"/>
      <c r="BZ43" s="219"/>
      <c r="CA43" s="219"/>
      <c r="CB43" s="219"/>
      <c r="CD43" s="662" t="s">
        <v>594</v>
      </c>
      <c r="CE43" s="663"/>
      <c r="CF43" s="663"/>
      <c r="CG43" s="663"/>
      <c r="CH43" s="663"/>
      <c r="CI43" s="663"/>
      <c r="CJ43" s="663"/>
      <c r="CK43" s="663"/>
      <c r="CL43" s="663"/>
      <c r="CM43" s="663"/>
      <c r="CN43" s="663"/>
      <c r="CO43" s="663"/>
      <c r="CP43" s="663"/>
      <c r="CQ43" s="664"/>
      <c r="CR43" s="665">
        <v>14600</v>
      </c>
      <c r="CS43" s="676"/>
      <c r="CT43" s="676"/>
      <c r="CU43" s="676"/>
      <c r="CV43" s="676"/>
      <c r="CW43" s="676"/>
      <c r="CX43" s="676"/>
      <c r="CY43" s="677"/>
      <c r="CZ43" s="668">
        <v>0.3</v>
      </c>
      <c r="DA43" s="678"/>
      <c r="DB43" s="678"/>
      <c r="DC43" s="679"/>
      <c r="DD43" s="671">
        <v>14600</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595</v>
      </c>
      <c r="C44" s="643"/>
      <c r="D44" s="643"/>
      <c r="E44" s="643"/>
      <c r="F44" s="643"/>
      <c r="G44" s="643"/>
      <c r="H44" s="643"/>
      <c r="I44" s="643"/>
      <c r="J44" s="643"/>
      <c r="K44" s="643"/>
      <c r="L44" s="643"/>
      <c r="M44" s="643"/>
      <c r="N44" s="643"/>
      <c r="O44" s="643"/>
      <c r="P44" s="643"/>
      <c r="Q44" s="644"/>
      <c r="R44" s="645">
        <v>5308276</v>
      </c>
      <c r="S44" s="680"/>
      <c r="T44" s="680"/>
      <c r="U44" s="680"/>
      <c r="V44" s="680"/>
      <c r="W44" s="680"/>
      <c r="X44" s="680"/>
      <c r="Y44" s="681"/>
      <c r="Z44" s="682">
        <v>100</v>
      </c>
      <c r="AA44" s="682"/>
      <c r="AB44" s="682"/>
      <c r="AC44" s="682"/>
      <c r="AD44" s="683">
        <v>2668517</v>
      </c>
      <c r="AE44" s="683"/>
      <c r="AF44" s="683"/>
      <c r="AG44" s="683"/>
      <c r="AH44" s="683"/>
      <c r="AI44" s="683"/>
      <c r="AJ44" s="683"/>
      <c r="AK44" s="683"/>
      <c r="AL44" s="648">
        <v>100</v>
      </c>
      <c r="AM44" s="684"/>
      <c r="AN44" s="684"/>
      <c r="AO44" s="685"/>
      <c r="CD44" s="686" t="s">
        <v>268</v>
      </c>
      <c r="CE44" s="687"/>
      <c r="CF44" s="662" t="s">
        <v>596</v>
      </c>
      <c r="CG44" s="663"/>
      <c r="CH44" s="663"/>
      <c r="CI44" s="663"/>
      <c r="CJ44" s="663"/>
      <c r="CK44" s="663"/>
      <c r="CL44" s="663"/>
      <c r="CM44" s="663"/>
      <c r="CN44" s="663"/>
      <c r="CO44" s="663"/>
      <c r="CP44" s="663"/>
      <c r="CQ44" s="664"/>
      <c r="CR44" s="665">
        <v>535546</v>
      </c>
      <c r="CS44" s="666"/>
      <c r="CT44" s="666"/>
      <c r="CU44" s="666"/>
      <c r="CV44" s="666"/>
      <c r="CW44" s="666"/>
      <c r="CX44" s="666"/>
      <c r="CY44" s="667"/>
      <c r="CZ44" s="668">
        <v>10.5</v>
      </c>
      <c r="DA44" s="669"/>
      <c r="DB44" s="669"/>
      <c r="DC44" s="670"/>
      <c r="DD44" s="671">
        <v>221168</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597</v>
      </c>
      <c r="CG45" s="663"/>
      <c r="CH45" s="663"/>
      <c r="CI45" s="663"/>
      <c r="CJ45" s="663"/>
      <c r="CK45" s="663"/>
      <c r="CL45" s="663"/>
      <c r="CM45" s="663"/>
      <c r="CN45" s="663"/>
      <c r="CO45" s="663"/>
      <c r="CP45" s="663"/>
      <c r="CQ45" s="664"/>
      <c r="CR45" s="665">
        <v>224414</v>
      </c>
      <c r="CS45" s="676"/>
      <c r="CT45" s="676"/>
      <c r="CU45" s="676"/>
      <c r="CV45" s="676"/>
      <c r="CW45" s="676"/>
      <c r="CX45" s="676"/>
      <c r="CY45" s="677"/>
      <c r="CZ45" s="668">
        <v>4.4000000000000004</v>
      </c>
      <c r="DA45" s="678"/>
      <c r="DB45" s="678"/>
      <c r="DC45" s="679"/>
      <c r="DD45" s="671">
        <v>68291</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298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598</v>
      </c>
      <c r="CG46" s="663"/>
      <c r="CH46" s="663"/>
      <c r="CI46" s="663"/>
      <c r="CJ46" s="663"/>
      <c r="CK46" s="663"/>
      <c r="CL46" s="663"/>
      <c r="CM46" s="663"/>
      <c r="CN46" s="663"/>
      <c r="CO46" s="663"/>
      <c r="CP46" s="663"/>
      <c r="CQ46" s="664"/>
      <c r="CR46" s="665">
        <v>254267</v>
      </c>
      <c r="CS46" s="666"/>
      <c r="CT46" s="666"/>
      <c r="CU46" s="666"/>
      <c r="CV46" s="666"/>
      <c r="CW46" s="666"/>
      <c r="CX46" s="666"/>
      <c r="CY46" s="667"/>
      <c r="CZ46" s="668">
        <v>5</v>
      </c>
      <c r="DA46" s="669"/>
      <c r="DB46" s="669"/>
      <c r="DC46" s="670"/>
      <c r="DD46" s="671">
        <v>130212</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299</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599</v>
      </c>
      <c r="CG47" s="663"/>
      <c r="CH47" s="663"/>
      <c r="CI47" s="663"/>
      <c r="CJ47" s="663"/>
      <c r="CK47" s="663"/>
      <c r="CL47" s="663"/>
      <c r="CM47" s="663"/>
      <c r="CN47" s="663"/>
      <c r="CO47" s="663"/>
      <c r="CP47" s="663"/>
      <c r="CQ47" s="664"/>
      <c r="CR47" s="665" t="s">
        <v>534</v>
      </c>
      <c r="CS47" s="676"/>
      <c r="CT47" s="676"/>
      <c r="CU47" s="676"/>
      <c r="CV47" s="676"/>
      <c r="CW47" s="676"/>
      <c r="CX47" s="676"/>
      <c r="CY47" s="677"/>
      <c r="CZ47" s="668" t="s">
        <v>534</v>
      </c>
      <c r="DA47" s="678"/>
      <c r="DB47" s="678"/>
      <c r="DC47" s="679"/>
      <c r="DD47" s="671" t="s">
        <v>534</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300</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600</v>
      </c>
      <c r="CG48" s="663"/>
      <c r="CH48" s="663"/>
      <c r="CI48" s="663"/>
      <c r="CJ48" s="663"/>
      <c r="CK48" s="663"/>
      <c r="CL48" s="663"/>
      <c r="CM48" s="663"/>
      <c r="CN48" s="663"/>
      <c r="CO48" s="663"/>
      <c r="CP48" s="663"/>
      <c r="CQ48" s="664"/>
      <c r="CR48" s="665" t="s">
        <v>547</v>
      </c>
      <c r="CS48" s="666"/>
      <c r="CT48" s="666"/>
      <c r="CU48" s="666"/>
      <c r="CV48" s="666"/>
      <c r="CW48" s="666"/>
      <c r="CX48" s="666"/>
      <c r="CY48" s="667"/>
      <c r="CZ48" s="668" t="s">
        <v>537</v>
      </c>
      <c r="DA48" s="669"/>
      <c r="DB48" s="669"/>
      <c r="DC48" s="670"/>
      <c r="DD48" s="671" t="s">
        <v>547</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601</v>
      </c>
      <c r="CE49" s="643"/>
      <c r="CF49" s="643"/>
      <c r="CG49" s="643"/>
      <c r="CH49" s="643"/>
      <c r="CI49" s="643"/>
      <c r="CJ49" s="643"/>
      <c r="CK49" s="643"/>
      <c r="CL49" s="643"/>
      <c r="CM49" s="643"/>
      <c r="CN49" s="643"/>
      <c r="CO49" s="643"/>
      <c r="CP49" s="643"/>
      <c r="CQ49" s="644"/>
      <c r="CR49" s="645">
        <v>5087736</v>
      </c>
      <c r="CS49" s="646"/>
      <c r="CT49" s="646"/>
      <c r="CU49" s="646"/>
      <c r="CV49" s="646"/>
      <c r="CW49" s="646"/>
      <c r="CX49" s="646"/>
      <c r="CY49" s="647"/>
      <c r="CZ49" s="648">
        <v>100</v>
      </c>
      <c r="DA49" s="649"/>
      <c r="DB49" s="649"/>
      <c r="DC49" s="650"/>
      <c r="DD49" s="651">
        <v>3462477</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DBKvhuTHIu+yn2VD4CZMoYVpkixLGEe+O4133d7KWmTU78k4YSeO99xz6R6CiX72Qq+LPxAuHFIv06HK1WNXCg==" saltValue="eedwxPHYunL1PH2Hv20ON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301</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302</v>
      </c>
      <c r="DK2" s="788"/>
      <c r="DL2" s="788"/>
      <c r="DM2" s="788"/>
      <c r="DN2" s="788"/>
      <c r="DO2" s="789"/>
      <c r="DP2" s="224"/>
      <c r="DQ2" s="787" t="s">
        <v>303</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304</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305</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306</v>
      </c>
      <c r="B5" s="793"/>
      <c r="C5" s="793"/>
      <c r="D5" s="793"/>
      <c r="E5" s="793"/>
      <c r="F5" s="793"/>
      <c r="G5" s="793"/>
      <c r="H5" s="793"/>
      <c r="I5" s="793"/>
      <c r="J5" s="793"/>
      <c r="K5" s="793"/>
      <c r="L5" s="793"/>
      <c r="M5" s="793"/>
      <c r="N5" s="793"/>
      <c r="O5" s="793"/>
      <c r="P5" s="794"/>
      <c r="Q5" s="798" t="s">
        <v>307</v>
      </c>
      <c r="R5" s="799"/>
      <c r="S5" s="799"/>
      <c r="T5" s="799"/>
      <c r="U5" s="800"/>
      <c r="V5" s="798" t="s">
        <v>308</v>
      </c>
      <c r="W5" s="799"/>
      <c r="X5" s="799"/>
      <c r="Y5" s="799"/>
      <c r="Z5" s="800"/>
      <c r="AA5" s="798" t="s">
        <v>309</v>
      </c>
      <c r="AB5" s="799"/>
      <c r="AC5" s="799"/>
      <c r="AD5" s="799"/>
      <c r="AE5" s="799"/>
      <c r="AF5" s="804" t="s">
        <v>310</v>
      </c>
      <c r="AG5" s="799"/>
      <c r="AH5" s="799"/>
      <c r="AI5" s="799"/>
      <c r="AJ5" s="805"/>
      <c r="AK5" s="799" t="s">
        <v>311</v>
      </c>
      <c r="AL5" s="799"/>
      <c r="AM5" s="799"/>
      <c r="AN5" s="799"/>
      <c r="AO5" s="800"/>
      <c r="AP5" s="798" t="s">
        <v>312</v>
      </c>
      <c r="AQ5" s="799"/>
      <c r="AR5" s="799"/>
      <c r="AS5" s="799"/>
      <c r="AT5" s="800"/>
      <c r="AU5" s="798" t="s">
        <v>313</v>
      </c>
      <c r="AV5" s="799"/>
      <c r="AW5" s="799"/>
      <c r="AX5" s="799"/>
      <c r="AY5" s="805"/>
      <c r="AZ5" s="228"/>
      <c r="BA5" s="228"/>
      <c r="BB5" s="228"/>
      <c r="BC5" s="228"/>
      <c r="BD5" s="228"/>
      <c r="BE5" s="229"/>
      <c r="BF5" s="229"/>
      <c r="BG5" s="229"/>
      <c r="BH5" s="229"/>
      <c r="BI5" s="229"/>
      <c r="BJ5" s="229"/>
      <c r="BK5" s="229"/>
      <c r="BL5" s="229"/>
      <c r="BM5" s="229"/>
      <c r="BN5" s="229"/>
      <c r="BO5" s="229"/>
      <c r="BP5" s="229"/>
      <c r="BQ5" s="792" t="s">
        <v>314</v>
      </c>
      <c r="BR5" s="793"/>
      <c r="BS5" s="793"/>
      <c r="BT5" s="793"/>
      <c r="BU5" s="793"/>
      <c r="BV5" s="793"/>
      <c r="BW5" s="793"/>
      <c r="BX5" s="793"/>
      <c r="BY5" s="793"/>
      <c r="BZ5" s="793"/>
      <c r="CA5" s="793"/>
      <c r="CB5" s="793"/>
      <c r="CC5" s="793"/>
      <c r="CD5" s="793"/>
      <c r="CE5" s="793"/>
      <c r="CF5" s="793"/>
      <c r="CG5" s="794"/>
      <c r="CH5" s="798" t="s">
        <v>315</v>
      </c>
      <c r="CI5" s="799"/>
      <c r="CJ5" s="799"/>
      <c r="CK5" s="799"/>
      <c r="CL5" s="800"/>
      <c r="CM5" s="798" t="s">
        <v>316</v>
      </c>
      <c r="CN5" s="799"/>
      <c r="CO5" s="799"/>
      <c r="CP5" s="799"/>
      <c r="CQ5" s="800"/>
      <c r="CR5" s="798" t="s">
        <v>317</v>
      </c>
      <c r="CS5" s="799"/>
      <c r="CT5" s="799"/>
      <c r="CU5" s="799"/>
      <c r="CV5" s="800"/>
      <c r="CW5" s="798" t="s">
        <v>318</v>
      </c>
      <c r="CX5" s="799"/>
      <c r="CY5" s="799"/>
      <c r="CZ5" s="799"/>
      <c r="DA5" s="800"/>
      <c r="DB5" s="798" t="s">
        <v>319</v>
      </c>
      <c r="DC5" s="799"/>
      <c r="DD5" s="799"/>
      <c r="DE5" s="799"/>
      <c r="DF5" s="800"/>
      <c r="DG5" s="828" t="s">
        <v>320</v>
      </c>
      <c r="DH5" s="829"/>
      <c r="DI5" s="829"/>
      <c r="DJ5" s="829"/>
      <c r="DK5" s="830"/>
      <c r="DL5" s="828" t="s">
        <v>321</v>
      </c>
      <c r="DM5" s="829"/>
      <c r="DN5" s="829"/>
      <c r="DO5" s="829"/>
      <c r="DP5" s="830"/>
      <c r="DQ5" s="798" t="s">
        <v>322</v>
      </c>
      <c r="DR5" s="799"/>
      <c r="DS5" s="799"/>
      <c r="DT5" s="799"/>
      <c r="DU5" s="800"/>
      <c r="DV5" s="798" t="s">
        <v>313</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323</v>
      </c>
      <c r="C7" s="815"/>
      <c r="D7" s="815"/>
      <c r="E7" s="815"/>
      <c r="F7" s="815"/>
      <c r="G7" s="815"/>
      <c r="H7" s="815"/>
      <c r="I7" s="815"/>
      <c r="J7" s="815"/>
      <c r="K7" s="815"/>
      <c r="L7" s="815"/>
      <c r="M7" s="815"/>
      <c r="N7" s="815"/>
      <c r="O7" s="815"/>
      <c r="P7" s="816"/>
      <c r="Q7" s="817">
        <v>5308</v>
      </c>
      <c r="R7" s="818"/>
      <c r="S7" s="818"/>
      <c r="T7" s="818"/>
      <c r="U7" s="818"/>
      <c r="V7" s="818">
        <v>5087</v>
      </c>
      <c r="W7" s="818"/>
      <c r="X7" s="818"/>
      <c r="Y7" s="818"/>
      <c r="Z7" s="818"/>
      <c r="AA7" s="818">
        <v>221</v>
      </c>
      <c r="AB7" s="818"/>
      <c r="AC7" s="818"/>
      <c r="AD7" s="818"/>
      <c r="AE7" s="819"/>
      <c r="AF7" s="820">
        <v>202</v>
      </c>
      <c r="AG7" s="821"/>
      <c r="AH7" s="821"/>
      <c r="AI7" s="821"/>
      <c r="AJ7" s="822"/>
      <c r="AK7" s="823">
        <v>749</v>
      </c>
      <c r="AL7" s="824"/>
      <c r="AM7" s="824"/>
      <c r="AN7" s="824"/>
      <c r="AO7" s="824"/>
      <c r="AP7" s="824">
        <v>3373</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c r="BT7" s="812"/>
      <c r="BU7" s="812"/>
      <c r="BV7" s="812"/>
      <c r="BW7" s="812"/>
      <c r="BX7" s="812"/>
      <c r="BY7" s="812"/>
      <c r="BZ7" s="812"/>
      <c r="CA7" s="812"/>
      <c r="CB7" s="812"/>
      <c r="CC7" s="812"/>
      <c r="CD7" s="812"/>
      <c r="CE7" s="812"/>
      <c r="CF7" s="812"/>
      <c r="CG7" s="827"/>
      <c r="CH7" s="808"/>
      <c r="CI7" s="809"/>
      <c r="CJ7" s="809"/>
      <c r="CK7" s="809"/>
      <c r="CL7" s="810"/>
      <c r="CM7" s="808"/>
      <c r="CN7" s="809"/>
      <c r="CO7" s="809"/>
      <c r="CP7" s="809"/>
      <c r="CQ7" s="810"/>
      <c r="CR7" s="808"/>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0"/>
    </row>
    <row r="8" spans="1:131" s="231" customFormat="1" ht="26.25" customHeight="1" x14ac:dyDescent="0.15">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324</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325</v>
      </c>
      <c r="B23" s="854" t="s">
        <v>326</v>
      </c>
      <c r="C23" s="855"/>
      <c r="D23" s="855"/>
      <c r="E23" s="855"/>
      <c r="F23" s="855"/>
      <c r="G23" s="855"/>
      <c r="H23" s="855"/>
      <c r="I23" s="855"/>
      <c r="J23" s="855"/>
      <c r="K23" s="855"/>
      <c r="L23" s="855"/>
      <c r="M23" s="855"/>
      <c r="N23" s="855"/>
      <c r="O23" s="855"/>
      <c r="P23" s="856"/>
      <c r="Q23" s="857">
        <v>5308</v>
      </c>
      <c r="R23" s="858"/>
      <c r="S23" s="858"/>
      <c r="T23" s="858"/>
      <c r="U23" s="858"/>
      <c r="V23" s="858">
        <v>5087</v>
      </c>
      <c r="W23" s="858"/>
      <c r="X23" s="858"/>
      <c r="Y23" s="858"/>
      <c r="Z23" s="858"/>
      <c r="AA23" s="858">
        <v>221</v>
      </c>
      <c r="AB23" s="858"/>
      <c r="AC23" s="858"/>
      <c r="AD23" s="858"/>
      <c r="AE23" s="859"/>
      <c r="AF23" s="860">
        <v>202</v>
      </c>
      <c r="AG23" s="858"/>
      <c r="AH23" s="858"/>
      <c r="AI23" s="858"/>
      <c r="AJ23" s="861"/>
      <c r="AK23" s="862"/>
      <c r="AL23" s="863"/>
      <c r="AM23" s="863"/>
      <c r="AN23" s="863"/>
      <c r="AO23" s="863"/>
      <c r="AP23" s="858">
        <v>3373</v>
      </c>
      <c r="AQ23" s="858"/>
      <c r="AR23" s="858"/>
      <c r="AS23" s="858"/>
      <c r="AT23" s="858"/>
      <c r="AU23" s="874"/>
      <c r="AV23" s="874"/>
      <c r="AW23" s="874"/>
      <c r="AX23" s="874"/>
      <c r="AY23" s="875"/>
      <c r="AZ23" s="876" t="s">
        <v>327</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328</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329</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306</v>
      </c>
      <c r="B26" s="793"/>
      <c r="C26" s="793"/>
      <c r="D26" s="793"/>
      <c r="E26" s="793"/>
      <c r="F26" s="793"/>
      <c r="G26" s="793"/>
      <c r="H26" s="793"/>
      <c r="I26" s="793"/>
      <c r="J26" s="793"/>
      <c r="K26" s="793"/>
      <c r="L26" s="793"/>
      <c r="M26" s="793"/>
      <c r="N26" s="793"/>
      <c r="O26" s="793"/>
      <c r="P26" s="794"/>
      <c r="Q26" s="798" t="s">
        <v>330</v>
      </c>
      <c r="R26" s="799"/>
      <c r="S26" s="799"/>
      <c r="T26" s="799"/>
      <c r="U26" s="800"/>
      <c r="V26" s="798" t="s">
        <v>331</v>
      </c>
      <c r="W26" s="799"/>
      <c r="X26" s="799"/>
      <c r="Y26" s="799"/>
      <c r="Z26" s="800"/>
      <c r="AA26" s="798" t="s">
        <v>332</v>
      </c>
      <c r="AB26" s="799"/>
      <c r="AC26" s="799"/>
      <c r="AD26" s="799"/>
      <c r="AE26" s="799"/>
      <c r="AF26" s="879" t="s">
        <v>333</v>
      </c>
      <c r="AG26" s="880"/>
      <c r="AH26" s="880"/>
      <c r="AI26" s="880"/>
      <c r="AJ26" s="881"/>
      <c r="AK26" s="799" t="s">
        <v>334</v>
      </c>
      <c r="AL26" s="799"/>
      <c r="AM26" s="799"/>
      <c r="AN26" s="799"/>
      <c r="AO26" s="800"/>
      <c r="AP26" s="798" t="s">
        <v>335</v>
      </c>
      <c r="AQ26" s="799"/>
      <c r="AR26" s="799"/>
      <c r="AS26" s="799"/>
      <c r="AT26" s="800"/>
      <c r="AU26" s="798" t="s">
        <v>336</v>
      </c>
      <c r="AV26" s="799"/>
      <c r="AW26" s="799"/>
      <c r="AX26" s="799"/>
      <c r="AY26" s="800"/>
      <c r="AZ26" s="798" t="s">
        <v>337</v>
      </c>
      <c r="BA26" s="799"/>
      <c r="BB26" s="799"/>
      <c r="BC26" s="799"/>
      <c r="BD26" s="800"/>
      <c r="BE26" s="798" t="s">
        <v>313</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338</v>
      </c>
      <c r="C28" s="815"/>
      <c r="D28" s="815"/>
      <c r="E28" s="815"/>
      <c r="F28" s="815"/>
      <c r="G28" s="815"/>
      <c r="H28" s="815"/>
      <c r="I28" s="815"/>
      <c r="J28" s="815"/>
      <c r="K28" s="815"/>
      <c r="L28" s="815"/>
      <c r="M28" s="815"/>
      <c r="N28" s="815"/>
      <c r="O28" s="815"/>
      <c r="P28" s="816"/>
      <c r="Q28" s="887">
        <v>743</v>
      </c>
      <c r="R28" s="888"/>
      <c r="S28" s="888"/>
      <c r="T28" s="888"/>
      <c r="U28" s="888"/>
      <c r="V28" s="888">
        <v>717</v>
      </c>
      <c r="W28" s="888"/>
      <c r="X28" s="888"/>
      <c r="Y28" s="888"/>
      <c r="Z28" s="888"/>
      <c r="AA28" s="888">
        <v>26</v>
      </c>
      <c r="AB28" s="888"/>
      <c r="AC28" s="888"/>
      <c r="AD28" s="888"/>
      <c r="AE28" s="889"/>
      <c r="AF28" s="890">
        <v>26</v>
      </c>
      <c r="AG28" s="888"/>
      <c r="AH28" s="888"/>
      <c r="AI28" s="888"/>
      <c r="AJ28" s="891"/>
      <c r="AK28" s="892" t="s">
        <v>522</v>
      </c>
      <c r="AL28" s="893"/>
      <c r="AM28" s="893"/>
      <c r="AN28" s="893"/>
      <c r="AO28" s="893"/>
      <c r="AP28" s="893" t="s">
        <v>522</v>
      </c>
      <c r="AQ28" s="893"/>
      <c r="AR28" s="893"/>
      <c r="AS28" s="893"/>
      <c r="AT28" s="893"/>
      <c r="AU28" s="893" t="s">
        <v>522</v>
      </c>
      <c r="AV28" s="893"/>
      <c r="AW28" s="893"/>
      <c r="AX28" s="893"/>
      <c r="AY28" s="893"/>
      <c r="AZ28" s="894" t="s">
        <v>523</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339</v>
      </c>
      <c r="C29" s="846"/>
      <c r="D29" s="846"/>
      <c r="E29" s="846"/>
      <c r="F29" s="846"/>
      <c r="G29" s="846"/>
      <c r="H29" s="846"/>
      <c r="I29" s="846"/>
      <c r="J29" s="846"/>
      <c r="K29" s="846"/>
      <c r="L29" s="846"/>
      <c r="M29" s="846"/>
      <c r="N29" s="846"/>
      <c r="O29" s="846"/>
      <c r="P29" s="847"/>
      <c r="Q29" s="848">
        <v>701</v>
      </c>
      <c r="R29" s="849"/>
      <c r="S29" s="849"/>
      <c r="T29" s="849"/>
      <c r="U29" s="849"/>
      <c r="V29" s="849">
        <v>605</v>
      </c>
      <c r="W29" s="849"/>
      <c r="X29" s="849"/>
      <c r="Y29" s="849"/>
      <c r="Z29" s="849"/>
      <c r="AA29" s="849">
        <v>96</v>
      </c>
      <c r="AB29" s="849"/>
      <c r="AC29" s="849"/>
      <c r="AD29" s="849"/>
      <c r="AE29" s="850"/>
      <c r="AF29" s="851">
        <v>96</v>
      </c>
      <c r="AG29" s="852"/>
      <c r="AH29" s="852"/>
      <c r="AI29" s="852"/>
      <c r="AJ29" s="853"/>
      <c r="AK29" s="899" t="s">
        <v>522</v>
      </c>
      <c r="AL29" s="895"/>
      <c r="AM29" s="895"/>
      <c r="AN29" s="895"/>
      <c r="AO29" s="895"/>
      <c r="AP29" s="895" t="s">
        <v>522</v>
      </c>
      <c r="AQ29" s="895"/>
      <c r="AR29" s="895"/>
      <c r="AS29" s="895"/>
      <c r="AT29" s="895"/>
      <c r="AU29" s="895" t="s">
        <v>522</v>
      </c>
      <c r="AV29" s="895"/>
      <c r="AW29" s="895"/>
      <c r="AX29" s="895"/>
      <c r="AY29" s="895"/>
      <c r="AZ29" s="896" t="s">
        <v>522</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340</v>
      </c>
      <c r="C30" s="846"/>
      <c r="D30" s="846"/>
      <c r="E30" s="846"/>
      <c r="F30" s="846"/>
      <c r="G30" s="846"/>
      <c r="H30" s="846"/>
      <c r="I30" s="846"/>
      <c r="J30" s="846"/>
      <c r="K30" s="846"/>
      <c r="L30" s="846"/>
      <c r="M30" s="846"/>
      <c r="N30" s="846"/>
      <c r="O30" s="846"/>
      <c r="P30" s="847"/>
      <c r="Q30" s="848">
        <v>60</v>
      </c>
      <c r="R30" s="849"/>
      <c r="S30" s="849"/>
      <c r="T30" s="849"/>
      <c r="U30" s="849"/>
      <c r="V30" s="849">
        <v>58</v>
      </c>
      <c r="W30" s="849"/>
      <c r="X30" s="849"/>
      <c r="Y30" s="849"/>
      <c r="Z30" s="849"/>
      <c r="AA30" s="849">
        <v>2</v>
      </c>
      <c r="AB30" s="849"/>
      <c r="AC30" s="849"/>
      <c r="AD30" s="849"/>
      <c r="AE30" s="850"/>
      <c r="AF30" s="851">
        <v>2</v>
      </c>
      <c r="AG30" s="852"/>
      <c r="AH30" s="852"/>
      <c r="AI30" s="852"/>
      <c r="AJ30" s="853"/>
      <c r="AK30" s="899" t="s">
        <v>522</v>
      </c>
      <c r="AL30" s="895"/>
      <c r="AM30" s="895"/>
      <c r="AN30" s="895"/>
      <c r="AO30" s="895"/>
      <c r="AP30" s="895" t="s">
        <v>522</v>
      </c>
      <c r="AQ30" s="895"/>
      <c r="AR30" s="895"/>
      <c r="AS30" s="895"/>
      <c r="AT30" s="895"/>
      <c r="AU30" s="895" t="s">
        <v>522</v>
      </c>
      <c r="AV30" s="895"/>
      <c r="AW30" s="895"/>
      <c r="AX30" s="895"/>
      <c r="AY30" s="895"/>
      <c r="AZ30" s="896" t="s">
        <v>522</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341</v>
      </c>
      <c r="C31" s="846"/>
      <c r="D31" s="846"/>
      <c r="E31" s="846"/>
      <c r="F31" s="846"/>
      <c r="G31" s="846"/>
      <c r="H31" s="846"/>
      <c r="I31" s="846"/>
      <c r="J31" s="846"/>
      <c r="K31" s="846"/>
      <c r="L31" s="846"/>
      <c r="M31" s="846"/>
      <c r="N31" s="846"/>
      <c r="O31" s="846"/>
      <c r="P31" s="847"/>
      <c r="Q31" s="848">
        <v>161</v>
      </c>
      <c r="R31" s="849"/>
      <c r="S31" s="849"/>
      <c r="T31" s="849"/>
      <c r="U31" s="849"/>
      <c r="V31" s="849">
        <v>154</v>
      </c>
      <c r="W31" s="849"/>
      <c r="X31" s="849"/>
      <c r="Y31" s="849"/>
      <c r="Z31" s="849"/>
      <c r="AA31" s="849">
        <v>7</v>
      </c>
      <c r="AB31" s="849"/>
      <c r="AC31" s="849"/>
      <c r="AD31" s="849"/>
      <c r="AE31" s="850"/>
      <c r="AF31" s="851">
        <v>115</v>
      </c>
      <c r="AG31" s="852"/>
      <c r="AH31" s="852"/>
      <c r="AI31" s="852"/>
      <c r="AJ31" s="853"/>
      <c r="AK31" s="899">
        <v>27</v>
      </c>
      <c r="AL31" s="895"/>
      <c r="AM31" s="895"/>
      <c r="AN31" s="895"/>
      <c r="AO31" s="895"/>
      <c r="AP31" s="895">
        <v>607</v>
      </c>
      <c r="AQ31" s="895"/>
      <c r="AR31" s="895"/>
      <c r="AS31" s="895"/>
      <c r="AT31" s="895"/>
      <c r="AU31" s="895">
        <v>126</v>
      </c>
      <c r="AV31" s="895"/>
      <c r="AW31" s="895"/>
      <c r="AX31" s="895"/>
      <c r="AY31" s="895"/>
      <c r="AZ31" s="896" t="s">
        <v>522</v>
      </c>
      <c r="BA31" s="896"/>
      <c r="BB31" s="896"/>
      <c r="BC31" s="896"/>
      <c r="BD31" s="896"/>
      <c r="BE31" s="897" t="s">
        <v>342</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343</v>
      </c>
      <c r="C32" s="846"/>
      <c r="D32" s="846"/>
      <c r="E32" s="846"/>
      <c r="F32" s="846"/>
      <c r="G32" s="846"/>
      <c r="H32" s="846"/>
      <c r="I32" s="846"/>
      <c r="J32" s="846"/>
      <c r="K32" s="846"/>
      <c r="L32" s="846"/>
      <c r="M32" s="846"/>
      <c r="N32" s="846"/>
      <c r="O32" s="846"/>
      <c r="P32" s="847"/>
      <c r="Q32" s="848">
        <v>205</v>
      </c>
      <c r="R32" s="849"/>
      <c r="S32" s="849"/>
      <c r="T32" s="849"/>
      <c r="U32" s="849"/>
      <c r="V32" s="849">
        <v>205</v>
      </c>
      <c r="W32" s="849"/>
      <c r="X32" s="849"/>
      <c r="Y32" s="849"/>
      <c r="Z32" s="849"/>
      <c r="AA32" s="849">
        <v>0</v>
      </c>
      <c r="AB32" s="849"/>
      <c r="AC32" s="849"/>
      <c r="AD32" s="849"/>
      <c r="AE32" s="850"/>
      <c r="AF32" s="851" t="s">
        <v>229</v>
      </c>
      <c r="AG32" s="852"/>
      <c r="AH32" s="852"/>
      <c r="AI32" s="852"/>
      <c r="AJ32" s="853"/>
      <c r="AK32" s="899">
        <v>126</v>
      </c>
      <c r="AL32" s="895"/>
      <c r="AM32" s="895"/>
      <c r="AN32" s="895"/>
      <c r="AO32" s="895"/>
      <c r="AP32" s="895">
        <v>1273</v>
      </c>
      <c r="AQ32" s="895"/>
      <c r="AR32" s="895"/>
      <c r="AS32" s="895"/>
      <c r="AT32" s="895"/>
      <c r="AU32" s="895">
        <v>1078</v>
      </c>
      <c r="AV32" s="895"/>
      <c r="AW32" s="895"/>
      <c r="AX32" s="895"/>
      <c r="AY32" s="895"/>
      <c r="AZ32" s="896" t="s">
        <v>522</v>
      </c>
      <c r="BA32" s="896"/>
      <c r="BB32" s="896"/>
      <c r="BC32" s="896"/>
      <c r="BD32" s="896"/>
      <c r="BE32" s="897" t="s">
        <v>344</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345</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325</v>
      </c>
      <c r="B63" s="854" t="s">
        <v>346</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239</v>
      </c>
      <c r="AG63" s="909"/>
      <c r="AH63" s="909"/>
      <c r="AI63" s="909"/>
      <c r="AJ63" s="910"/>
      <c r="AK63" s="911"/>
      <c r="AL63" s="906"/>
      <c r="AM63" s="906"/>
      <c r="AN63" s="906"/>
      <c r="AO63" s="906"/>
      <c r="AP63" s="909">
        <v>1880</v>
      </c>
      <c r="AQ63" s="909"/>
      <c r="AR63" s="909"/>
      <c r="AS63" s="909"/>
      <c r="AT63" s="909"/>
      <c r="AU63" s="909">
        <v>1204</v>
      </c>
      <c r="AV63" s="909"/>
      <c r="AW63" s="909"/>
      <c r="AX63" s="909"/>
      <c r="AY63" s="909"/>
      <c r="AZ63" s="913"/>
      <c r="BA63" s="913"/>
      <c r="BB63" s="913"/>
      <c r="BC63" s="913"/>
      <c r="BD63" s="913"/>
      <c r="BE63" s="914"/>
      <c r="BF63" s="914"/>
      <c r="BG63" s="914"/>
      <c r="BH63" s="914"/>
      <c r="BI63" s="915"/>
      <c r="BJ63" s="916" t="s">
        <v>229</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347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348</v>
      </c>
      <c r="B66" s="793"/>
      <c r="C66" s="793"/>
      <c r="D66" s="793"/>
      <c r="E66" s="793"/>
      <c r="F66" s="793"/>
      <c r="G66" s="793"/>
      <c r="H66" s="793"/>
      <c r="I66" s="793"/>
      <c r="J66" s="793"/>
      <c r="K66" s="793"/>
      <c r="L66" s="793"/>
      <c r="M66" s="793"/>
      <c r="N66" s="793"/>
      <c r="O66" s="793"/>
      <c r="P66" s="794"/>
      <c r="Q66" s="798" t="s">
        <v>349</v>
      </c>
      <c r="R66" s="799"/>
      <c r="S66" s="799"/>
      <c r="T66" s="799"/>
      <c r="U66" s="800"/>
      <c r="V66" s="798" t="s">
        <v>350</v>
      </c>
      <c r="W66" s="799"/>
      <c r="X66" s="799"/>
      <c r="Y66" s="799"/>
      <c r="Z66" s="800"/>
      <c r="AA66" s="798" t="s">
        <v>332</v>
      </c>
      <c r="AB66" s="799"/>
      <c r="AC66" s="799"/>
      <c r="AD66" s="799"/>
      <c r="AE66" s="800"/>
      <c r="AF66" s="919" t="s">
        <v>351</v>
      </c>
      <c r="AG66" s="880"/>
      <c r="AH66" s="880"/>
      <c r="AI66" s="880"/>
      <c r="AJ66" s="920"/>
      <c r="AK66" s="798" t="s">
        <v>352</v>
      </c>
      <c r="AL66" s="793"/>
      <c r="AM66" s="793"/>
      <c r="AN66" s="793"/>
      <c r="AO66" s="794"/>
      <c r="AP66" s="798" t="s">
        <v>353</v>
      </c>
      <c r="AQ66" s="799"/>
      <c r="AR66" s="799"/>
      <c r="AS66" s="799"/>
      <c r="AT66" s="800"/>
      <c r="AU66" s="798" t="s">
        <v>354</v>
      </c>
      <c r="AV66" s="799"/>
      <c r="AW66" s="799"/>
      <c r="AX66" s="799"/>
      <c r="AY66" s="800"/>
      <c r="AZ66" s="798" t="s">
        <v>313</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515</v>
      </c>
      <c r="C68" s="935"/>
      <c r="D68" s="935"/>
      <c r="E68" s="935"/>
      <c r="F68" s="935"/>
      <c r="G68" s="935"/>
      <c r="H68" s="935"/>
      <c r="I68" s="935"/>
      <c r="J68" s="935"/>
      <c r="K68" s="935"/>
      <c r="L68" s="935"/>
      <c r="M68" s="935"/>
      <c r="N68" s="935"/>
      <c r="O68" s="935"/>
      <c r="P68" s="936"/>
      <c r="Q68" s="937">
        <v>12986</v>
      </c>
      <c r="R68" s="931"/>
      <c r="S68" s="931"/>
      <c r="T68" s="931"/>
      <c r="U68" s="931"/>
      <c r="V68" s="931">
        <v>12545</v>
      </c>
      <c r="W68" s="931"/>
      <c r="X68" s="931"/>
      <c r="Y68" s="931"/>
      <c r="Z68" s="931"/>
      <c r="AA68" s="931">
        <v>441</v>
      </c>
      <c r="AB68" s="931"/>
      <c r="AC68" s="931"/>
      <c r="AD68" s="931"/>
      <c r="AE68" s="931"/>
      <c r="AF68" s="931">
        <v>791</v>
      </c>
      <c r="AG68" s="931"/>
      <c r="AH68" s="931"/>
      <c r="AI68" s="931"/>
      <c r="AJ68" s="931"/>
      <c r="AK68" s="931">
        <v>2384</v>
      </c>
      <c r="AL68" s="931"/>
      <c r="AM68" s="931"/>
      <c r="AN68" s="931"/>
      <c r="AO68" s="931"/>
      <c r="AP68" s="931">
        <v>3870</v>
      </c>
      <c r="AQ68" s="931"/>
      <c r="AR68" s="931"/>
      <c r="AS68" s="931"/>
      <c r="AT68" s="931"/>
      <c r="AU68" s="931">
        <v>33</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516</v>
      </c>
      <c r="C69" s="939"/>
      <c r="D69" s="939"/>
      <c r="E69" s="939"/>
      <c r="F69" s="939"/>
      <c r="G69" s="939"/>
      <c r="H69" s="939"/>
      <c r="I69" s="939"/>
      <c r="J69" s="939"/>
      <c r="K69" s="939"/>
      <c r="L69" s="939"/>
      <c r="M69" s="939"/>
      <c r="N69" s="939"/>
      <c r="O69" s="939"/>
      <c r="P69" s="940"/>
      <c r="Q69" s="941">
        <v>5636</v>
      </c>
      <c r="R69" s="895"/>
      <c r="S69" s="895"/>
      <c r="T69" s="895"/>
      <c r="U69" s="895"/>
      <c r="V69" s="895">
        <v>5510</v>
      </c>
      <c r="W69" s="895"/>
      <c r="X69" s="895"/>
      <c r="Y69" s="895"/>
      <c r="Z69" s="895"/>
      <c r="AA69" s="895">
        <v>126</v>
      </c>
      <c r="AB69" s="895"/>
      <c r="AC69" s="895"/>
      <c r="AD69" s="895"/>
      <c r="AE69" s="895"/>
      <c r="AF69" s="895">
        <v>54</v>
      </c>
      <c r="AG69" s="895"/>
      <c r="AH69" s="895"/>
      <c r="AI69" s="895"/>
      <c r="AJ69" s="895"/>
      <c r="AK69" s="895">
        <v>31</v>
      </c>
      <c r="AL69" s="895"/>
      <c r="AM69" s="895"/>
      <c r="AN69" s="895"/>
      <c r="AO69" s="895"/>
      <c r="AP69" s="895">
        <v>1307</v>
      </c>
      <c r="AQ69" s="895"/>
      <c r="AR69" s="895"/>
      <c r="AS69" s="895"/>
      <c r="AT69" s="895"/>
      <c r="AU69" s="895">
        <v>126</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517</v>
      </c>
      <c r="C70" s="939"/>
      <c r="D70" s="939"/>
      <c r="E70" s="939"/>
      <c r="F70" s="939"/>
      <c r="G70" s="939"/>
      <c r="H70" s="939"/>
      <c r="I70" s="939"/>
      <c r="J70" s="939"/>
      <c r="K70" s="939"/>
      <c r="L70" s="939"/>
      <c r="M70" s="939"/>
      <c r="N70" s="939"/>
      <c r="O70" s="939"/>
      <c r="P70" s="940"/>
      <c r="Q70" s="941">
        <v>553</v>
      </c>
      <c r="R70" s="895"/>
      <c r="S70" s="895"/>
      <c r="T70" s="895"/>
      <c r="U70" s="895"/>
      <c r="V70" s="895">
        <v>522</v>
      </c>
      <c r="W70" s="895"/>
      <c r="X70" s="895"/>
      <c r="Y70" s="895"/>
      <c r="Z70" s="895"/>
      <c r="AA70" s="895">
        <v>31</v>
      </c>
      <c r="AB70" s="895"/>
      <c r="AC70" s="895"/>
      <c r="AD70" s="895"/>
      <c r="AE70" s="895"/>
      <c r="AF70" s="895">
        <v>31</v>
      </c>
      <c r="AG70" s="895"/>
      <c r="AH70" s="895"/>
      <c r="AI70" s="895"/>
      <c r="AJ70" s="895"/>
      <c r="AK70" s="895">
        <v>24</v>
      </c>
      <c r="AL70" s="895"/>
      <c r="AM70" s="895"/>
      <c r="AN70" s="895"/>
      <c r="AO70" s="895"/>
      <c r="AP70" s="895" t="s">
        <v>524</v>
      </c>
      <c r="AQ70" s="895"/>
      <c r="AR70" s="895"/>
      <c r="AS70" s="895"/>
      <c r="AT70" s="895"/>
      <c r="AU70" s="895" t="s">
        <v>522</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518</v>
      </c>
      <c r="C71" s="939"/>
      <c r="D71" s="939"/>
      <c r="E71" s="939"/>
      <c r="F71" s="939"/>
      <c r="G71" s="939"/>
      <c r="H71" s="939"/>
      <c r="I71" s="939"/>
      <c r="J71" s="939"/>
      <c r="K71" s="939"/>
      <c r="L71" s="939"/>
      <c r="M71" s="939"/>
      <c r="N71" s="939"/>
      <c r="O71" s="939"/>
      <c r="P71" s="940"/>
      <c r="Q71" s="941">
        <v>172370</v>
      </c>
      <c r="R71" s="895"/>
      <c r="S71" s="895"/>
      <c r="T71" s="895"/>
      <c r="U71" s="895"/>
      <c r="V71" s="895">
        <v>165579</v>
      </c>
      <c r="W71" s="895"/>
      <c r="X71" s="895"/>
      <c r="Y71" s="895"/>
      <c r="Z71" s="895"/>
      <c r="AA71" s="895">
        <v>6792</v>
      </c>
      <c r="AB71" s="895"/>
      <c r="AC71" s="895"/>
      <c r="AD71" s="895"/>
      <c r="AE71" s="895"/>
      <c r="AF71" s="895">
        <v>6788</v>
      </c>
      <c r="AG71" s="895"/>
      <c r="AH71" s="895"/>
      <c r="AI71" s="895"/>
      <c r="AJ71" s="895"/>
      <c r="AK71" s="895">
        <v>7704</v>
      </c>
      <c r="AL71" s="895"/>
      <c r="AM71" s="895"/>
      <c r="AN71" s="895"/>
      <c r="AO71" s="895"/>
      <c r="AP71" s="895" t="s">
        <v>522</v>
      </c>
      <c r="AQ71" s="895"/>
      <c r="AR71" s="895"/>
      <c r="AS71" s="895"/>
      <c r="AT71" s="895"/>
      <c r="AU71" s="895" t="s">
        <v>522</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520</v>
      </c>
      <c r="C72" s="939"/>
      <c r="D72" s="939"/>
      <c r="E72" s="939"/>
      <c r="F72" s="939"/>
      <c r="G72" s="939"/>
      <c r="H72" s="939"/>
      <c r="I72" s="939"/>
      <c r="J72" s="939"/>
      <c r="K72" s="939"/>
      <c r="L72" s="939"/>
      <c r="M72" s="939"/>
      <c r="N72" s="939"/>
      <c r="O72" s="939"/>
      <c r="P72" s="940"/>
      <c r="Q72" s="941">
        <v>807</v>
      </c>
      <c r="R72" s="895"/>
      <c r="S72" s="895"/>
      <c r="T72" s="895"/>
      <c r="U72" s="895"/>
      <c r="V72" s="895">
        <v>787</v>
      </c>
      <c r="W72" s="895"/>
      <c r="X72" s="895"/>
      <c r="Y72" s="895"/>
      <c r="Z72" s="895"/>
      <c r="AA72" s="895">
        <v>20</v>
      </c>
      <c r="AB72" s="895"/>
      <c r="AC72" s="895"/>
      <c r="AD72" s="895"/>
      <c r="AE72" s="895"/>
      <c r="AF72" s="895">
        <v>20</v>
      </c>
      <c r="AG72" s="895"/>
      <c r="AH72" s="895"/>
      <c r="AI72" s="895"/>
      <c r="AJ72" s="895"/>
      <c r="AK72" s="895">
        <v>20</v>
      </c>
      <c r="AL72" s="895"/>
      <c r="AM72" s="895"/>
      <c r="AN72" s="895"/>
      <c r="AO72" s="895"/>
      <c r="AP72" s="895" t="s">
        <v>522</v>
      </c>
      <c r="AQ72" s="895"/>
      <c r="AR72" s="895"/>
      <c r="AS72" s="895"/>
      <c r="AT72" s="895"/>
      <c r="AU72" s="895" t="s">
        <v>522</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521</v>
      </c>
      <c r="C73" s="939"/>
      <c r="D73" s="939"/>
      <c r="E73" s="939"/>
      <c r="F73" s="939"/>
      <c r="G73" s="939"/>
      <c r="H73" s="939"/>
      <c r="I73" s="939"/>
      <c r="J73" s="939"/>
      <c r="K73" s="939"/>
      <c r="L73" s="939"/>
      <c r="M73" s="939"/>
      <c r="N73" s="939"/>
      <c r="O73" s="939"/>
      <c r="P73" s="940"/>
      <c r="Q73" s="941">
        <v>6909</v>
      </c>
      <c r="R73" s="895"/>
      <c r="S73" s="895"/>
      <c r="T73" s="895"/>
      <c r="U73" s="895"/>
      <c r="V73" s="895">
        <v>6701</v>
      </c>
      <c r="W73" s="895"/>
      <c r="X73" s="895"/>
      <c r="Y73" s="895"/>
      <c r="Z73" s="895"/>
      <c r="AA73" s="895">
        <v>208</v>
      </c>
      <c r="AB73" s="895"/>
      <c r="AC73" s="895"/>
      <c r="AD73" s="895"/>
      <c r="AE73" s="895"/>
      <c r="AF73" s="895">
        <v>208</v>
      </c>
      <c r="AG73" s="895"/>
      <c r="AH73" s="895"/>
      <c r="AI73" s="895"/>
      <c r="AJ73" s="895"/>
      <c r="AK73" s="895" t="s">
        <v>522</v>
      </c>
      <c r="AL73" s="895"/>
      <c r="AM73" s="895"/>
      <c r="AN73" s="895"/>
      <c r="AO73" s="895"/>
      <c r="AP73" s="895" t="s">
        <v>522</v>
      </c>
      <c r="AQ73" s="895"/>
      <c r="AR73" s="895"/>
      <c r="AS73" s="895"/>
      <c r="AT73" s="895"/>
      <c r="AU73" s="895" t="s">
        <v>522</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519</v>
      </c>
      <c r="C74" s="939"/>
      <c r="D74" s="939"/>
      <c r="E74" s="939"/>
      <c r="F74" s="939"/>
      <c r="G74" s="939"/>
      <c r="H74" s="939"/>
      <c r="I74" s="939"/>
      <c r="J74" s="939"/>
      <c r="K74" s="939"/>
      <c r="L74" s="939"/>
      <c r="M74" s="939"/>
      <c r="N74" s="939"/>
      <c r="O74" s="939"/>
      <c r="P74" s="940"/>
      <c r="Q74" s="941">
        <v>149</v>
      </c>
      <c r="R74" s="895"/>
      <c r="S74" s="895"/>
      <c r="T74" s="895"/>
      <c r="U74" s="895"/>
      <c r="V74" s="895">
        <v>129</v>
      </c>
      <c r="W74" s="895"/>
      <c r="X74" s="895"/>
      <c r="Y74" s="895"/>
      <c r="Z74" s="895"/>
      <c r="AA74" s="895">
        <v>20</v>
      </c>
      <c r="AB74" s="895"/>
      <c r="AC74" s="895"/>
      <c r="AD74" s="895"/>
      <c r="AE74" s="895"/>
      <c r="AF74" s="895">
        <v>20</v>
      </c>
      <c r="AG74" s="895"/>
      <c r="AH74" s="895"/>
      <c r="AI74" s="895"/>
      <c r="AJ74" s="895"/>
      <c r="AK74" s="895" t="s">
        <v>522</v>
      </c>
      <c r="AL74" s="895"/>
      <c r="AM74" s="895"/>
      <c r="AN74" s="895"/>
      <c r="AO74" s="895"/>
      <c r="AP74" s="895" t="s">
        <v>522</v>
      </c>
      <c r="AQ74" s="895"/>
      <c r="AR74" s="895"/>
      <c r="AS74" s="895"/>
      <c r="AT74" s="895"/>
      <c r="AU74" s="895" t="s">
        <v>522</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325</v>
      </c>
      <c r="B88" s="854" t="s">
        <v>355</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7912</v>
      </c>
      <c r="AG88" s="909"/>
      <c r="AH88" s="909"/>
      <c r="AI88" s="909"/>
      <c r="AJ88" s="909"/>
      <c r="AK88" s="906"/>
      <c r="AL88" s="906"/>
      <c r="AM88" s="906"/>
      <c r="AN88" s="906"/>
      <c r="AO88" s="906"/>
      <c r="AP88" s="909">
        <v>5177</v>
      </c>
      <c r="AQ88" s="909"/>
      <c r="AR88" s="909"/>
      <c r="AS88" s="909"/>
      <c r="AT88" s="909"/>
      <c r="AU88" s="909">
        <v>159</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325</v>
      </c>
      <c r="BR102" s="854" t="s">
        <v>356</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357</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358</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361</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362</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363</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364</v>
      </c>
      <c r="AB109" s="958"/>
      <c r="AC109" s="958"/>
      <c r="AD109" s="958"/>
      <c r="AE109" s="959"/>
      <c r="AF109" s="957" t="s">
        <v>365</v>
      </c>
      <c r="AG109" s="958"/>
      <c r="AH109" s="958"/>
      <c r="AI109" s="958"/>
      <c r="AJ109" s="959"/>
      <c r="AK109" s="957" t="s">
        <v>270</v>
      </c>
      <c r="AL109" s="958"/>
      <c r="AM109" s="958"/>
      <c r="AN109" s="958"/>
      <c r="AO109" s="959"/>
      <c r="AP109" s="957" t="s">
        <v>366</v>
      </c>
      <c r="AQ109" s="958"/>
      <c r="AR109" s="958"/>
      <c r="AS109" s="958"/>
      <c r="AT109" s="960"/>
      <c r="AU109" s="977" t="s">
        <v>363</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364</v>
      </c>
      <c r="BR109" s="958"/>
      <c r="BS109" s="958"/>
      <c r="BT109" s="958"/>
      <c r="BU109" s="959"/>
      <c r="BV109" s="957" t="s">
        <v>365</v>
      </c>
      <c r="BW109" s="958"/>
      <c r="BX109" s="958"/>
      <c r="BY109" s="958"/>
      <c r="BZ109" s="959"/>
      <c r="CA109" s="957" t="s">
        <v>270</v>
      </c>
      <c r="CB109" s="958"/>
      <c r="CC109" s="958"/>
      <c r="CD109" s="958"/>
      <c r="CE109" s="959"/>
      <c r="CF109" s="978" t="s">
        <v>366</v>
      </c>
      <c r="CG109" s="978"/>
      <c r="CH109" s="978"/>
      <c r="CI109" s="978"/>
      <c r="CJ109" s="978"/>
      <c r="CK109" s="957" t="s">
        <v>367</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364</v>
      </c>
      <c r="DH109" s="958"/>
      <c r="DI109" s="958"/>
      <c r="DJ109" s="958"/>
      <c r="DK109" s="959"/>
      <c r="DL109" s="957" t="s">
        <v>365</v>
      </c>
      <c r="DM109" s="958"/>
      <c r="DN109" s="958"/>
      <c r="DO109" s="958"/>
      <c r="DP109" s="959"/>
      <c r="DQ109" s="957" t="s">
        <v>270</v>
      </c>
      <c r="DR109" s="958"/>
      <c r="DS109" s="958"/>
      <c r="DT109" s="958"/>
      <c r="DU109" s="959"/>
      <c r="DV109" s="957" t="s">
        <v>366</v>
      </c>
      <c r="DW109" s="958"/>
      <c r="DX109" s="958"/>
      <c r="DY109" s="958"/>
      <c r="DZ109" s="960"/>
    </row>
    <row r="110" spans="1:131" s="226" customFormat="1" ht="26.25" customHeight="1" x14ac:dyDescent="0.15">
      <c r="A110" s="961" t="s">
        <v>368</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469106</v>
      </c>
      <c r="AB110" s="965"/>
      <c r="AC110" s="965"/>
      <c r="AD110" s="965"/>
      <c r="AE110" s="966"/>
      <c r="AF110" s="967">
        <v>477216</v>
      </c>
      <c r="AG110" s="965"/>
      <c r="AH110" s="965"/>
      <c r="AI110" s="965"/>
      <c r="AJ110" s="966"/>
      <c r="AK110" s="967">
        <v>473658</v>
      </c>
      <c r="AL110" s="965"/>
      <c r="AM110" s="965"/>
      <c r="AN110" s="965"/>
      <c r="AO110" s="966"/>
      <c r="AP110" s="968">
        <v>21.6</v>
      </c>
      <c r="AQ110" s="969"/>
      <c r="AR110" s="969"/>
      <c r="AS110" s="969"/>
      <c r="AT110" s="970"/>
      <c r="AU110" s="971" t="s">
        <v>72</v>
      </c>
      <c r="AV110" s="972"/>
      <c r="AW110" s="972"/>
      <c r="AX110" s="972"/>
      <c r="AY110" s="972"/>
      <c r="AZ110" s="994" t="s">
        <v>369</v>
      </c>
      <c r="BA110" s="962"/>
      <c r="BB110" s="962"/>
      <c r="BC110" s="962"/>
      <c r="BD110" s="962"/>
      <c r="BE110" s="962"/>
      <c r="BF110" s="962"/>
      <c r="BG110" s="962"/>
      <c r="BH110" s="962"/>
      <c r="BI110" s="962"/>
      <c r="BJ110" s="962"/>
      <c r="BK110" s="962"/>
      <c r="BL110" s="962"/>
      <c r="BM110" s="962"/>
      <c r="BN110" s="962"/>
      <c r="BO110" s="962"/>
      <c r="BP110" s="963"/>
      <c r="BQ110" s="995">
        <v>3747835</v>
      </c>
      <c r="BR110" s="996"/>
      <c r="BS110" s="996"/>
      <c r="BT110" s="996"/>
      <c r="BU110" s="996"/>
      <c r="BV110" s="996">
        <v>3598083</v>
      </c>
      <c r="BW110" s="996"/>
      <c r="BX110" s="996"/>
      <c r="BY110" s="996"/>
      <c r="BZ110" s="996"/>
      <c r="CA110" s="996">
        <v>3373289</v>
      </c>
      <c r="CB110" s="996"/>
      <c r="CC110" s="996"/>
      <c r="CD110" s="996"/>
      <c r="CE110" s="996"/>
      <c r="CF110" s="1009">
        <v>153.5</v>
      </c>
      <c r="CG110" s="1010"/>
      <c r="CH110" s="1010"/>
      <c r="CI110" s="1010"/>
      <c r="CJ110" s="1010"/>
      <c r="CK110" s="1011" t="s">
        <v>370</v>
      </c>
      <c r="CL110" s="1012"/>
      <c r="CM110" s="994" t="s">
        <v>371</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372</v>
      </c>
      <c r="DH110" s="996"/>
      <c r="DI110" s="996"/>
      <c r="DJ110" s="996"/>
      <c r="DK110" s="996"/>
      <c r="DL110" s="996" t="s">
        <v>372</v>
      </c>
      <c r="DM110" s="996"/>
      <c r="DN110" s="996"/>
      <c r="DO110" s="996"/>
      <c r="DP110" s="996"/>
      <c r="DQ110" s="996" t="s">
        <v>229</v>
      </c>
      <c r="DR110" s="996"/>
      <c r="DS110" s="996"/>
      <c r="DT110" s="996"/>
      <c r="DU110" s="996"/>
      <c r="DV110" s="997" t="s">
        <v>229</v>
      </c>
      <c r="DW110" s="997"/>
      <c r="DX110" s="997"/>
      <c r="DY110" s="997"/>
      <c r="DZ110" s="998"/>
    </row>
    <row r="111" spans="1:131" s="226" customFormat="1" ht="26.25" customHeight="1" x14ac:dyDescent="0.15">
      <c r="A111" s="999" t="s">
        <v>373</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229</v>
      </c>
      <c r="AB111" s="1003"/>
      <c r="AC111" s="1003"/>
      <c r="AD111" s="1003"/>
      <c r="AE111" s="1004"/>
      <c r="AF111" s="1005" t="s">
        <v>327</v>
      </c>
      <c r="AG111" s="1003"/>
      <c r="AH111" s="1003"/>
      <c r="AI111" s="1003"/>
      <c r="AJ111" s="1004"/>
      <c r="AK111" s="1005" t="s">
        <v>229</v>
      </c>
      <c r="AL111" s="1003"/>
      <c r="AM111" s="1003"/>
      <c r="AN111" s="1003"/>
      <c r="AO111" s="1004"/>
      <c r="AP111" s="1006" t="s">
        <v>372</v>
      </c>
      <c r="AQ111" s="1007"/>
      <c r="AR111" s="1007"/>
      <c r="AS111" s="1007"/>
      <c r="AT111" s="1008"/>
      <c r="AU111" s="973"/>
      <c r="AV111" s="974"/>
      <c r="AW111" s="974"/>
      <c r="AX111" s="974"/>
      <c r="AY111" s="974"/>
      <c r="AZ111" s="987" t="s">
        <v>374</v>
      </c>
      <c r="BA111" s="988"/>
      <c r="BB111" s="988"/>
      <c r="BC111" s="988"/>
      <c r="BD111" s="988"/>
      <c r="BE111" s="988"/>
      <c r="BF111" s="988"/>
      <c r="BG111" s="988"/>
      <c r="BH111" s="988"/>
      <c r="BI111" s="988"/>
      <c r="BJ111" s="988"/>
      <c r="BK111" s="988"/>
      <c r="BL111" s="988"/>
      <c r="BM111" s="988"/>
      <c r="BN111" s="988"/>
      <c r="BO111" s="988"/>
      <c r="BP111" s="989"/>
      <c r="BQ111" s="990">
        <v>1574333</v>
      </c>
      <c r="BR111" s="991"/>
      <c r="BS111" s="991"/>
      <c r="BT111" s="991"/>
      <c r="BU111" s="991"/>
      <c r="BV111" s="991">
        <v>1419338</v>
      </c>
      <c r="BW111" s="991"/>
      <c r="BX111" s="991"/>
      <c r="BY111" s="991"/>
      <c r="BZ111" s="991"/>
      <c r="CA111" s="991">
        <v>1275557</v>
      </c>
      <c r="CB111" s="991"/>
      <c r="CC111" s="991"/>
      <c r="CD111" s="991"/>
      <c r="CE111" s="991"/>
      <c r="CF111" s="985">
        <v>58</v>
      </c>
      <c r="CG111" s="986"/>
      <c r="CH111" s="986"/>
      <c r="CI111" s="986"/>
      <c r="CJ111" s="986"/>
      <c r="CK111" s="1013"/>
      <c r="CL111" s="1014"/>
      <c r="CM111" s="987" t="s">
        <v>375</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327</v>
      </c>
      <c r="DH111" s="991"/>
      <c r="DI111" s="991"/>
      <c r="DJ111" s="991"/>
      <c r="DK111" s="991"/>
      <c r="DL111" s="991" t="s">
        <v>229</v>
      </c>
      <c r="DM111" s="991"/>
      <c r="DN111" s="991"/>
      <c r="DO111" s="991"/>
      <c r="DP111" s="991"/>
      <c r="DQ111" s="991" t="s">
        <v>229</v>
      </c>
      <c r="DR111" s="991"/>
      <c r="DS111" s="991"/>
      <c r="DT111" s="991"/>
      <c r="DU111" s="991"/>
      <c r="DV111" s="992" t="s">
        <v>229</v>
      </c>
      <c r="DW111" s="992"/>
      <c r="DX111" s="992"/>
      <c r="DY111" s="992"/>
      <c r="DZ111" s="993"/>
    </row>
    <row r="112" spans="1:131" s="226" customFormat="1" ht="26.25" customHeight="1" x14ac:dyDescent="0.15">
      <c r="A112" s="1017" t="s">
        <v>376</v>
      </c>
      <c r="B112" s="1018"/>
      <c r="C112" s="988" t="s">
        <v>377</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229</v>
      </c>
      <c r="AB112" s="1024"/>
      <c r="AC112" s="1024"/>
      <c r="AD112" s="1024"/>
      <c r="AE112" s="1025"/>
      <c r="AF112" s="1026" t="s">
        <v>229</v>
      </c>
      <c r="AG112" s="1024"/>
      <c r="AH112" s="1024"/>
      <c r="AI112" s="1024"/>
      <c r="AJ112" s="1025"/>
      <c r="AK112" s="1026" t="s">
        <v>229</v>
      </c>
      <c r="AL112" s="1024"/>
      <c r="AM112" s="1024"/>
      <c r="AN112" s="1024"/>
      <c r="AO112" s="1025"/>
      <c r="AP112" s="1027" t="s">
        <v>378</v>
      </c>
      <c r="AQ112" s="1028"/>
      <c r="AR112" s="1028"/>
      <c r="AS112" s="1028"/>
      <c r="AT112" s="1029"/>
      <c r="AU112" s="973"/>
      <c r="AV112" s="974"/>
      <c r="AW112" s="974"/>
      <c r="AX112" s="974"/>
      <c r="AY112" s="974"/>
      <c r="AZ112" s="987" t="s">
        <v>379</v>
      </c>
      <c r="BA112" s="988"/>
      <c r="BB112" s="988"/>
      <c r="BC112" s="988"/>
      <c r="BD112" s="988"/>
      <c r="BE112" s="988"/>
      <c r="BF112" s="988"/>
      <c r="BG112" s="988"/>
      <c r="BH112" s="988"/>
      <c r="BI112" s="988"/>
      <c r="BJ112" s="988"/>
      <c r="BK112" s="988"/>
      <c r="BL112" s="988"/>
      <c r="BM112" s="988"/>
      <c r="BN112" s="988"/>
      <c r="BO112" s="988"/>
      <c r="BP112" s="989"/>
      <c r="BQ112" s="990">
        <v>1325612</v>
      </c>
      <c r="BR112" s="991"/>
      <c r="BS112" s="991"/>
      <c r="BT112" s="991"/>
      <c r="BU112" s="991"/>
      <c r="BV112" s="991">
        <v>1292984</v>
      </c>
      <c r="BW112" s="991"/>
      <c r="BX112" s="991"/>
      <c r="BY112" s="991"/>
      <c r="BZ112" s="991"/>
      <c r="CA112" s="991">
        <v>1203997</v>
      </c>
      <c r="CB112" s="991"/>
      <c r="CC112" s="991"/>
      <c r="CD112" s="991"/>
      <c r="CE112" s="991"/>
      <c r="CF112" s="985">
        <v>54.8</v>
      </c>
      <c r="CG112" s="986"/>
      <c r="CH112" s="986"/>
      <c r="CI112" s="986"/>
      <c r="CJ112" s="986"/>
      <c r="CK112" s="1013"/>
      <c r="CL112" s="1014"/>
      <c r="CM112" s="987" t="s">
        <v>380</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229</v>
      </c>
      <c r="DH112" s="991"/>
      <c r="DI112" s="991"/>
      <c r="DJ112" s="991"/>
      <c r="DK112" s="991"/>
      <c r="DL112" s="991" t="s">
        <v>229</v>
      </c>
      <c r="DM112" s="991"/>
      <c r="DN112" s="991"/>
      <c r="DO112" s="991"/>
      <c r="DP112" s="991"/>
      <c r="DQ112" s="991" t="s">
        <v>229</v>
      </c>
      <c r="DR112" s="991"/>
      <c r="DS112" s="991"/>
      <c r="DT112" s="991"/>
      <c r="DU112" s="991"/>
      <c r="DV112" s="992" t="s">
        <v>229</v>
      </c>
      <c r="DW112" s="992"/>
      <c r="DX112" s="992"/>
      <c r="DY112" s="992"/>
      <c r="DZ112" s="993"/>
    </row>
    <row r="113" spans="1:130" s="226" customFormat="1" ht="26.25" customHeight="1" x14ac:dyDescent="0.15">
      <c r="A113" s="1019"/>
      <c r="B113" s="1020"/>
      <c r="C113" s="988" t="s">
        <v>381</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91127</v>
      </c>
      <c r="AB113" s="1003"/>
      <c r="AC113" s="1003"/>
      <c r="AD113" s="1003"/>
      <c r="AE113" s="1004"/>
      <c r="AF113" s="1005">
        <v>90046</v>
      </c>
      <c r="AG113" s="1003"/>
      <c r="AH113" s="1003"/>
      <c r="AI113" s="1003"/>
      <c r="AJ113" s="1004"/>
      <c r="AK113" s="1005">
        <v>88773</v>
      </c>
      <c r="AL113" s="1003"/>
      <c r="AM113" s="1003"/>
      <c r="AN113" s="1003"/>
      <c r="AO113" s="1004"/>
      <c r="AP113" s="1006">
        <v>4</v>
      </c>
      <c r="AQ113" s="1007"/>
      <c r="AR113" s="1007"/>
      <c r="AS113" s="1007"/>
      <c r="AT113" s="1008"/>
      <c r="AU113" s="973"/>
      <c r="AV113" s="974"/>
      <c r="AW113" s="974"/>
      <c r="AX113" s="974"/>
      <c r="AY113" s="974"/>
      <c r="AZ113" s="987" t="s">
        <v>382</v>
      </c>
      <c r="BA113" s="988"/>
      <c r="BB113" s="988"/>
      <c r="BC113" s="988"/>
      <c r="BD113" s="988"/>
      <c r="BE113" s="988"/>
      <c r="BF113" s="988"/>
      <c r="BG113" s="988"/>
      <c r="BH113" s="988"/>
      <c r="BI113" s="988"/>
      <c r="BJ113" s="988"/>
      <c r="BK113" s="988"/>
      <c r="BL113" s="988"/>
      <c r="BM113" s="988"/>
      <c r="BN113" s="988"/>
      <c r="BO113" s="988"/>
      <c r="BP113" s="989"/>
      <c r="BQ113" s="990">
        <v>301941</v>
      </c>
      <c r="BR113" s="991"/>
      <c r="BS113" s="991"/>
      <c r="BT113" s="991"/>
      <c r="BU113" s="991"/>
      <c r="BV113" s="991">
        <v>216816</v>
      </c>
      <c r="BW113" s="991"/>
      <c r="BX113" s="991"/>
      <c r="BY113" s="991"/>
      <c r="BZ113" s="991"/>
      <c r="CA113" s="991">
        <v>158926</v>
      </c>
      <c r="CB113" s="991"/>
      <c r="CC113" s="991"/>
      <c r="CD113" s="991"/>
      <c r="CE113" s="991"/>
      <c r="CF113" s="985">
        <v>7.2</v>
      </c>
      <c r="CG113" s="986"/>
      <c r="CH113" s="986"/>
      <c r="CI113" s="986"/>
      <c r="CJ113" s="986"/>
      <c r="CK113" s="1013"/>
      <c r="CL113" s="1014"/>
      <c r="CM113" s="987" t="s">
        <v>383</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229</v>
      </c>
      <c r="DH113" s="1024"/>
      <c r="DI113" s="1024"/>
      <c r="DJ113" s="1024"/>
      <c r="DK113" s="1025"/>
      <c r="DL113" s="1026" t="s">
        <v>229</v>
      </c>
      <c r="DM113" s="1024"/>
      <c r="DN113" s="1024"/>
      <c r="DO113" s="1024"/>
      <c r="DP113" s="1025"/>
      <c r="DQ113" s="1026" t="s">
        <v>378</v>
      </c>
      <c r="DR113" s="1024"/>
      <c r="DS113" s="1024"/>
      <c r="DT113" s="1024"/>
      <c r="DU113" s="1025"/>
      <c r="DV113" s="1027" t="s">
        <v>229</v>
      </c>
      <c r="DW113" s="1028"/>
      <c r="DX113" s="1028"/>
      <c r="DY113" s="1028"/>
      <c r="DZ113" s="1029"/>
    </row>
    <row r="114" spans="1:130" s="226" customFormat="1" ht="26.25" customHeight="1" x14ac:dyDescent="0.15">
      <c r="A114" s="1019"/>
      <c r="B114" s="1020"/>
      <c r="C114" s="988" t="s">
        <v>384</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65494</v>
      </c>
      <c r="AB114" s="1024"/>
      <c r="AC114" s="1024"/>
      <c r="AD114" s="1024"/>
      <c r="AE114" s="1025"/>
      <c r="AF114" s="1026">
        <v>57745</v>
      </c>
      <c r="AG114" s="1024"/>
      <c r="AH114" s="1024"/>
      <c r="AI114" s="1024"/>
      <c r="AJ114" s="1025"/>
      <c r="AK114" s="1026">
        <v>47604</v>
      </c>
      <c r="AL114" s="1024"/>
      <c r="AM114" s="1024"/>
      <c r="AN114" s="1024"/>
      <c r="AO114" s="1025"/>
      <c r="AP114" s="1027">
        <v>2.2000000000000002</v>
      </c>
      <c r="AQ114" s="1028"/>
      <c r="AR114" s="1028"/>
      <c r="AS114" s="1028"/>
      <c r="AT114" s="1029"/>
      <c r="AU114" s="973"/>
      <c r="AV114" s="974"/>
      <c r="AW114" s="974"/>
      <c r="AX114" s="974"/>
      <c r="AY114" s="974"/>
      <c r="AZ114" s="987" t="s">
        <v>385</v>
      </c>
      <c r="BA114" s="988"/>
      <c r="BB114" s="988"/>
      <c r="BC114" s="988"/>
      <c r="BD114" s="988"/>
      <c r="BE114" s="988"/>
      <c r="BF114" s="988"/>
      <c r="BG114" s="988"/>
      <c r="BH114" s="988"/>
      <c r="BI114" s="988"/>
      <c r="BJ114" s="988"/>
      <c r="BK114" s="988"/>
      <c r="BL114" s="988"/>
      <c r="BM114" s="988"/>
      <c r="BN114" s="988"/>
      <c r="BO114" s="988"/>
      <c r="BP114" s="989"/>
      <c r="BQ114" s="990">
        <v>475833</v>
      </c>
      <c r="BR114" s="991"/>
      <c r="BS114" s="991"/>
      <c r="BT114" s="991"/>
      <c r="BU114" s="991"/>
      <c r="BV114" s="991">
        <v>453731</v>
      </c>
      <c r="BW114" s="991"/>
      <c r="BX114" s="991"/>
      <c r="BY114" s="991"/>
      <c r="BZ114" s="991"/>
      <c r="CA114" s="991">
        <v>437504</v>
      </c>
      <c r="CB114" s="991"/>
      <c r="CC114" s="991"/>
      <c r="CD114" s="991"/>
      <c r="CE114" s="991"/>
      <c r="CF114" s="985">
        <v>19.899999999999999</v>
      </c>
      <c r="CG114" s="986"/>
      <c r="CH114" s="986"/>
      <c r="CI114" s="986"/>
      <c r="CJ114" s="986"/>
      <c r="CK114" s="1013"/>
      <c r="CL114" s="1014"/>
      <c r="CM114" s="987" t="s">
        <v>386</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229</v>
      </c>
      <c r="DH114" s="1024"/>
      <c r="DI114" s="1024"/>
      <c r="DJ114" s="1024"/>
      <c r="DK114" s="1025"/>
      <c r="DL114" s="1026" t="s">
        <v>229</v>
      </c>
      <c r="DM114" s="1024"/>
      <c r="DN114" s="1024"/>
      <c r="DO114" s="1024"/>
      <c r="DP114" s="1025"/>
      <c r="DQ114" s="1026" t="s">
        <v>327</v>
      </c>
      <c r="DR114" s="1024"/>
      <c r="DS114" s="1024"/>
      <c r="DT114" s="1024"/>
      <c r="DU114" s="1025"/>
      <c r="DV114" s="1027" t="s">
        <v>327</v>
      </c>
      <c r="DW114" s="1028"/>
      <c r="DX114" s="1028"/>
      <c r="DY114" s="1028"/>
      <c r="DZ114" s="1029"/>
    </row>
    <row r="115" spans="1:130" s="226" customFormat="1" ht="26.25" customHeight="1" x14ac:dyDescent="0.15">
      <c r="A115" s="1019"/>
      <c r="B115" s="1020"/>
      <c r="C115" s="988" t="s">
        <v>387</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46800</v>
      </c>
      <c r="AB115" s="1003"/>
      <c r="AC115" s="1003"/>
      <c r="AD115" s="1003"/>
      <c r="AE115" s="1004"/>
      <c r="AF115" s="1005">
        <v>46092</v>
      </c>
      <c r="AG115" s="1003"/>
      <c r="AH115" s="1003"/>
      <c r="AI115" s="1003"/>
      <c r="AJ115" s="1004"/>
      <c r="AK115" s="1005">
        <v>45376</v>
      </c>
      <c r="AL115" s="1003"/>
      <c r="AM115" s="1003"/>
      <c r="AN115" s="1003"/>
      <c r="AO115" s="1004"/>
      <c r="AP115" s="1006">
        <v>2.1</v>
      </c>
      <c r="AQ115" s="1007"/>
      <c r="AR115" s="1007"/>
      <c r="AS115" s="1007"/>
      <c r="AT115" s="1008"/>
      <c r="AU115" s="973"/>
      <c r="AV115" s="974"/>
      <c r="AW115" s="974"/>
      <c r="AX115" s="974"/>
      <c r="AY115" s="974"/>
      <c r="AZ115" s="987" t="s">
        <v>388</v>
      </c>
      <c r="BA115" s="988"/>
      <c r="BB115" s="988"/>
      <c r="BC115" s="988"/>
      <c r="BD115" s="988"/>
      <c r="BE115" s="988"/>
      <c r="BF115" s="988"/>
      <c r="BG115" s="988"/>
      <c r="BH115" s="988"/>
      <c r="BI115" s="988"/>
      <c r="BJ115" s="988"/>
      <c r="BK115" s="988"/>
      <c r="BL115" s="988"/>
      <c r="BM115" s="988"/>
      <c r="BN115" s="988"/>
      <c r="BO115" s="988"/>
      <c r="BP115" s="989"/>
      <c r="BQ115" s="990" t="s">
        <v>229</v>
      </c>
      <c r="BR115" s="991"/>
      <c r="BS115" s="991"/>
      <c r="BT115" s="991"/>
      <c r="BU115" s="991"/>
      <c r="BV115" s="991" t="s">
        <v>327</v>
      </c>
      <c r="BW115" s="991"/>
      <c r="BX115" s="991"/>
      <c r="BY115" s="991"/>
      <c r="BZ115" s="991"/>
      <c r="CA115" s="991" t="s">
        <v>229</v>
      </c>
      <c r="CB115" s="991"/>
      <c r="CC115" s="991"/>
      <c r="CD115" s="991"/>
      <c r="CE115" s="991"/>
      <c r="CF115" s="985" t="s">
        <v>229</v>
      </c>
      <c r="CG115" s="986"/>
      <c r="CH115" s="986"/>
      <c r="CI115" s="986"/>
      <c r="CJ115" s="986"/>
      <c r="CK115" s="1013"/>
      <c r="CL115" s="1014"/>
      <c r="CM115" s="987" t="s">
        <v>389</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229</v>
      </c>
      <c r="DH115" s="1024"/>
      <c r="DI115" s="1024"/>
      <c r="DJ115" s="1024"/>
      <c r="DK115" s="1025"/>
      <c r="DL115" s="1026" t="s">
        <v>229</v>
      </c>
      <c r="DM115" s="1024"/>
      <c r="DN115" s="1024"/>
      <c r="DO115" s="1024"/>
      <c r="DP115" s="1025"/>
      <c r="DQ115" s="1026" t="s">
        <v>327</v>
      </c>
      <c r="DR115" s="1024"/>
      <c r="DS115" s="1024"/>
      <c r="DT115" s="1024"/>
      <c r="DU115" s="1025"/>
      <c r="DV115" s="1027" t="s">
        <v>229</v>
      </c>
      <c r="DW115" s="1028"/>
      <c r="DX115" s="1028"/>
      <c r="DY115" s="1028"/>
      <c r="DZ115" s="1029"/>
    </row>
    <row r="116" spans="1:130" s="226" customFormat="1" ht="26.25" customHeight="1" x14ac:dyDescent="0.15">
      <c r="A116" s="1021"/>
      <c r="B116" s="1022"/>
      <c r="C116" s="1030" t="s">
        <v>390</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491</v>
      </c>
      <c r="AB116" s="1024"/>
      <c r="AC116" s="1024"/>
      <c r="AD116" s="1024"/>
      <c r="AE116" s="1025"/>
      <c r="AF116" s="1026">
        <v>500</v>
      </c>
      <c r="AG116" s="1024"/>
      <c r="AH116" s="1024"/>
      <c r="AI116" s="1024"/>
      <c r="AJ116" s="1025"/>
      <c r="AK116" s="1026">
        <v>276</v>
      </c>
      <c r="AL116" s="1024"/>
      <c r="AM116" s="1024"/>
      <c r="AN116" s="1024"/>
      <c r="AO116" s="1025"/>
      <c r="AP116" s="1027">
        <v>0</v>
      </c>
      <c r="AQ116" s="1028"/>
      <c r="AR116" s="1028"/>
      <c r="AS116" s="1028"/>
      <c r="AT116" s="1029"/>
      <c r="AU116" s="973"/>
      <c r="AV116" s="974"/>
      <c r="AW116" s="974"/>
      <c r="AX116" s="974"/>
      <c r="AY116" s="974"/>
      <c r="AZ116" s="1032" t="s">
        <v>391</v>
      </c>
      <c r="BA116" s="1033"/>
      <c r="BB116" s="1033"/>
      <c r="BC116" s="1033"/>
      <c r="BD116" s="1033"/>
      <c r="BE116" s="1033"/>
      <c r="BF116" s="1033"/>
      <c r="BG116" s="1033"/>
      <c r="BH116" s="1033"/>
      <c r="BI116" s="1033"/>
      <c r="BJ116" s="1033"/>
      <c r="BK116" s="1033"/>
      <c r="BL116" s="1033"/>
      <c r="BM116" s="1033"/>
      <c r="BN116" s="1033"/>
      <c r="BO116" s="1033"/>
      <c r="BP116" s="1034"/>
      <c r="BQ116" s="990" t="s">
        <v>327</v>
      </c>
      <c r="BR116" s="991"/>
      <c r="BS116" s="991"/>
      <c r="BT116" s="991"/>
      <c r="BU116" s="991"/>
      <c r="BV116" s="991" t="s">
        <v>229</v>
      </c>
      <c r="BW116" s="991"/>
      <c r="BX116" s="991"/>
      <c r="BY116" s="991"/>
      <c r="BZ116" s="991"/>
      <c r="CA116" s="991" t="s">
        <v>327</v>
      </c>
      <c r="CB116" s="991"/>
      <c r="CC116" s="991"/>
      <c r="CD116" s="991"/>
      <c r="CE116" s="991"/>
      <c r="CF116" s="985" t="s">
        <v>229</v>
      </c>
      <c r="CG116" s="986"/>
      <c r="CH116" s="986"/>
      <c r="CI116" s="986"/>
      <c r="CJ116" s="986"/>
      <c r="CK116" s="1013"/>
      <c r="CL116" s="1014"/>
      <c r="CM116" s="987" t="s">
        <v>392</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229</v>
      </c>
      <c r="DH116" s="1024"/>
      <c r="DI116" s="1024"/>
      <c r="DJ116" s="1024"/>
      <c r="DK116" s="1025"/>
      <c r="DL116" s="1026" t="s">
        <v>229</v>
      </c>
      <c r="DM116" s="1024"/>
      <c r="DN116" s="1024"/>
      <c r="DO116" s="1024"/>
      <c r="DP116" s="1025"/>
      <c r="DQ116" s="1026" t="s">
        <v>327</v>
      </c>
      <c r="DR116" s="1024"/>
      <c r="DS116" s="1024"/>
      <c r="DT116" s="1024"/>
      <c r="DU116" s="1025"/>
      <c r="DV116" s="1027" t="s">
        <v>229</v>
      </c>
      <c r="DW116" s="1028"/>
      <c r="DX116" s="1028"/>
      <c r="DY116" s="1028"/>
      <c r="DZ116" s="1029"/>
    </row>
    <row r="117" spans="1:130" s="226" customFormat="1" ht="26.25" customHeight="1" x14ac:dyDescent="0.15">
      <c r="A117" s="977" t="s">
        <v>187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393</v>
      </c>
      <c r="Z117" s="959"/>
      <c r="AA117" s="1043">
        <v>673018</v>
      </c>
      <c r="AB117" s="1044"/>
      <c r="AC117" s="1044"/>
      <c r="AD117" s="1044"/>
      <c r="AE117" s="1045"/>
      <c r="AF117" s="1046">
        <v>671599</v>
      </c>
      <c r="AG117" s="1044"/>
      <c r="AH117" s="1044"/>
      <c r="AI117" s="1044"/>
      <c r="AJ117" s="1045"/>
      <c r="AK117" s="1046">
        <v>655687</v>
      </c>
      <c r="AL117" s="1044"/>
      <c r="AM117" s="1044"/>
      <c r="AN117" s="1044"/>
      <c r="AO117" s="1045"/>
      <c r="AP117" s="1047"/>
      <c r="AQ117" s="1048"/>
      <c r="AR117" s="1048"/>
      <c r="AS117" s="1048"/>
      <c r="AT117" s="1049"/>
      <c r="AU117" s="973"/>
      <c r="AV117" s="974"/>
      <c r="AW117" s="974"/>
      <c r="AX117" s="974"/>
      <c r="AY117" s="974"/>
      <c r="AZ117" s="1039" t="s">
        <v>394</v>
      </c>
      <c r="BA117" s="1040"/>
      <c r="BB117" s="1040"/>
      <c r="BC117" s="1040"/>
      <c r="BD117" s="1040"/>
      <c r="BE117" s="1040"/>
      <c r="BF117" s="1040"/>
      <c r="BG117" s="1040"/>
      <c r="BH117" s="1040"/>
      <c r="BI117" s="1040"/>
      <c r="BJ117" s="1040"/>
      <c r="BK117" s="1040"/>
      <c r="BL117" s="1040"/>
      <c r="BM117" s="1040"/>
      <c r="BN117" s="1040"/>
      <c r="BO117" s="1040"/>
      <c r="BP117" s="1041"/>
      <c r="BQ117" s="990" t="s">
        <v>229</v>
      </c>
      <c r="BR117" s="991"/>
      <c r="BS117" s="991"/>
      <c r="BT117" s="991"/>
      <c r="BU117" s="991"/>
      <c r="BV117" s="991" t="s">
        <v>229</v>
      </c>
      <c r="BW117" s="991"/>
      <c r="BX117" s="991"/>
      <c r="BY117" s="991"/>
      <c r="BZ117" s="991"/>
      <c r="CA117" s="991" t="s">
        <v>327</v>
      </c>
      <c r="CB117" s="991"/>
      <c r="CC117" s="991"/>
      <c r="CD117" s="991"/>
      <c r="CE117" s="991"/>
      <c r="CF117" s="985" t="s">
        <v>229</v>
      </c>
      <c r="CG117" s="986"/>
      <c r="CH117" s="986"/>
      <c r="CI117" s="986"/>
      <c r="CJ117" s="986"/>
      <c r="CK117" s="1013"/>
      <c r="CL117" s="1014"/>
      <c r="CM117" s="987" t="s">
        <v>395</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327</v>
      </c>
      <c r="DH117" s="1024"/>
      <c r="DI117" s="1024"/>
      <c r="DJ117" s="1024"/>
      <c r="DK117" s="1025"/>
      <c r="DL117" s="1026" t="s">
        <v>327</v>
      </c>
      <c r="DM117" s="1024"/>
      <c r="DN117" s="1024"/>
      <c r="DO117" s="1024"/>
      <c r="DP117" s="1025"/>
      <c r="DQ117" s="1026" t="s">
        <v>229</v>
      </c>
      <c r="DR117" s="1024"/>
      <c r="DS117" s="1024"/>
      <c r="DT117" s="1024"/>
      <c r="DU117" s="1025"/>
      <c r="DV117" s="1027" t="s">
        <v>229</v>
      </c>
      <c r="DW117" s="1028"/>
      <c r="DX117" s="1028"/>
      <c r="DY117" s="1028"/>
      <c r="DZ117" s="1029"/>
    </row>
    <row r="118" spans="1:130" s="226" customFormat="1" ht="26.25" customHeight="1" x14ac:dyDescent="0.15">
      <c r="A118" s="977" t="s">
        <v>367</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364</v>
      </c>
      <c r="AB118" s="958"/>
      <c r="AC118" s="958"/>
      <c r="AD118" s="958"/>
      <c r="AE118" s="959"/>
      <c r="AF118" s="957" t="s">
        <v>365</v>
      </c>
      <c r="AG118" s="958"/>
      <c r="AH118" s="958"/>
      <c r="AI118" s="958"/>
      <c r="AJ118" s="959"/>
      <c r="AK118" s="957" t="s">
        <v>270</v>
      </c>
      <c r="AL118" s="958"/>
      <c r="AM118" s="958"/>
      <c r="AN118" s="958"/>
      <c r="AO118" s="959"/>
      <c r="AP118" s="1035" t="s">
        <v>366</v>
      </c>
      <c r="AQ118" s="1036"/>
      <c r="AR118" s="1036"/>
      <c r="AS118" s="1036"/>
      <c r="AT118" s="1037"/>
      <c r="AU118" s="973"/>
      <c r="AV118" s="974"/>
      <c r="AW118" s="974"/>
      <c r="AX118" s="974"/>
      <c r="AY118" s="974"/>
      <c r="AZ118" s="1038" t="s">
        <v>396</v>
      </c>
      <c r="BA118" s="1030"/>
      <c r="BB118" s="1030"/>
      <c r="BC118" s="1030"/>
      <c r="BD118" s="1030"/>
      <c r="BE118" s="1030"/>
      <c r="BF118" s="1030"/>
      <c r="BG118" s="1030"/>
      <c r="BH118" s="1030"/>
      <c r="BI118" s="1030"/>
      <c r="BJ118" s="1030"/>
      <c r="BK118" s="1030"/>
      <c r="BL118" s="1030"/>
      <c r="BM118" s="1030"/>
      <c r="BN118" s="1030"/>
      <c r="BO118" s="1030"/>
      <c r="BP118" s="1031"/>
      <c r="BQ118" s="1064" t="s">
        <v>229</v>
      </c>
      <c r="BR118" s="1065"/>
      <c r="BS118" s="1065"/>
      <c r="BT118" s="1065"/>
      <c r="BU118" s="1065"/>
      <c r="BV118" s="1065" t="s">
        <v>229</v>
      </c>
      <c r="BW118" s="1065"/>
      <c r="BX118" s="1065"/>
      <c r="BY118" s="1065"/>
      <c r="BZ118" s="1065"/>
      <c r="CA118" s="1065" t="s">
        <v>229</v>
      </c>
      <c r="CB118" s="1065"/>
      <c r="CC118" s="1065"/>
      <c r="CD118" s="1065"/>
      <c r="CE118" s="1065"/>
      <c r="CF118" s="985" t="s">
        <v>229</v>
      </c>
      <c r="CG118" s="986"/>
      <c r="CH118" s="986"/>
      <c r="CI118" s="986"/>
      <c r="CJ118" s="986"/>
      <c r="CK118" s="1013"/>
      <c r="CL118" s="1014"/>
      <c r="CM118" s="987" t="s">
        <v>397</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229</v>
      </c>
      <c r="DH118" s="1024"/>
      <c r="DI118" s="1024"/>
      <c r="DJ118" s="1024"/>
      <c r="DK118" s="1025"/>
      <c r="DL118" s="1026" t="s">
        <v>229</v>
      </c>
      <c r="DM118" s="1024"/>
      <c r="DN118" s="1024"/>
      <c r="DO118" s="1024"/>
      <c r="DP118" s="1025"/>
      <c r="DQ118" s="1026" t="s">
        <v>229</v>
      </c>
      <c r="DR118" s="1024"/>
      <c r="DS118" s="1024"/>
      <c r="DT118" s="1024"/>
      <c r="DU118" s="1025"/>
      <c r="DV118" s="1027" t="s">
        <v>378</v>
      </c>
      <c r="DW118" s="1028"/>
      <c r="DX118" s="1028"/>
      <c r="DY118" s="1028"/>
      <c r="DZ118" s="1029"/>
    </row>
    <row r="119" spans="1:130" s="226" customFormat="1" ht="26.25" customHeight="1" x14ac:dyDescent="0.15">
      <c r="A119" s="1121" t="s">
        <v>370</v>
      </c>
      <c r="B119" s="1012"/>
      <c r="C119" s="994" t="s">
        <v>371</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229</v>
      </c>
      <c r="AB119" s="965"/>
      <c r="AC119" s="965"/>
      <c r="AD119" s="965"/>
      <c r="AE119" s="966"/>
      <c r="AF119" s="967" t="s">
        <v>229</v>
      </c>
      <c r="AG119" s="965"/>
      <c r="AH119" s="965"/>
      <c r="AI119" s="965"/>
      <c r="AJ119" s="966"/>
      <c r="AK119" s="967" t="s">
        <v>229</v>
      </c>
      <c r="AL119" s="965"/>
      <c r="AM119" s="965"/>
      <c r="AN119" s="965"/>
      <c r="AO119" s="966"/>
      <c r="AP119" s="968" t="s">
        <v>229</v>
      </c>
      <c r="AQ119" s="969"/>
      <c r="AR119" s="969"/>
      <c r="AS119" s="969"/>
      <c r="AT119" s="970"/>
      <c r="AU119" s="975"/>
      <c r="AV119" s="976"/>
      <c r="AW119" s="976"/>
      <c r="AX119" s="976"/>
      <c r="AY119" s="976"/>
      <c r="AZ119" s="247" t="s">
        <v>187</v>
      </c>
      <c r="BA119" s="247"/>
      <c r="BB119" s="247"/>
      <c r="BC119" s="247"/>
      <c r="BD119" s="247"/>
      <c r="BE119" s="247"/>
      <c r="BF119" s="247"/>
      <c r="BG119" s="247"/>
      <c r="BH119" s="247"/>
      <c r="BI119" s="247"/>
      <c r="BJ119" s="247"/>
      <c r="BK119" s="247"/>
      <c r="BL119" s="247"/>
      <c r="BM119" s="247"/>
      <c r="BN119" s="247"/>
      <c r="BO119" s="1042" t="s">
        <v>398</v>
      </c>
      <c r="BP119" s="1070"/>
      <c r="BQ119" s="1064">
        <v>7425554</v>
      </c>
      <c r="BR119" s="1065"/>
      <c r="BS119" s="1065"/>
      <c r="BT119" s="1065"/>
      <c r="BU119" s="1065"/>
      <c r="BV119" s="1065">
        <v>6980952</v>
      </c>
      <c r="BW119" s="1065"/>
      <c r="BX119" s="1065"/>
      <c r="BY119" s="1065"/>
      <c r="BZ119" s="1065"/>
      <c r="CA119" s="1065">
        <v>6449273</v>
      </c>
      <c r="CB119" s="1065"/>
      <c r="CC119" s="1065"/>
      <c r="CD119" s="1065"/>
      <c r="CE119" s="1065"/>
      <c r="CF119" s="1066"/>
      <c r="CG119" s="1067"/>
      <c r="CH119" s="1067"/>
      <c r="CI119" s="1067"/>
      <c r="CJ119" s="1068"/>
      <c r="CK119" s="1015"/>
      <c r="CL119" s="1016"/>
      <c r="CM119" s="1038" t="s">
        <v>399</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1574333</v>
      </c>
      <c r="DH119" s="1051"/>
      <c r="DI119" s="1051"/>
      <c r="DJ119" s="1051"/>
      <c r="DK119" s="1052"/>
      <c r="DL119" s="1050">
        <v>1419338</v>
      </c>
      <c r="DM119" s="1051"/>
      <c r="DN119" s="1051"/>
      <c r="DO119" s="1051"/>
      <c r="DP119" s="1052"/>
      <c r="DQ119" s="1050">
        <v>1275557</v>
      </c>
      <c r="DR119" s="1051"/>
      <c r="DS119" s="1051"/>
      <c r="DT119" s="1051"/>
      <c r="DU119" s="1052"/>
      <c r="DV119" s="1053">
        <v>58</v>
      </c>
      <c r="DW119" s="1054"/>
      <c r="DX119" s="1054"/>
      <c r="DY119" s="1054"/>
      <c r="DZ119" s="1055"/>
    </row>
    <row r="120" spans="1:130" s="226" customFormat="1" ht="26.25" customHeight="1" x14ac:dyDescent="0.15">
      <c r="A120" s="1122"/>
      <c r="B120" s="1014"/>
      <c r="C120" s="987" t="s">
        <v>375</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378</v>
      </c>
      <c r="AB120" s="1024"/>
      <c r="AC120" s="1024"/>
      <c r="AD120" s="1024"/>
      <c r="AE120" s="1025"/>
      <c r="AF120" s="1026" t="s">
        <v>378</v>
      </c>
      <c r="AG120" s="1024"/>
      <c r="AH120" s="1024"/>
      <c r="AI120" s="1024"/>
      <c r="AJ120" s="1025"/>
      <c r="AK120" s="1026" t="s">
        <v>378</v>
      </c>
      <c r="AL120" s="1024"/>
      <c r="AM120" s="1024"/>
      <c r="AN120" s="1024"/>
      <c r="AO120" s="1025"/>
      <c r="AP120" s="1027" t="s">
        <v>229</v>
      </c>
      <c r="AQ120" s="1028"/>
      <c r="AR120" s="1028"/>
      <c r="AS120" s="1028"/>
      <c r="AT120" s="1029"/>
      <c r="AU120" s="1056" t="s">
        <v>400</v>
      </c>
      <c r="AV120" s="1057"/>
      <c r="AW120" s="1057"/>
      <c r="AX120" s="1057"/>
      <c r="AY120" s="1058"/>
      <c r="AZ120" s="994" t="s">
        <v>401</v>
      </c>
      <c r="BA120" s="962"/>
      <c r="BB120" s="962"/>
      <c r="BC120" s="962"/>
      <c r="BD120" s="962"/>
      <c r="BE120" s="962"/>
      <c r="BF120" s="962"/>
      <c r="BG120" s="962"/>
      <c r="BH120" s="962"/>
      <c r="BI120" s="962"/>
      <c r="BJ120" s="962"/>
      <c r="BK120" s="962"/>
      <c r="BL120" s="962"/>
      <c r="BM120" s="962"/>
      <c r="BN120" s="962"/>
      <c r="BO120" s="962"/>
      <c r="BP120" s="963"/>
      <c r="BQ120" s="995">
        <v>3126332</v>
      </c>
      <c r="BR120" s="996"/>
      <c r="BS120" s="996"/>
      <c r="BT120" s="996"/>
      <c r="BU120" s="996"/>
      <c r="BV120" s="996">
        <v>2803026</v>
      </c>
      <c r="BW120" s="996"/>
      <c r="BX120" s="996"/>
      <c r="BY120" s="996"/>
      <c r="BZ120" s="996"/>
      <c r="CA120" s="996">
        <v>3013739</v>
      </c>
      <c r="CB120" s="996"/>
      <c r="CC120" s="996"/>
      <c r="CD120" s="996"/>
      <c r="CE120" s="996"/>
      <c r="CF120" s="1009">
        <v>137.1</v>
      </c>
      <c r="CG120" s="1010"/>
      <c r="CH120" s="1010"/>
      <c r="CI120" s="1010"/>
      <c r="CJ120" s="1010"/>
      <c r="CK120" s="1071" t="s">
        <v>402</v>
      </c>
      <c r="CL120" s="1072"/>
      <c r="CM120" s="1072"/>
      <c r="CN120" s="1072"/>
      <c r="CO120" s="1073"/>
      <c r="CP120" s="1079" t="s">
        <v>403</v>
      </c>
      <c r="CQ120" s="1080"/>
      <c r="CR120" s="1080"/>
      <c r="CS120" s="1080"/>
      <c r="CT120" s="1080"/>
      <c r="CU120" s="1080"/>
      <c r="CV120" s="1080"/>
      <c r="CW120" s="1080"/>
      <c r="CX120" s="1080"/>
      <c r="CY120" s="1080"/>
      <c r="CZ120" s="1080"/>
      <c r="DA120" s="1080"/>
      <c r="DB120" s="1080"/>
      <c r="DC120" s="1080"/>
      <c r="DD120" s="1080"/>
      <c r="DE120" s="1080"/>
      <c r="DF120" s="1081"/>
      <c r="DG120" s="995">
        <v>1151385</v>
      </c>
      <c r="DH120" s="996"/>
      <c r="DI120" s="996"/>
      <c r="DJ120" s="996"/>
      <c r="DK120" s="996"/>
      <c r="DL120" s="996">
        <v>1116564</v>
      </c>
      <c r="DM120" s="996"/>
      <c r="DN120" s="996"/>
      <c r="DO120" s="996"/>
      <c r="DP120" s="996"/>
      <c r="DQ120" s="996">
        <v>1077833</v>
      </c>
      <c r="DR120" s="996"/>
      <c r="DS120" s="996"/>
      <c r="DT120" s="996"/>
      <c r="DU120" s="996"/>
      <c r="DV120" s="997">
        <v>49</v>
      </c>
      <c r="DW120" s="997"/>
      <c r="DX120" s="997"/>
      <c r="DY120" s="997"/>
      <c r="DZ120" s="998"/>
    </row>
    <row r="121" spans="1:130" s="226" customFormat="1" ht="26.25" customHeight="1" x14ac:dyDescent="0.15">
      <c r="A121" s="1122"/>
      <c r="B121" s="1014"/>
      <c r="C121" s="1039" t="s">
        <v>404</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378</v>
      </c>
      <c r="AB121" s="1024"/>
      <c r="AC121" s="1024"/>
      <c r="AD121" s="1024"/>
      <c r="AE121" s="1025"/>
      <c r="AF121" s="1026" t="s">
        <v>378</v>
      </c>
      <c r="AG121" s="1024"/>
      <c r="AH121" s="1024"/>
      <c r="AI121" s="1024"/>
      <c r="AJ121" s="1025"/>
      <c r="AK121" s="1026" t="s">
        <v>378</v>
      </c>
      <c r="AL121" s="1024"/>
      <c r="AM121" s="1024"/>
      <c r="AN121" s="1024"/>
      <c r="AO121" s="1025"/>
      <c r="AP121" s="1027" t="s">
        <v>378</v>
      </c>
      <c r="AQ121" s="1028"/>
      <c r="AR121" s="1028"/>
      <c r="AS121" s="1028"/>
      <c r="AT121" s="1029"/>
      <c r="AU121" s="1059"/>
      <c r="AV121" s="1060"/>
      <c r="AW121" s="1060"/>
      <c r="AX121" s="1060"/>
      <c r="AY121" s="1061"/>
      <c r="AZ121" s="987" t="s">
        <v>405</v>
      </c>
      <c r="BA121" s="988"/>
      <c r="BB121" s="988"/>
      <c r="BC121" s="988"/>
      <c r="BD121" s="988"/>
      <c r="BE121" s="988"/>
      <c r="BF121" s="988"/>
      <c r="BG121" s="988"/>
      <c r="BH121" s="988"/>
      <c r="BI121" s="988"/>
      <c r="BJ121" s="988"/>
      <c r="BK121" s="988"/>
      <c r="BL121" s="988"/>
      <c r="BM121" s="988"/>
      <c r="BN121" s="988"/>
      <c r="BO121" s="988"/>
      <c r="BP121" s="989"/>
      <c r="BQ121" s="990">
        <v>11257</v>
      </c>
      <c r="BR121" s="991"/>
      <c r="BS121" s="991"/>
      <c r="BT121" s="991"/>
      <c r="BU121" s="991"/>
      <c r="BV121" s="991">
        <v>4418</v>
      </c>
      <c r="BW121" s="991"/>
      <c r="BX121" s="991"/>
      <c r="BY121" s="991"/>
      <c r="BZ121" s="991"/>
      <c r="CA121" s="991">
        <v>7776</v>
      </c>
      <c r="CB121" s="991"/>
      <c r="CC121" s="991"/>
      <c r="CD121" s="991"/>
      <c r="CE121" s="991"/>
      <c r="CF121" s="985">
        <v>0.4</v>
      </c>
      <c r="CG121" s="986"/>
      <c r="CH121" s="986"/>
      <c r="CI121" s="986"/>
      <c r="CJ121" s="986"/>
      <c r="CK121" s="1074"/>
      <c r="CL121" s="1075"/>
      <c r="CM121" s="1075"/>
      <c r="CN121" s="1075"/>
      <c r="CO121" s="1076"/>
      <c r="CP121" s="1084" t="s">
        <v>406</v>
      </c>
      <c r="CQ121" s="1085"/>
      <c r="CR121" s="1085"/>
      <c r="CS121" s="1085"/>
      <c r="CT121" s="1085"/>
      <c r="CU121" s="1085"/>
      <c r="CV121" s="1085"/>
      <c r="CW121" s="1085"/>
      <c r="CX121" s="1085"/>
      <c r="CY121" s="1085"/>
      <c r="CZ121" s="1085"/>
      <c r="DA121" s="1085"/>
      <c r="DB121" s="1085"/>
      <c r="DC121" s="1085"/>
      <c r="DD121" s="1085"/>
      <c r="DE121" s="1085"/>
      <c r="DF121" s="1086"/>
      <c r="DG121" s="990">
        <v>174227</v>
      </c>
      <c r="DH121" s="991"/>
      <c r="DI121" s="991"/>
      <c r="DJ121" s="991"/>
      <c r="DK121" s="991"/>
      <c r="DL121" s="991">
        <v>176420</v>
      </c>
      <c r="DM121" s="991"/>
      <c r="DN121" s="991"/>
      <c r="DO121" s="991"/>
      <c r="DP121" s="991"/>
      <c r="DQ121" s="991">
        <v>126164</v>
      </c>
      <c r="DR121" s="991"/>
      <c r="DS121" s="991"/>
      <c r="DT121" s="991"/>
      <c r="DU121" s="991"/>
      <c r="DV121" s="992">
        <v>5.7</v>
      </c>
      <c r="DW121" s="992"/>
      <c r="DX121" s="992"/>
      <c r="DY121" s="992"/>
      <c r="DZ121" s="993"/>
    </row>
    <row r="122" spans="1:130" s="226" customFormat="1" ht="26.25" customHeight="1" x14ac:dyDescent="0.15">
      <c r="A122" s="1122"/>
      <c r="B122" s="1014"/>
      <c r="C122" s="987" t="s">
        <v>386</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378</v>
      </c>
      <c r="AB122" s="1024"/>
      <c r="AC122" s="1024"/>
      <c r="AD122" s="1024"/>
      <c r="AE122" s="1025"/>
      <c r="AF122" s="1026" t="s">
        <v>378</v>
      </c>
      <c r="AG122" s="1024"/>
      <c r="AH122" s="1024"/>
      <c r="AI122" s="1024"/>
      <c r="AJ122" s="1025"/>
      <c r="AK122" s="1026" t="s">
        <v>378</v>
      </c>
      <c r="AL122" s="1024"/>
      <c r="AM122" s="1024"/>
      <c r="AN122" s="1024"/>
      <c r="AO122" s="1025"/>
      <c r="AP122" s="1027" t="s">
        <v>378</v>
      </c>
      <c r="AQ122" s="1028"/>
      <c r="AR122" s="1028"/>
      <c r="AS122" s="1028"/>
      <c r="AT122" s="1029"/>
      <c r="AU122" s="1059"/>
      <c r="AV122" s="1060"/>
      <c r="AW122" s="1060"/>
      <c r="AX122" s="1060"/>
      <c r="AY122" s="1061"/>
      <c r="AZ122" s="1038" t="s">
        <v>407</v>
      </c>
      <c r="BA122" s="1030"/>
      <c r="BB122" s="1030"/>
      <c r="BC122" s="1030"/>
      <c r="BD122" s="1030"/>
      <c r="BE122" s="1030"/>
      <c r="BF122" s="1030"/>
      <c r="BG122" s="1030"/>
      <c r="BH122" s="1030"/>
      <c r="BI122" s="1030"/>
      <c r="BJ122" s="1030"/>
      <c r="BK122" s="1030"/>
      <c r="BL122" s="1030"/>
      <c r="BM122" s="1030"/>
      <c r="BN122" s="1030"/>
      <c r="BO122" s="1030"/>
      <c r="BP122" s="1031"/>
      <c r="BQ122" s="1064">
        <v>3535398</v>
      </c>
      <c r="BR122" s="1065"/>
      <c r="BS122" s="1065"/>
      <c r="BT122" s="1065"/>
      <c r="BU122" s="1065"/>
      <c r="BV122" s="1065">
        <v>3346077</v>
      </c>
      <c r="BW122" s="1065"/>
      <c r="BX122" s="1065"/>
      <c r="BY122" s="1065"/>
      <c r="BZ122" s="1065"/>
      <c r="CA122" s="1065">
        <v>3149321</v>
      </c>
      <c r="CB122" s="1065"/>
      <c r="CC122" s="1065"/>
      <c r="CD122" s="1065"/>
      <c r="CE122" s="1065"/>
      <c r="CF122" s="1082">
        <v>143.30000000000001</v>
      </c>
      <c r="CG122" s="1083"/>
      <c r="CH122" s="1083"/>
      <c r="CI122" s="1083"/>
      <c r="CJ122" s="1083"/>
      <c r="CK122" s="1074"/>
      <c r="CL122" s="1075"/>
      <c r="CM122" s="1075"/>
      <c r="CN122" s="1075"/>
      <c r="CO122" s="1076"/>
      <c r="CP122" s="1084" t="s">
        <v>408</v>
      </c>
      <c r="CQ122" s="1085"/>
      <c r="CR122" s="1085"/>
      <c r="CS122" s="1085"/>
      <c r="CT122" s="1085"/>
      <c r="CU122" s="1085"/>
      <c r="CV122" s="1085"/>
      <c r="CW122" s="1085"/>
      <c r="CX122" s="1085"/>
      <c r="CY122" s="1085"/>
      <c r="CZ122" s="1085"/>
      <c r="DA122" s="1085"/>
      <c r="DB122" s="1085"/>
      <c r="DC122" s="1085"/>
      <c r="DD122" s="1085"/>
      <c r="DE122" s="1085"/>
      <c r="DF122" s="1086"/>
      <c r="DG122" s="990" t="s">
        <v>372</v>
      </c>
      <c r="DH122" s="991"/>
      <c r="DI122" s="991"/>
      <c r="DJ122" s="991"/>
      <c r="DK122" s="991"/>
      <c r="DL122" s="991" t="s">
        <v>372</v>
      </c>
      <c r="DM122" s="991"/>
      <c r="DN122" s="991"/>
      <c r="DO122" s="991"/>
      <c r="DP122" s="991"/>
      <c r="DQ122" s="991" t="s">
        <v>372</v>
      </c>
      <c r="DR122" s="991"/>
      <c r="DS122" s="991"/>
      <c r="DT122" s="991"/>
      <c r="DU122" s="991"/>
      <c r="DV122" s="992" t="s">
        <v>372</v>
      </c>
      <c r="DW122" s="992"/>
      <c r="DX122" s="992"/>
      <c r="DY122" s="992"/>
      <c r="DZ122" s="993"/>
    </row>
    <row r="123" spans="1:130" s="226" customFormat="1" ht="26.25" customHeight="1" x14ac:dyDescent="0.15">
      <c r="A123" s="1122"/>
      <c r="B123" s="1014"/>
      <c r="C123" s="987" t="s">
        <v>392</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372</v>
      </c>
      <c r="AB123" s="1024"/>
      <c r="AC123" s="1024"/>
      <c r="AD123" s="1024"/>
      <c r="AE123" s="1025"/>
      <c r="AF123" s="1026" t="s">
        <v>372</v>
      </c>
      <c r="AG123" s="1024"/>
      <c r="AH123" s="1024"/>
      <c r="AI123" s="1024"/>
      <c r="AJ123" s="1025"/>
      <c r="AK123" s="1026" t="s">
        <v>372</v>
      </c>
      <c r="AL123" s="1024"/>
      <c r="AM123" s="1024"/>
      <c r="AN123" s="1024"/>
      <c r="AO123" s="1025"/>
      <c r="AP123" s="1027" t="s">
        <v>372</v>
      </c>
      <c r="AQ123" s="1028"/>
      <c r="AR123" s="1028"/>
      <c r="AS123" s="1028"/>
      <c r="AT123" s="1029"/>
      <c r="AU123" s="1062"/>
      <c r="AV123" s="1063"/>
      <c r="AW123" s="1063"/>
      <c r="AX123" s="1063"/>
      <c r="AY123" s="1063"/>
      <c r="AZ123" s="247" t="s">
        <v>187</v>
      </c>
      <c r="BA123" s="247"/>
      <c r="BB123" s="247"/>
      <c r="BC123" s="247"/>
      <c r="BD123" s="247"/>
      <c r="BE123" s="247"/>
      <c r="BF123" s="247"/>
      <c r="BG123" s="247"/>
      <c r="BH123" s="247"/>
      <c r="BI123" s="247"/>
      <c r="BJ123" s="247"/>
      <c r="BK123" s="247"/>
      <c r="BL123" s="247"/>
      <c r="BM123" s="247"/>
      <c r="BN123" s="247"/>
      <c r="BO123" s="1042" t="s">
        <v>409</v>
      </c>
      <c r="BP123" s="1070"/>
      <c r="BQ123" s="1128">
        <v>6672987</v>
      </c>
      <c r="BR123" s="1129"/>
      <c r="BS123" s="1129"/>
      <c r="BT123" s="1129"/>
      <c r="BU123" s="1129"/>
      <c r="BV123" s="1129">
        <v>6153521</v>
      </c>
      <c r="BW123" s="1129"/>
      <c r="BX123" s="1129"/>
      <c r="BY123" s="1129"/>
      <c r="BZ123" s="1129"/>
      <c r="CA123" s="1129">
        <v>6170836</v>
      </c>
      <c r="CB123" s="1129"/>
      <c r="CC123" s="1129"/>
      <c r="CD123" s="1129"/>
      <c r="CE123" s="1129"/>
      <c r="CF123" s="1066"/>
      <c r="CG123" s="1067"/>
      <c r="CH123" s="1067"/>
      <c r="CI123" s="1067"/>
      <c r="CJ123" s="1068"/>
      <c r="CK123" s="1074"/>
      <c r="CL123" s="1075"/>
      <c r="CM123" s="1075"/>
      <c r="CN123" s="1075"/>
      <c r="CO123" s="1076"/>
      <c r="CP123" s="1084" t="s">
        <v>410</v>
      </c>
      <c r="CQ123" s="1085"/>
      <c r="CR123" s="1085"/>
      <c r="CS123" s="1085"/>
      <c r="CT123" s="1085"/>
      <c r="CU123" s="1085"/>
      <c r="CV123" s="1085"/>
      <c r="CW123" s="1085"/>
      <c r="CX123" s="1085"/>
      <c r="CY123" s="1085"/>
      <c r="CZ123" s="1085"/>
      <c r="DA123" s="1085"/>
      <c r="DB123" s="1085"/>
      <c r="DC123" s="1085"/>
      <c r="DD123" s="1085"/>
      <c r="DE123" s="1085"/>
      <c r="DF123" s="1086"/>
      <c r="DG123" s="1023" t="s">
        <v>229</v>
      </c>
      <c r="DH123" s="1024"/>
      <c r="DI123" s="1024"/>
      <c r="DJ123" s="1024"/>
      <c r="DK123" s="1025"/>
      <c r="DL123" s="1026" t="s">
        <v>229</v>
      </c>
      <c r="DM123" s="1024"/>
      <c r="DN123" s="1024"/>
      <c r="DO123" s="1024"/>
      <c r="DP123" s="1025"/>
      <c r="DQ123" s="1026" t="s">
        <v>411</v>
      </c>
      <c r="DR123" s="1024"/>
      <c r="DS123" s="1024"/>
      <c r="DT123" s="1024"/>
      <c r="DU123" s="1025"/>
      <c r="DV123" s="1027" t="s">
        <v>229</v>
      </c>
      <c r="DW123" s="1028"/>
      <c r="DX123" s="1028"/>
      <c r="DY123" s="1028"/>
      <c r="DZ123" s="1029"/>
    </row>
    <row r="124" spans="1:130" s="226" customFormat="1" ht="26.25" customHeight="1" thickBot="1" x14ac:dyDescent="0.2">
      <c r="A124" s="1122"/>
      <c r="B124" s="1014"/>
      <c r="C124" s="987" t="s">
        <v>395</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411</v>
      </c>
      <c r="AB124" s="1024"/>
      <c r="AC124" s="1024"/>
      <c r="AD124" s="1024"/>
      <c r="AE124" s="1025"/>
      <c r="AF124" s="1026" t="s">
        <v>229</v>
      </c>
      <c r="AG124" s="1024"/>
      <c r="AH124" s="1024"/>
      <c r="AI124" s="1024"/>
      <c r="AJ124" s="1025"/>
      <c r="AK124" s="1026" t="s">
        <v>229</v>
      </c>
      <c r="AL124" s="1024"/>
      <c r="AM124" s="1024"/>
      <c r="AN124" s="1024"/>
      <c r="AO124" s="1025"/>
      <c r="AP124" s="1027" t="s">
        <v>229</v>
      </c>
      <c r="AQ124" s="1028"/>
      <c r="AR124" s="1028"/>
      <c r="AS124" s="1028"/>
      <c r="AT124" s="1029"/>
      <c r="AU124" s="1124" t="s">
        <v>412</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39.799999999999997</v>
      </c>
      <c r="BR124" s="1092"/>
      <c r="BS124" s="1092"/>
      <c r="BT124" s="1092"/>
      <c r="BU124" s="1092"/>
      <c r="BV124" s="1092">
        <v>42</v>
      </c>
      <c r="BW124" s="1092"/>
      <c r="BX124" s="1092"/>
      <c r="BY124" s="1092"/>
      <c r="BZ124" s="1092"/>
      <c r="CA124" s="1092">
        <v>12.6</v>
      </c>
      <c r="CB124" s="1092"/>
      <c r="CC124" s="1092"/>
      <c r="CD124" s="1092"/>
      <c r="CE124" s="1092"/>
      <c r="CF124" s="1093"/>
      <c r="CG124" s="1094"/>
      <c r="CH124" s="1094"/>
      <c r="CI124" s="1094"/>
      <c r="CJ124" s="1095"/>
      <c r="CK124" s="1077"/>
      <c r="CL124" s="1077"/>
      <c r="CM124" s="1077"/>
      <c r="CN124" s="1077"/>
      <c r="CO124" s="1078"/>
      <c r="CP124" s="1084" t="s">
        <v>413</v>
      </c>
      <c r="CQ124" s="1085"/>
      <c r="CR124" s="1085"/>
      <c r="CS124" s="1085"/>
      <c r="CT124" s="1085"/>
      <c r="CU124" s="1085"/>
      <c r="CV124" s="1085"/>
      <c r="CW124" s="1085"/>
      <c r="CX124" s="1085"/>
      <c r="CY124" s="1085"/>
      <c r="CZ124" s="1085"/>
      <c r="DA124" s="1085"/>
      <c r="DB124" s="1085"/>
      <c r="DC124" s="1085"/>
      <c r="DD124" s="1085"/>
      <c r="DE124" s="1085"/>
      <c r="DF124" s="1086"/>
      <c r="DG124" s="1069" t="s">
        <v>229</v>
      </c>
      <c r="DH124" s="1051"/>
      <c r="DI124" s="1051"/>
      <c r="DJ124" s="1051"/>
      <c r="DK124" s="1052"/>
      <c r="DL124" s="1050" t="s">
        <v>229</v>
      </c>
      <c r="DM124" s="1051"/>
      <c r="DN124" s="1051"/>
      <c r="DO124" s="1051"/>
      <c r="DP124" s="1052"/>
      <c r="DQ124" s="1050" t="s">
        <v>229</v>
      </c>
      <c r="DR124" s="1051"/>
      <c r="DS124" s="1051"/>
      <c r="DT124" s="1051"/>
      <c r="DU124" s="1052"/>
      <c r="DV124" s="1053" t="s">
        <v>229</v>
      </c>
      <c r="DW124" s="1054"/>
      <c r="DX124" s="1054"/>
      <c r="DY124" s="1054"/>
      <c r="DZ124" s="1055"/>
    </row>
    <row r="125" spans="1:130" s="226" customFormat="1" ht="26.25" customHeight="1" x14ac:dyDescent="0.15">
      <c r="A125" s="1122"/>
      <c r="B125" s="1014"/>
      <c r="C125" s="987" t="s">
        <v>397</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229</v>
      </c>
      <c r="AB125" s="1024"/>
      <c r="AC125" s="1024"/>
      <c r="AD125" s="1024"/>
      <c r="AE125" s="1025"/>
      <c r="AF125" s="1026" t="s">
        <v>229</v>
      </c>
      <c r="AG125" s="1024"/>
      <c r="AH125" s="1024"/>
      <c r="AI125" s="1024"/>
      <c r="AJ125" s="1025"/>
      <c r="AK125" s="1026" t="s">
        <v>229</v>
      </c>
      <c r="AL125" s="1024"/>
      <c r="AM125" s="1024"/>
      <c r="AN125" s="1024"/>
      <c r="AO125" s="1025"/>
      <c r="AP125" s="1027" t="s">
        <v>229</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414</v>
      </c>
      <c r="CL125" s="1072"/>
      <c r="CM125" s="1072"/>
      <c r="CN125" s="1072"/>
      <c r="CO125" s="1073"/>
      <c r="CP125" s="994" t="s">
        <v>415</v>
      </c>
      <c r="CQ125" s="962"/>
      <c r="CR125" s="962"/>
      <c r="CS125" s="962"/>
      <c r="CT125" s="962"/>
      <c r="CU125" s="962"/>
      <c r="CV125" s="962"/>
      <c r="CW125" s="962"/>
      <c r="CX125" s="962"/>
      <c r="CY125" s="962"/>
      <c r="CZ125" s="962"/>
      <c r="DA125" s="962"/>
      <c r="DB125" s="962"/>
      <c r="DC125" s="962"/>
      <c r="DD125" s="962"/>
      <c r="DE125" s="962"/>
      <c r="DF125" s="963"/>
      <c r="DG125" s="995" t="s">
        <v>229</v>
      </c>
      <c r="DH125" s="996"/>
      <c r="DI125" s="996"/>
      <c r="DJ125" s="996"/>
      <c r="DK125" s="996"/>
      <c r="DL125" s="996" t="s">
        <v>229</v>
      </c>
      <c r="DM125" s="996"/>
      <c r="DN125" s="996"/>
      <c r="DO125" s="996"/>
      <c r="DP125" s="996"/>
      <c r="DQ125" s="996" t="s">
        <v>416</v>
      </c>
      <c r="DR125" s="996"/>
      <c r="DS125" s="996"/>
      <c r="DT125" s="996"/>
      <c r="DU125" s="996"/>
      <c r="DV125" s="997" t="s">
        <v>416</v>
      </c>
      <c r="DW125" s="997"/>
      <c r="DX125" s="997"/>
      <c r="DY125" s="997"/>
      <c r="DZ125" s="998"/>
    </row>
    <row r="126" spans="1:130" s="226" customFormat="1" ht="26.25" customHeight="1" thickBot="1" x14ac:dyDescent="0.2">
      <c r="A126" s="1122"/>
      <c r="B126" s="1014"/>
      <c r="C126" s="987" t="s">
        <v>399</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46800</v>
      </c>
      <c r="AB126" s="1024"/>
      <c r="AC126" s="1024"/>
      <c r="AD126" s="1024"/>
      <c r="AE126" s="1025"/>
      <c r="AF126" s="1026">
        <v>46092</v>
      </c>
      <c r="AG126" s="1024"/>
      <c r="AH126" s="1024"/>
      <c r="AI126" s="1024"/>
      <c r="AJ126" s="1025"/>
      <c r="AK126" s="1026">
        <v>45376</v>
      </c>
      <c r="AL126" s="1024"/>
      <c r="AM126" s="1024"/>
      <c r="AN126" s="1024"/>
      <c r="AO126" s="1025"/>
      <c r="AP126" s="1027">
        <v>2.1</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417</v>
      </c>
      <c r="CQ126" s="988"/>
      <c r="CR126" s="988"/>
      <c r="CS126" s="988"/>
      <c r="CT126" s="988"/>
      <c r="CU126" s="988"/>
      <c r="CV126" s="988"/>
      <c r="CW126" s="988"/>
      <c r="CX126" s="988"/>
      <c r="CY126" s="988"/>
      <c r="CZ126" s="988"/>
      <c r="DA126" s="988"/>
      <c r="DB126" s="988"/>
      <c r="DC126" s="988"/>
      <c r="DD126" s="988"/>
      <c r="DE126" s="988"/>
      <c r="DF126" s="989"/>
      <c r="DG126" s="990" t="s">
        <v>229</v>
      </c>
      <c r="DH126" s="991"/>
      <c r="DI126" s="991"/>
      <c r="DJ126" s="991"/>
      <c r="DK126" s="991"/>
      <c r="DL126" s="991" t="s">
        <v>411</v>
      </c>
      <c r="DM126" s="991"/>
      <c r="DN126" s="991"/>
      <c r="DO126" s="991"/>
      <c r="DP126" s="991"/>
      <c r="DQ126" s="991" t="s">
        <v>229</v>
      </c>
      <c r="DR126" s="991"/>
      <c r="DS126" s="991"/>
      <c r="DT126" s="991"/>
      <c r="DU126" s="991"/>
      <c r="DV126" s="992" t="s">
        <v>416</v>
      </c>
      <c r="DW126" s="992"/>
      <c r="DX126" s="992"/>
      <c r="DY126" s="992"/>
      <c r="DZ126" s="993"/>
    </row>
    <row r="127" spans="1:130" s="226" customFormat="1" ht="26.25" customHeight="1" x14ac:dyDescent="0.15">
      <c r="A127" s="1123"/>
      <c r="B127" s="1016"/>
      <c r="C127" s="1038" t="s">
        <v>418</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411</v>
      </c>
      <c r="AB127" s="1024"/>
      <c r="AC127" s="1024"/>
      <c r="AD127" s="1024"/>
      <c r="AE127" s="1025"/>
      <c r="AF127" s="1026" t="s">
        <v>229</v>
      </c>
      <c r="AG127" s="1024"/>
      <c r="AH127" s="1024"/>
      <c r="AI127" s="1024"/>
      <c r="AJ127" s="1025"/>
      <c r="AK127" s="1026" t="s">
        <v>229</v>
      </c>
      <c r="AL127" s="1024"/>
      <c r="AM127" s="1024"/>
      <c r="AN127" s="1024"/>
      <c r="AO127" s="1025"/>
      <c r="AP127" s="1027" t="s">
        <v>229</v>
      </c>
      <c r="AQ127" s="1028"/>
      <c r="AR127" s="1028"/>
      <c r="AS127" s="1028"/>
      <c r="AT127" s="1029"/>
      <c r="AU127" s="228"/>
      <c r="AV127" s="228"/>
      <c r="AW127" s="228"/>
      <c r="AX127" s="1096" t="s">
        <v>419</v>
      </c>
      <c r="AY127" s="1097"/>
      <c r="AZ127" s="1097"/>
      <c r="BA127" s="1097"/>
      <c r="BB127" s="1097"/>
      <c r="BC127" s="1097"/>
      <c r="BD127" s="1097"/>
      <c r="BE127" s="1098"/>
      <c r="BF127" s="1099" t="s">
        <v>420</v>
      </c>
      <c r="BG127" s="1097"/>
      <c r="BH127" s="1097"/>
      <c r="BI127" s="1097"/>
      <c r="BJ127" s="1097"/>
      <c r="BK127" s="1097"/>
      <c r="BL127" s="1098"/>
      <c r="BM127" s="1099" t="s">
        <v>421</v>
      </c>
      <c r="BN127" s="1097"/>
      <c r="BO127" s="1097"/>
      <c r="BP127" s="1097"/>
      <c r="BQ127" s="1097"/>
      <c r="BR127" s="1097"/>
      <c r="BS127" s="1098"/>
      <c r="BT127" s="1099" t="s">
        <v>422</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423</v>
      </c>
      <c r="CQ127" s="988"/>
      <c r="CR127" s="988"/>
      <c r="CS127" s="988"/>
      <c r="CT127" s="988"/>
      <c r="CU127" s="988"/>
      <c r="CV127" s="988"/>
      <c r="CW127" s="988"/>
      <c r="CX127" s="988"/>
      <c r="CY127" s="988"/>
      <c r="CZ127" s="988"/>
      <c r="DA127" s="988"/>
      <c r="DB127" s="988"/>
      <c r="DC127" s="988"/>
      <c r="DD127" s="988"/>
      <c r="DE127" s="988"/>
      <c r="DF127" s="989"/>
      <c r="DG127" s="990" t="s">
        <v>229</v>
      </c>
      <c r="DH127" s="991"/>
      <c r="DI127" s="991"/>
      <c r="DJ127" s="991"/>
      <c r="DK127" s="991"/>
      <c r="DL127" s="991" t="s">
        <v>424</v>
      </c>
      <c r="DM127" s="991"/>
      <c r="DN127" s="991"/>
      <c r="DO127" s="991"/>
      <c r="DP127" s="991"/>
      <c r="DQ127" s="991" t="s">
        <v>416</v>
      </c>
      <c r="DR127" s="991"/>
      <c r="DS127" s="991"/>
      <c r="DT127" s="991"/>
      <c r="DU127" s="991"/>
      <c r="DV127" s="992" t="s">
        <v>229</v>
      </c>
      <c r="DW127" s="992"/>
      <c r="DX127" s="992"/>
      <c r="DY127" s="992"/>
      <c r="DZ127" s="993"/>
    </row>
    <row r="128" spans="1:130" s="226" customFormat="1" ht="26.25" customHeight="1" thickBot="1" x14ac:dyDescent="0.2">
      <c r="A128" s="1106" t="s">
        <v>425</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426</v>
      </c>
      <c r="X128" s="1108"/>
      <c r="Y128" s="1108"/>
      <c r="Z128" s="1109"/>
      <c r="AA128" s="1110" t="s">
        <v>229</v>
      </c>
      <c r="AB128" s="1111"/>
      <c r="AC128" s="1111"/>
      <c r="AD128" s="1111"/>
      <c r="AE128" s="1112"/>
      <c r="AF128" s="1113">
        <v>906</v>
      </c>
      <c r="AG128" s="1111"/>
      <c r="AH128" s="1111"/>
      <c r="AI128" s="1111"/>
      <c r="AJ128" s="1112"/>
      <c r="AK128" s="1113">
        <v>497</v>
      </c>
      <c r="AL128" s="1111"/>
      <c r="AM128" s="1111"/>
      <c r="AN128" s="1111"/>
      <c r="AO128" s="1112"/>
      <c r="AP128" s="1114"/>
      <c r="AQ128" s="1115"/>
      <c r="AR128" s="1115"/>
      <c r="AS128" s="1115"/>
      <c r="AT128" s="1116"/>
      <c r="AU128" s="228"/>
      <c r="AV128" s="228"/>
      <c r="AW128" s="228"/>
      <c r="AX128" s="961" t="s">
        <v>427</v>
      </c>
      <c r="AY128" s="962"/>
      <c r="AZ128" s="962"/>
      <c r="BA128" s="962"/>
      <c r="BB128" s="962"/>
      <c r="BC128" s="962"/>
      <c r="BD128" s="962"/>
      <c r="BE128" s="963"/>
      <c r="BF128" s="1117" t="s">
        <v>424</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428</v>
      </c>
      <c r="CQ128" s="791"/>
      <c r="CR128" s="791"/>
      <c r="CS128" s="791"/>
      <c r="CT128" s="791"/>
      <c r="CU128" s="791"/>
      <c r="CV128" s="791"/>
      <c r="CW128" s="791"/>
      <c r="CX128" s="791"/>
      <c r="CY128" s="791"/>
      <c r="CZ128" s="791"/>
      <c r="DA128" s="791"/>
      <c r="DB128" s="791"/>
      <c r="DC128" s="791"/>
      <c r="DD128" s="791"/>
      <c r="DE128" s="791"/>
      <c r="DF128" s="1101"/>
      <c r="DG128" s="1102" t="s">
        <v>229</v>
      </c>
      <c r="DH128" s="1103"/>
      <c r="DI128" s="1103"/>
      <c r="DJ128" s="1103"/>
      <c r="DK128" s="1103"/>
      <c r="DL128" s="1103" t="s">
        <v>229</v>
      </c>
      <c r="DM128" s="1103"/>
      <c r="DN128" s="1103"/>
      <c r="DO128" s="1103"/>
      <c r="DP128" s="1103"/>
      <c r="DQ128" s="1103" t="s">
        <v>229</v>
      </c>
      <c r="DR128" s="1103"/>
      <c r="DS128" s="1103"/>
      <c r="DT128" s="1103"/>
      <c r="DU128" s="1103"/>
      <c r="DV128" s="1104" t="s">
        <v>229</v>
      </c>
      <c r="DW128" s="1104"/>
      <c r="DX128" s="1104"/>
      <c r="DY128" s="1104"/>
      <c r="DZ128" s="1105"/>
    </row>
    <row r="129" spans="1:131" s="226" customFormat="1" ht="26.25" customHeight="1" x14ac:dyDescent="0.15">
      <c r="A129" s="999" t="s">
        <v>105</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429</v>
      </c>
      <c r="X129" s="1136"/>
      <c r="Y129" s="1136"/>
      <c r="Z129" s="1137"/>
      <c r="AA129" s="1023">
        <v>2295964</v>
      </c>
      <c r="AB129" s="1024"/>
      <c r="AC129" s="1024"/>
      <c r="AD129" s="1024"/>
      <c r="AE129" s="1025"/>
      <c r="AF129" s="1026">
        <v>2378221</v>
      </c>
      <c r="AG129" s="1024"/>
      <c r="AH129" s="1024"/>
      <c r="AI129" s="1024"/>
      <c r="AJ129" s="1025"/>
      <c r="AK129" s="1026">
        <v>2599277</v>
      </c>
      <c r="AL129" s="1024"/>
      <c r="AM129" s="1024"/>
      <c r="AN129" s="1024"/>
      <c r="AO129" s="1025"/>
      <c r="AP129" s="1138"/>
      <c r="AQ129" s="1139"/>
      <c r="AR129" s="1139"/>
      <c r="AS129" s="1139"/>
      <c r="AT129" s="1140"/>
      <c r="AU129" s="229"/>
      <c r="AV129" s="229"/>
      <c r="AW129" s="229"/>
      <c r="AX129" s="1130" t="s">
        <v>430</v>
      </c>
      <c r="AY129" s="988"/>
      <c r="AZ129" s="988"/>
      <c r="BA129" s="988"/>
      <c r="BB129" s="988"/>
      <c r="BC129" s="988"/>
      <c r="BD129" s="988"/>
      <c r="BE129" s="989"/>
      <c r="BF129" s="1131" t="s">
        <v>229</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431</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432</v>
      </c>
      <c r="X130" s="1136"/>
      <c r="Y130" s="1136"/>
      <c r="Z130" s="1137"/>
      <c r="AA130" s="1023">
        <v>409449</v>
      </c>
      <c r="AB130" s="1024"/>
      <c r="AC130" s="1024"/>
      <c r="AD130" s="1024"/>
      <c r="AE130" s="1025"/>
      <c r="AF130" s="1026">
        <v>411003</v>
      </c>
      <c r="AG130" s="1024"/>
      <c r="AH130" s="1024"/>
      <c r="AI130" s="1024"/>
      <c r="AJ130" s="1025"/>
      <c r="AK130" s="1026">
        <v>401625</v>
      </c>
      <c r="AL130" s="1024"/>
      <c r="AM130" s="1024"/>
      <c r="AN130" s="1024"/>
      <c r="AO130" s="1025"/>
      <c r="AP130" s="1138"/>
      <c r="AQ130" s="1139"/>
      <c r="AR130" s="1139"/>
      <c r="AS130" s="1139"/>
      <c r="AT130" s="1140"/>
      <c r="AU130" s="229"/>
      <c r="AV130" s="229"/>
      <c r="AW130" s="229"/>
      <c r="AX130" s="1130" t="s">
        <v>433</v>
      </c>
      <c r="AY130" s="988"/>
      <c r="AZ130" s="988"/>
      <c r="BA130" s="988"/>
      <c r="BB130" s="988"/>
      <c r="BC130" s="988"/>
      <c r="BD130" s="988"/>
      <c r="BE130" s="989"/>
      <c r="BF130" s="1166">
        <v>12.9</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434</v>
      </c>
      <c r="X131" s="1173"/>
      <c r="Y131" s="1173"/>
      <c r="Z131" s="1174"/>
      <c r="AA131" s="1069">
        <v>1886515</v>
      </c>
      <c r="AB131" s="1051"/>
      <c r="AC131" s="1051"/>
      <c r="AD131" s="1051"/>
      <c r="AE131" s="1052"/>
      <c r="AF131" s="1050">
        <v>1967218</v>
      </c>
      <c r="AG131" s="1051"/>
      <c r="AH131" s="1051"/>
      <c r="AI131" s="1051"/>
      <c r="AJ131" s="1052"/>
      <c r="AK131" s="1050">
        <v>2197652</v>
      </c>
      <c r="AL131" s="1051"/>
      <c r="AM131" s="1051"/>
      <c r="AN131" s="1051"/>
      <c r="AO131" s="1052"/>
      <c r="AP131" s="1175"/>
      <c r="AQ131" s="1176"/>
      <c r="AR131" s="1176"/>
      <c r="AS131" s="1176"/>
      <c r="AT131" s="1177"/>
      <c r="AU131" s="229"/>
      <c r="AV131" s="229"/>
      <c r="AW131" s="229"/>
      <c r="AX131" s="1148" t="s">
        <v>435</v>
      </c>
      <c r="AY131" s="791"/>
      <c r="AZ131" s="791"/>
      <c r="BA131" s="791"/>
      <c r="BB131" s="791"/>
      <c r="BC131" s="791"/>
      <c r="BD131" s="791"/>
      <c r="BE131" s="1101"/>
      <c r="BF131" s="1149">
        <v>12.6</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436</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437</v>
      </c>
      <c r="W132" s="1159"/>
      <c r="X132" s="1159"/>
      <c r="Y132" s="1159"/>
      <c r="Z132" s="1160"/>
      <c r="AA132" s="1161">
        <v>13.97121147</v>
      </c>
      <c r="AB132" s="1162"/>
      <c r="AC132" s="1162"/>
      <c r="AD132" s="1162"/>
      <c r="AE132" s="1163"/>
      <c r="AF132" s="1164">
        <v>13.200875549999999</v>
      </c>
      <c r="AG132" s="1162"/>
      <c r="AH132" s="1162"/>
      <c r="AI132" s="1162"/>
      <c r="AJ132" s="1163"/>
      <c r="AK132" s="1164">
        <v>11.537996010000001</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438</v>
      </c>
      <c r="W133" s="1142"/>
      <c r="X133" s="1142"/>
      <c r="Y133" s="1142"/>
      <c r="Z133" s="1143"/>
      <c r="AA133" s="1144">
        <v>15.7</v>
      </c>
      <c r="AB133" s="1145"/>
      <c r="AC133" s="1145"/>
      <c r="AD133" s="1145"/>
      <c r="AE133" s="1146"/>
      <c r="AF133" s="1144">
        <v>14.8</v>
      </c>
      <c r="AG133" s="1145"/>
      <c r="AH133" s="1145"/>
      <c r="AI133" s="1145"/>
      <c r="AJ133" s="1146"/>
      <c r="AK133" s="1144">
        <v>12.9</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1qPPLc1uxDeZ9znbYytxLLZpuUEPizQlgfs08n7WFtpZJR9iJ7odcBYxl3pJpJKcx/vfCQRFG/xTRxzimzYRDg==" saltValue="J67Ja0Y4b7HJyL/ckA/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439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UtCydb8hbGIcw45OKlvbvCEYlHOMWwiOsARmY+1HRWbqiPHaAX8d5WY64VXyC+ZnniRwV8zyvIrp/uIpyqTag==" saltValue="sPIDY+JL/lkTv5Pf/XCrE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440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442</v>
      </c>
      <c r="AP7" s="268"/>
      <c r="AQ7" s="269" t="s">
        <v>443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444</v>
      </c>
      <c r="AQ8" s="275" t="s">
        <v>445</v>
      </c>
      <c r="AR8" s="276" t="s">
        <v>446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447</v>
      </c>
      <c r="AL9" s="1182"/>
      <c r="AM9" s="1182"/>
      <c r="AN9" s="1183"/>
      <c r="AO9" s="277">
        <v>559709</v>
      </c>
      <c r="AP9" s="277">
        <v>112572</v>
      </c>
      <c r="AQ9" s="278">
        <v>231388</v>
      </c>
      <c r="AR9" s="279">
        <v>-51.3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448</v>
      </c>
      <c r="AL10" s="1182"/>
      <c r="AM10" s="1182"/>
      <c r="AN10" s="1183"/>
      <c r="AO10" s="280">
        <v>268692</v>
      </c>
      <c r="AP10" s="280">
        <v>54041</v>
      </c>
      <c r="AQ10" s="281">
        <v>33497</v>
      </c>
      <c r="AR10" s="282">
        <v>61.3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449</v>
      </c>
      <c r="AL11" s="1182"/>
      <c r="AM11" s="1182"/>
      <c r="AN11" s="1183"/>
      <c r="AO11" s="280">
        <v>98824</v>
      </c>
      <c r="AP11" s="280">
        <v>19876</v>
      </c>
      <c r="AQ11" s="281">
        <v>3588</v>
      </c>
      <c r="AR11" s="282">
        <v>454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450</v>
      </c>
      <c r="AL12" s="1182"/>
      <c r="AM12" s="1182"/>
      <c r="AN12" s="1183"/>
      <c r="AO12" s="280" t="s">
        <v>451</v>
      </c>
      <c r="AP12" s="280" t="s">
        <v>451</v>
      </c>
      <c r="AQ12" s="281" t="s">
        <v>451</v>
      </c>
      <c r="AR12" s="282" t="s">
        <v>451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452</v>
      </c>
      <c r="AL13" s="1182"/>
      <c r="AM13" s="1182"/>
      <c r="AN13" s="1183"/>
      <c r="AO13" s="280">
        <v>38261</v>
      </c>
      <c r="AP13" s="280">
        <v>7695</v>
      </c>
      <c r="AQ13" s="281">
        <v>10932</v>
      </c>
      <c r="AR13" s="282">
        <v>-29.6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453</v>
      </c>
      <c r="AL14" s="1182"/>
      <c r="AM14" s="1182"/>
      <c r="AN14" s="1183"/>
      <c r="AO14" s="280">
        <v>14600</v>
      </c>
      <c r="AP14" s="280">
        <v>2936</v>
      </c>
      <c r="AQ14" s="281">
        <v>4261</v>
      </c>
      <c r="AR14" s="282">
        <v>-31.1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454</v>
      </c>
      <c r="AL15" s="1185"/>
      <c r="AM15" s="1185"/>
      <c r="AN15" s="1186"/>
      <c r="AO15" s="280">
        <v>-44800</v>
      </c>
      <c r="AP15" s="280">
        <v>-9010</v>
      </c>
      <c r="AQ15" s="281">
        <v>-17972</v>
      </c>
      <c r="AR15" s="282">
        <v>-49.9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187</v>
      </c>
      <c r="AL16" s="1185"/>
      <c r="AM16" s="1185"/>
      <c r="AN16" s="1186"/>
      <c r="AO16" s="280">
        <v>935286</v>
      </c>
      <c r="AP16" s="280">
        <v>188111</v>
      </c>
      <c r="AQ16" s="281">
        <v>265695</v>
      </c>
      <c r="AR16" s="282">
        <v>-29.2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456</v>
      </c>
      <c r="AP20" s="289" t="s">
        <v>457</v>
      </c>
      <c r="AQ20" s="290" t="s">
        <v>458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459</v>
      </c>
      <c r="AL21" s="1188"/>
      <c r="AM21" s="1188"/>
      <c r="AN21" s="1189"/>
      <c r="AO21" s="293">
        <v>13.27</v>
      </c>
      <c r="AP21" s="294">
        <v>23.14</v>
      </c>
      <c r="AQ21" s="295">
        <v>-9.8699999999999992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460</v>
      </c>
      <c r="AL22" s="1188"/>
      <c r="AM22" s="1188"/>
      <c r="AN22" s="1189"/>
      <c r="AO22" s="298">
        <v>97.4</v>
      </c>
      <c r="AP22" s="299">
        <v>95.7</v>
      </c>
      <c r="AQ22" s="300">
        <v>1.7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461</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462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442</v>
      </c>
      <c r="AP30" s="268"/>
      <c r="AQ30" s="269" t="s">
        <v>443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444</v>
      </c>
      <c r="AQ31" s="275" t="s">
        <v>445</v>
      </c>
      <c r="AR31" s="276" t="s">
        <v>446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464</v>
      </c>
      <c r="AL32" s="1196"/>
      <c r="AM32" s="1196"/>
      <c r="AN32" s="1197"/>
      <c r="AO32" s="308">
        <v>473658</v>
      </c>
      <c r="AP32" s="308">
        <v>95265</v>
      </c>
      <c r="AQ32" s="309">
        <v>153945</v>
      </c>
      <c r="AR32" s="310">
        <v>-38.1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465</v>
      </c>
      <c r="AL33" s="1196"/>
      <c r="AM33" s="1196"/>
      <c r="AN33" s="1197"/>
      <c r="AO33" s="308" t="s">
        <v>451</v>
      </c>
      <c r="AP33" s="308" t="s">
        <v>451</v>
      </c>
      <c r="AQ33" s="309" t="s">
        <v>451</v>
      </c>
      <c r="AR33" s="310" t="s">
        <v>451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466</v>
      </c>
      <c r="AL34" s="1196"/>
      <c r="AM34" s="1196"/>
      <c r="AN34" s="1197"/>
      <c r="AO34" s="308" t="s">
        <v>451</v>
      </c>
      <c r="AP34" s="308" t="s">
        <v>451</v>
      </c>
      <c r="AQ34" s="309">
        <v>4</v>
      </c>
      <c r="AR34" s="310" t="s">
        <v>451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467</v>
      </c>
      <c r="AL35" s="1196"/>
      <c r="AM35" s="1196"/>
      <c r="AN35" s="1197"/>
      <c r="AO35" s="308">
        <v>88773</v>
      </c>
      <c r="AP35" s="308">
        <v>17855</v>
      </c>
      <c r="AQ35" s="309">
        <v>31105</v>
      </c>
      <c r="AR35" s="310">
        <v>-42.6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468</v>
      </c>
      <c r="AL36" s="1196"/>
      <c r="AM36" s="1196"/>
      <c r="AN36" s="1197"/>
      <c r="AO36" s="308">
        <v>47604</v>
      </c>
      <c r="AP36" s="308">
        <v>9574</v>
      </c>
      <c r="AQ36" s="309">
        <v>3257</v>
      </c>
      <c r="AR36" s="310">
        <v>194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469</v>
      </c>
      <c r="AL37" s="1196"/>
      <c r="AM37" s="1196"/>
      <c r="AN37" s="1197"/>
      <c r="AO37" s="308">
        <v>45376</v>
      </c>
      <c r="AP37" s="308">
        <v>9126</v>
      </c>
      <c r="AQ37" s="309">
        <v>1590</v>
      </c>
      <c r="AR37" s="310">
        <v>474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470</v>
      </c>
      <c r="AL38" s="1199"/>
      <c r="AM38" s="1199"/>
      <c r="AN38" s="1200"/>
      <c r="AO38" s="311">
        <v>276</v>
      </c>
      <c r="AP38" s="311">
        <v>56</v>
      </c>
      <c r="AQ38" s="312">
        <v>20</v>
      </c>
      <c r="AR38" s="300">
        <v>180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471</v>
      </c>
      <c r="AL39" s="1199"/>
      <c r="AM39" s="1199"/>
      <c r="AN39" s="1200"/>
      <c r="AO39" s="308">
        <v>-497</v>
      </c>
      <c r="AP39" s="308">
        <v>-100</v>
      </c>
      <c r="AQ39" s="309">
        <v>-7358</v>
      </c>
      <c r="AR39" s="310">
        <v>-98.6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472</v>
      </c>
      <c r="AL40" s="1196"/>
      <c r="AM40" s="1196"/>
      <c r="AN40" s="1197"/>
      <c r="AO40" s="308">
        <v>-401625</v>
      </c>
      <c r="AP40" s="308">
        <v>-80777</v>
      </c>
      <c r="AQ40" s="309">
        <v>-130450</v>
      </c>
      <c r="AR40" s="310">
        <v>-38.1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266</v>
      </c>
      <c r="AL41" s="1202"/>
      <c r="AM41" s="1202"/>
      <c r="AN41" s="1203"/>
      <c r="AO41" s="308">
        <v>253565</v>
      </c>
      <c r="AP41" s="308">
        <v>50999</v>
      </c>
      <c r="AQ41" s="309">
        <v>52112</v>
      </c>
      <c r="AR41" s="310">
        <v>-2.1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474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442</v>
      </c>
      <c r="AN49" s="1192" t="s">
        <v>476</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477</v>
      </c>
      <c r="AO50" s="325" t="s">
        <v>478</v>
      </c>
      <c r="AP50" s="326" t="s">
        <v>479</v>
      </c>
      <c r="AQ50" s="327" t="s">
        <v>480</v>
      </c>
      <c r="AR50" s="328" t="s">
        <v>481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482</v>
      </c>
      <c r="AL51" s="321"/>
      <c r="AM51" s="329">
        <v>457287</v>
      </c>
      <c r="AN51" s="330">
        <v>83416</v>
      </c>
      <c r="AO51" s="331">
        <v>43.8</v>
      </c>
      <c r="AP51" s="332">
        <v>202870</v>
      </c>
      <c r="AQ51" s="333">
        <v>20.100000000000001</v>
      </c>
      <c r="AR51" s="334">
        <v>23.7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483</v>
      </c>
      <c r="AM52" s="337">
        <v>354412</v>
      </c>
      <c r="AN52" s="338">
        <v>64650</v>
      </c>
      <c r="AO52" s="339">
        <v>112.7</v>
      </c>
      <c r="AP52" s="340">
        <v>79735</v>
      </c>
      <c r="AQ52" s="341">
        <v>0.5</v>
      </c>
      <c r="AR52" s="342">
        <v>112.2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484</v>
      </c>
      <c r="AL53" s="321"/>
      <c r="AM53" s="329">
        <v>988539</v>
      </c>
      <c r="AN53" s="330">
        <v>184223</v>
      </c>
      <c r="AO53" s="331">
        <v>120.8</v>
      </c>
      <c r="AP53" s="332">
        <v>167497</v>
      </c>
      <c r="AQ53" s="333">
        <v>-17.399999999999999</v>
      </c>
      <c r="AR53" s="334">
        <v>138.19999999999999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483</v>
      </c>
      <c r="AM54" s="337">
        <v>479686</v>
      </c>
      <c r="AN54" s="338">
        <v>89394</v>
      </c>
      <c r="AO54" s="339">
        <v>38.299999999999997</v>
      </c>
      <c r="AP54" s="340">
        <v>82571</v>
      </c>
      <c r="AQ54" s="341">
        <v>3.6</v>
      </c>
      <c r="AR54" s="342">
        <v>34.700000000000003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485</v>
      </c>
      <c r="AL55" s="321"/>
      <c r="AM55" s="329">
        <v>845012</v>
      </c>
      <c r="AN55" s="330">
        <v>161354</v>
      </c>
      <c r="AO55" s="331">
        <v>-12.4</v>
      </c>
      <c r="AP55" s="332">
        <v>190274</v>
      </c>
      <c r="AQ55" s="333">
        <v>13.6</v>
      </c>
      <c r="AR55" s="334">
        <v>-26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483</v>
      </c>
      <c r="AM56" s="337">
        <v>468780</v>
      </c>
      <c r="AN56" s="338">
        <v>89513</v>
      </c>
      <c r="AO56" s="339">
        <v>0.1</v>
      </c>
      <c r="AP56" s="340">
        <v>88584</v>
      </c>
      <c r="AQ56" s="341">
        <v>7.3</v>
      </c>
      <c r="AR56" s="342">
        <v>-7.2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486</v>
      </c>
      <c r="AL57" s="321"/>
      <c r="AM57" s="329">
        <v>1025073</v>
      </c>
      <c r="AN57" s="330">
        <v>200014</v>
      </c>
      <c r="AO57" s="331">
        <v>24</v>
      </c>
      <c r="AP57" s="332">
        <v>301035</v>
      </c>
      <c r="AQ57" s="333">
        <v>58.2</v>
      </c>
      <c r="AR57" s="334">
        <v>-34.200000000000003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483</v>
      </c>
      <c r="AM58" s="337">
        <v>426296</v>
      </c>
      <c r="AN58" s="338">
        <v>83180</v>
      </c>
      <c r="AO58" s="339">
        <v>-7.1</v>
      </c>
      <c r="AP58" s="340">
        <v>154376</v>
      </c>
      <c r="AQ58" s="341">
        <v>74.3</v>
      </c>
      <c r="AR58" s="342">
        <v>-81.400000000000006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487</v>
      </c>
      <c r="AL59" s="321"/>
      <c r="AM59" s="329">
        <v>535546</v>
      </c>
      <c r="AN59" s="330">
        <v>107712</v>
      </c>
      <c r="AO59" s="331">
        <v>-46.1</v>
      </c>
      <c r="AP59" s="332">
        <v>277467</v>
      </c>
      <c r="AQ59" s="333">
        <v>-7.8</v>
      </c>
      <c r="AR59" s="334">
        <v>-38.299999999999997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483</v>
      </c>
      <c r="AM60" s="337">
        <v>254267</v>
      </c>
      <c r="AN60" s="338">
        <v>51140</v>
      </c>
      <c r="AO60" s="339">
        <v>-38.5</v>
      </c>
      <c r="AP60" s="340">
        <v>128378</v>
      </c>
      <c r="AQ60" s="341">
        <v>-16.8</v>
      </c>
      <c r="AR60" s="342">
        <v>-21.7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488</v>
      </c>
      <c r="AL61" s="343"/>
      <c r="AM61" s="344">
        <v>770291</v>
      </c>
      <c r="AN61" s="345">
        <v>147344</v>
      </c>
      <c r="AO61" s="346">
        <v>26</v>
      </c>
      <c r="AP61" s="347">
        <v>227829</v>
      </c>
      <c r="AQ61" s="348">
        <v>13.3</v>
      </c>
      <c r="AR61" s="334">
        <v>12.7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483</v>
      </c>
      <c r="AM62" s="337">
        <v>396688</v>
      </c>
      <c r="AN62" s="338">
        <v>75575</v>
      </c>
      <c r="AO62" s="339">
        <v>21.1</v>
      </c>
      <c r="AP62" s="340">
        <v>106729</v>
      </c>
      <c r="AQ62" s="341">
        <v>13.8</v>
      </c>
      <c r="AR62" s="342">
        <v>7.3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UHs1bHQiEaKL+2963l4FdImjiRahM6ew6fr4sHusJOll8i7rXz0lWf24HD0XXZg6tbeol+JFm0VpPK1UHo/zxg==" saltValue="ZkaqWbypTfh7p4FSHBjY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490</v>
      </c>
    </row>
    <row r="121" spans="125:125" ht="13.5" hidden="1" customHeight="1" x14ac:dyDescent="0.15">
      <c r="DU121" s="255"/>
    </row>
  </sheetData>
  <sheetProtection algorithmName="SHA-512" hashValue="lX/OkiWqpb49HHaEWt3opDvONtjKZHrzAqtNW/p2cG1uUjqm5gO5Z9uYIEKEFnwjPOWHqSKrH1QavtW6Zmb+aQ==" saltValue="8ZYK5fwgnzAPcLb++pxo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491</v>
      </c>
    </row>
  </sheetData>
  <sheetProtection algorithmName="SHA-512" hashValue="WzbtZlitYp8aCLF5sJwhb2ZOyI7xVZxtdRLEQoGQbnufzz4UJH8q/5+ttPg4UCQiMpAYxZMQ6w/Fy0KOI0PXFg==" saltValue="hd03pY/QuxB7qrWbogLf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492</v>
      </c>
      <c r="G46" s="8" t="s">
        <v>493</v>
      </c>
      <c r="H46" s="8" t="s">
        <v>494</v>
      </c>
      <c r="I46" s="8" t="s">
        <v>495</v>
      </c>
      <c r="J46" s="9" t="s">
        <v>496</v>
      </c>
    </row>
    <row r="47" spans="2:10" ht="57.75" customHeight="1" x14ac:dyDescent="0.15">
      <c r="B47" s="10"/>
      <c r="C47" s="1204" t="s">
        <v>3</v>
      </c>
      <c r="D47" s="1204"/>
      <c r="E47" s="1205"/>
      <c r="F47" s="11">
        <v>36.71</v>
      </c>
      <c r="G47" s="12">
        <v>33.89</v>
      </c>
      <c r="H47" s="12">
        <v>30.72</v>
      </c>
      <c r="I47" s="12">
        <v>20.57</v>
      </c>
      <c r="J47" s="13">
        <v>31.56</v>
      </c>
    </row>
    <row r="48" spans="2:10" ht="57.75" customHeight="1" x14ac:dyDescent="0.15">
      <c r="B48" s="14"/>
      <c r="C48" s="1206" t="s">
        <v>4</v>
      </c>
      <c r="D48" s="1206"/>
      <c r="E48" s="1207"/>
      <c r="F48" s="15">
        <v>6.11</v>
      </c>
      <c r="G48" s="16">
        <v>8.25</v>
      </c>
      <c r="H48" s="16">
        <v>4.0599999999999996</v>
      </c>
      <c r="I48" s="16">
        <v>8.2799999999999994</v>
      </c>
      <c r="J48" s="17">
        <v>7.76</v>
      </c>
    </row>
    <row r="49" spans="2:10" ht="57.75" customHeight="1" thickBot="1" x14ac:dyDescent="0.2">
      <c r="B49" s="18"/>
      <c r="C49" s="1208" t="s">
        <v>5</v>
      </c>
      <c r="D49" s="1208"/>
      <c r="E49" s="1209"/>
      <c r="F49" s="19" t="s">
        <v>497</v>
      </c>
      <c r="G49" s="20" t="s">
        <v>498</v>
      </c>
      <c r="H49" s="20" t="s">
        <v>499</v>
      </c>
      <c r="I49" s="20" t="s">
        <v>500</v>
      </c>
      <c r="J49" s="21">
        <v>6.76</v>
      </c>
    </row>
    <row r="50" spans="2:10" x14ac:dyDescent="0.15"/>
  </sheetData>
  <sheetProtection algorithmName="SHA-512" hashValue="umwH5JcshVu10/Xlni60cEHVuk2VyIP59kx219YepULIIn7z4SwDxTf0feHxypqchQ5Z9MRlnF5aHqGWG/XaOQ==" saltValue="IBkkPbu4Df7qo7cAMQ7P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2023-03-07T02:52:49Z</cp:lastPrinted>
  <dcterms:created xsi:type="dcterms:W3CDTF">2023-02-20T03:43:37Z</dcterms:created>
  <dcterms:modified xsi:type="dcterms:W3CDTF">2023-10-27T08:20:07Z</dcterms:modified>
  <cp:category/>
</cp:coreProperties>
</file>