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90FA210F-4269-414A-ADDC-FE331971D640}" xr6:coauthVersionLast="36" xr6:coauthVersionMax="36" xr10:uidLastSave="{00000000-0000-0000-0000-000000000000}"/>
  <bookViews>
    <workbookView xWindow="0" yWindow="0" windowWidth="28800" windowHeight="12240" tabRatio="88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C34" i="10"/>
  <c r="AM34" i="10" l="1"/>
  <c r="BE34"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<sst xmlns="http://schemas.openxmlformats.org/spreadsheetml/2006/main" count="1102" uniqueCount="608">
  <si>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</si>
  <si>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</si>
  <si>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</si>
  <si>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</si>
  <si>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</si>
  <si>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</si>
  <si>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</si>
  <si>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</si>
  <si>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</si>
  <si>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</si>
  <si>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</si>
  <si>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</si>
  <si>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</si>
  <si>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</si>
  <si>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</si>
  <si>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</si>
  <si>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</si>
  <si>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</si>
  <si>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</si>
  <si>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</si>
  <si>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</si>
  <si>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</si>
  <si>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</si>
  <si>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</si>
  <si>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</si>
  <si>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</si>
  <si>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</si>
  <si>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</si>
  <si>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</si>
  <si>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</si>
  <si>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</si>
  <si>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</si>
  <si>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</si>
  <si>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</si>
  <si>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</si>
  <si>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</si>
  <si>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</si>
  <si>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</si>
  <si>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</si>
  <si>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</si>
  <si>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</si>
  <si>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</si>
  <si>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</si>
  <si>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</si>
  <si>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</si>
  <si>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</si>
  <si>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</si>
  <si>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</si>
  <si>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</si>
  <si>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</si>
  <si>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</si>
  <si>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</si>
  <si>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</si>
  <si>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</si>
  <si>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</si>
  <si>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</si>
  <si>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</si>
  <si>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</si>
  <si>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</si>
  <si>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</si>
  <si>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</si>
  <si>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</si>
  <si>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</si>
  <si>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</si>
  <si>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</si>
  <si>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</si>
  <si>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</si>
  <si>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</si>
  <si>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</si>
  <si>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</si>
  <si>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</si>
  <si>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</si>
  <si>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</si>
  <si>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</si>
  <si>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</si>
  <si>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</si>
  <si>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</si>
  <si>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</si>
  <si>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</si>
  <si>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</si>
  <si>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</si>
  <si>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</si>
  <si>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</si>
  <si>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</si>
  <si>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</si>
  <si>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</si>
  <si>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</si>
  <si>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</si>
  <si>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</si>
  <si>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</si>
  <si>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</si>
  <si>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</si>
  <si>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</si>
  <si>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</si>
  <si>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</si>
  <si>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</si>
  <si>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</si>
  <si>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</si>
  <si>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</si>
  <si>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</si>
  <si>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</si>
  <si>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</si>
  <si>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</si>
  <si>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</si>
  <si>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</si>
  <si>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</si>
  <si>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</si>
  <si>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</si>
  <si>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</si>
  <si>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</si>
  <si>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</si>
  <si>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</si>
  <si>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</si>
  <si>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</si>
  <si>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</si>
  <si>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</si>
  <si>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</si>
  <si>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</si>
  <si>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</si>
  <si>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</si>
  <si>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</si>
  <si>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</si>
  <si>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</si>
  <si>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</si>
  <si>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</si>
  <si>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</si>
  <si>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</si>
  <si>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</si>
  <si>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</si>
  <si>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</si>
  <si>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</si>
  <si>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</si>
  <si>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</si>
  <si>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</si>
  <si>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</si>
  <si>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</si>
  <si>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</si>
  <si>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</si>
  <si>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</si>
  <si>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</si>
  <si>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</si>
  <si>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</si>
  <si>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</si>
  <si>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</si>
  <si>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</si>
  <si>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</si>
  <si>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</si>
  <si>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</si>
  <si>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</si>
  <si>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</si>
  <si>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</si>
  <si>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</si>
  <si>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</si>
  <si>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</si>
  <si>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</si>
  <si>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</si>
  <si>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</si>
  <si>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</si>
  <si>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</si>
  <si>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</si>
  <si>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</si>
  <si>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</si>
  <si>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</si>
  <si>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</si>
  <si>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</si>
  <si>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</si>
  <si>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</si>
  <si>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</si>
  <si>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</si>
  <si>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</si>
  <si>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</si>
  <si>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</si>
  <si>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</si>
  <si>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</si>
  <si>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</si>
  <si>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</si>
  <si>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</si>
  <si>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</si>
  <si>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</si>
  <si>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</si>
  <si>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</si>
  <si>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</si>
  <si>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</si>
  <si>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</si>
  <si>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</si>
  <si>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</si>
  <si>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</si>
  <si>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</si>
  <si>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</si>
  <si>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</si>
  <si>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</si>
  <si>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</si>
  <si>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</si>
  <si>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</si>
  <si>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</si>
  <si>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</si>
  <si>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</si>
  <si>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</si>
  <si>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</si>
  <si>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</si>
  <si>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</si>
  <si>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</si>
  <si>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</si>
  <si>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</si>
  <si>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</si>
  <si>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</si>
  <si>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</si>
  <si>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</si>
  <si>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</si>
  <si>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青森県大間町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</si>
  <si>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</si>
  <si>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</si>
  <si>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</si>
  <si>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</si>
  <si>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</si>
  <si>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</si>
  <si>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</si>
  <si>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</si>
  <si>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</si>
  <si>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</si>
  <si>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</si>
  <si>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</si>
  <si>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</si>
  <si>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</si>
  <si>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</si>
  <si>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</si>
  <si>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</si>
  <si>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</si>
  <si>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</si>
  <si>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</si>
  <si>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</si>
  <si>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</si>
  <si>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</si>
  <si>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</si>
  <si>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</si>
  <si>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</si>
  <si>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</si>
  <si>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</si>
  <si>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</si>
  <si>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</si>
  <si>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</si>
  <si>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</si>
  <si>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</si>
  <si>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</si>
  <si>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</si>
  <si>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</si>
  <si>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</si>
  <si>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</si>
  <si>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</si>
  <si>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</si>
  <si>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</si>
  <si>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</si>
  <si>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</si>
  <si>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</si>
  <si>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</si>
  <si>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</si>
  <si>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</si>
  <si>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</si>
  <si>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</si>
  <si>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</si>
  <si>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</si>
  <si>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</si>
  <si>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</si>
  <si>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</si>
  <si>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</si>
  <si>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</si>
  <si>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</si>
  <si>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</si>
  <si>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</si>
  <si>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</si>
  <si>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</si>
  <si>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</si>
  <si>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</si>
  <si>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</si>
  <si>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</si>
  <si>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</si>
  <si>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</si>
  <si>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</si>
  <si>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</si>
  <si>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</si>
  <si>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</si>
  <si>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</si>
  <si>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</si>
  <si>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</si>
  <si>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</si>
  <si>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</si>
  <si>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</si>
  <si>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</si>
  <si>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</si>
  <si>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</si>
  <si>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</si>
  <si>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</si>
  <si>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</si>
  <si>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</si>
  <si>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</si>
  <si>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</si>
  <si>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</si>
  <si>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</si>
  <si>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</si>
  <si>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</si>
  <si>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</si>
  <si>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</si>
  <si>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</si>
  <si>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</si>
  <si>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</si>
  <si>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</si>
  <si>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</si>
  <si>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</si>
  <si>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</si>
  <si>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</si>
  <si>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</si>
  <si>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</si>
  <si>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</si>
  <si>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</si>
  <si>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</si>
  <si>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</si>
  <si>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</si>
  <si>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</si>
  <si>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</si>
  <si>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</si>
  <si>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</si>
  <si>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</si>
  <si>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</si>
  <si>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</si>
  <si>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</si>
  <si>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</si>
  <si>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</si>
  <si>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</si>
  <si>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</si>
  <si>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</si>
  <si>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</si>
  <si>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</si>
  <si>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</si>
  <si>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</si>
  <si>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</si>
  <si>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</si>
  <si>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</si>
  <si>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</si>
  <si>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</si>
  <si>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</si>
  <si>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</si>
  <si>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</si>
  <si>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</si>
  <si>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</si>
  <si>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</si>
  <si>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</si>
  <si>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</si>
  <si>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</si>
  <si>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</si>
  <si>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</si>
  <si>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</si>
  <si>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</si>
  <si>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</si>
  <si>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</si>
  <si>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</si>
  <si>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</si>
  <si>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</si>
  <si>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</si>
  <si>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</si>
  <si>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</si>
  <si>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</si>
  <si>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</si>
  <si>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</si>
  <si>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青森県大間町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</si>
  <si>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</si>
  <si>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</si>
  <si>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</si>
  <si>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</si>
  <si>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</si>
  <si>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</si>
  <si>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</si>
  <si>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</si>
  <si>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</si>
  <si>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</si>
  <si>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</si>
  <si>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</si>
  <si>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</si>
  <si>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</si>
  <si>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</si>
  <si>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</si>
  <si>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</si>
  <si>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</si>
  <si>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</si>
  <si>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</si>
  <si>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</si>
  <si>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</si>
  <si>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</si>
  <si>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</si>
  <si>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</si>
  <si>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</si>
  <si>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</si>
  <si>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</si>
  <si>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</si>
  <si>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</si>
  <si>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</si>
  <si>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</si>
  <si>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</si>
  <si>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</si>
  <si>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</si>
  <si>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</si>
  <si>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</si>
  <si>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</si>
  <si>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</si>
  <si>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</si>
  <si>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</si>
  <si>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</si>
  <si>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</si>
  <si>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</si>
  <si>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</si>
  <si>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</si>
  <si>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</si>
  <si>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</si>
  <si>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</si>
  <si>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</si>
  <si>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</si>
  <si>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</si>
  <si>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</si>
  <si>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</si>
  <si>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</si>
  <si>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</si>
  <si>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</si>
  <si>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</si>
  <si>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</si>
  <si>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</si>
  <si>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</si>
  <si>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</si>
  <si>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</si>
  <si>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</si>
  <si>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</si>
  <si>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</si>
  <si>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</si>
  <si>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</si>
  <si>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</si>
  <si>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</si>
  <si>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</si>
  <si>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</si>
  <si>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</si>
  <si>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</si>
  <si>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</si>
  <si>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</si>
  <si>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</si>
  <si>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</si>
  <si>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</si>
  <si>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</si>
  <si>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</si>
  <si>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</si>
  <si>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</si>
  <si>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</si>
  <si>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</si>
  <si>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</si>
  <si>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</si>
  <si>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</si>
  <si>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</si>
  <si>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</si>
  <si>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</si>
  <si>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</si>
  <si>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</si>
  <si>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</si>
  <si>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</si>
  <si>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</si>
  <si>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</si>
  <si>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</si>
  <si>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</si>
  <si>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</si>
  <si>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</si>
  <si>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</si>
  <si>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</si>
  <si>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</si>
  <si>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</si>
  <si>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</si>
  <si>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</si>
  <si>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</si>
  <si>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</si>
  <si>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</si>
  <si>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</si>
  <si>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</si>
  <si>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</si>
  <si>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</si>
  <si>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</si>
  <si>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</si>
  <si>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</si>
  <si>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</si>
  <si>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</si>
  <si>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</si>
  <si>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</si>
  <si>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</si>
  <si>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</si>
  <si>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</si>
  <si>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</si>
  <si>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</si>
  <si>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</si>
  <si>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</si>
  <si>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</si>
  <si>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</si>
  <si>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</si>
  <si>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</si>
  <si>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</si>
  <si>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</si>
  <si>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</si>
  <si>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</si>
  <si>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</si>
  <si>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</si>
  <si>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</si>
  <si>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</si>
  <si>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</si>
  <si>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</si>
  <si>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</si>
  <si>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</si>
  <si>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</si>
  <si>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</si>
  <si>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</si>
  <si>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</si>
  <si>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</si>
  <si>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</si>
  <si>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</si>
  <si>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</si>
  <si>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</si>
  <si>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</si>
  <si>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</si>
  <si>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</si>
  <si>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</si>
  <si>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</si>
  <si>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</si>
  <si>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</si>
  <si>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</si>
  <si>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</si>
  <si>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</si>
  <si>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</si>
  <si>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</si>
  <si>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</si>
  <si>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</si>
  <si>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</si>
  <si>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</si>
  <si>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</si>
  <si>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</si>
  <si>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</si>
  <si>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</si>
  <si>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</si>
  <si>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</si>
  <si>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</si>
  <si>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</si>
  <si>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</si>
  <si>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</si>
  <si>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</si>
  <si>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</si>
  <si>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</si>
  <si>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</si>
  <si>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</si>
  <si>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</si>
  <si>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</si>
  <si>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</si>
  <si>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</si>
  <si>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</si>
  <si>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</si>
  <si>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</si>
  <si>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</si>
  <si>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</si>
  <si>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</si>
  <si>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</si>
  <si>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1.52</t>
  </si>
  <si>
    <t>▲ 5.92</t>
  </si>
  <si>
    <t>▲ 5.73</t>
  </si>
  <si>
    <t>▲ 5.75</t>
  </si>
  <si>
    <t>▲ 14.51</t>
  </si>
  <si>
    <t>水道事業会計</t>
  </si>
  <si>
    <t>一般会計</t>
  </si>
  <si>
    <t>国民健康保険特別会計</t>
  </si>
  <si>
    <t>介護保険特別会計</t>
  </si>
  <si>
    <t>後期高齢者医療特別会計</t>
  </si>
  <si>
    <t>下水道事業特別会計</t>
  </si>
  <si>
    <t>その他会計（赤字）</t>
  </si>
  <si>
    <t>その他会計（黒字）</t>
  </si>
  <si>
    <t>H26末</t>
    <phoneticPr fontId="5"/>
  </si>
  <si>
    <t>H27末</t>
    <phoneticPr fontId="5"/>
  </si>
  <si>
    <t>H28末</t>
    <phoneticPr fontId="5"/>
  </si>
  <si>
    <t>H29末</t>
    <phoneticPr fontId="5"/>
  </si>
  <si>
    <t>H30末</t>
    <phoneticPr fontId="5"/>
  </si>
  <si>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</si>
  <si>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</si>
  <si>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</si>
  <si>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〃（特別会計）</t>
    <rPh sb="2" eb="4">
      <t>トクベツ</t>
    </rPh>
    <rPh sb="4" eb="6">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</si>
  <si>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</si>
  <si>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青森県市町村退職手当組合</t>
    <rPh sb="0" eb="3">
      <t>アオモリケン</t>
    </rPh>
    <rPh sb="3" eb="6">
      <t>シチョウソン</t>
    </rPh>
    <rPh sb="6" eb="8">
      <t>タイショク</t>
    </rPh>
    <rPh sb="8" eb="10">
      <t>テアテ</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</si>
  <si>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</si>
  <si>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水産振興基金</t>
    <rPh sb="0" eb="2">
      <t>スイサン</t>
    </rPh>
    <rPh sb="2" eb="4">
      <t>シンコウ</t>
    </rPh>
    <rPh sb="4" eb="6">
      <t>キキン</t>
    </rPh>
    <phoneticPr fontId="18"/>
  </si>
  <si>
    <t>役場庁舎建設基金</t>
    <rPh sb="0" eb="2">
      <t>ヤクバ</t>
    </rPh>
    <rPh sb="2" eb="4">
      <t>チョウシャ</t>
    </rPh>
    <rPh sb="4" eb="6">
      <t>ケンセツ</t>
    </rPh>
    <rPh sb="6" eb="8">
      <t>キキン</t>
    </rPh>
    <phoneticPr fontId="18"/>
  </si>
  <si>
    <t>地域福祉基金</t>
    <rPh sb="0" eb="2">
      <t>チイキ</t>
    </rPh>
    <rPh sb="2" eb="4">
      <t>フクシ</t>
    </rPh>
    <rPh sb="4" eb="6">
      <t>キキン</t>
    </rPh>
    <phoneticPr fontId="18"/>
  </si>
  <si>
    <t>公共用施設維持運営基金</t>
    <rPh sb="0" eb="3">
      <t>コウキョウヨウ</t>
    </rPh>
    <rPh sb="3" eb="5">
      <t>シセツ</t>
    </rPh>
    <rPh sb="5" eb="7">
      <t>イジ</t>
    </rPh>
    <rPh sb="7" eb="9">
      <t>ウンエイ</t>
    </rPh>
    <rPh sb="9" eb="11">
      <t>キキン</t>
    </rPh>
    <phoneticPr fontId="18"/>
  </si>
  <si>
    <t>文教施設整備基金</t>
    <rPh sb="0" eb="2">
      <t>ブンキョウ</t>
    </rPh>
    <rPh sb="2" eb="4">
      <t>シセツ</t>
    </rPh>
    <rPh sb="4" eb="6">
      <t>セイビ</t>
    </rPh>
    <rPh sb="6" eb="8">
      <t>キキン</t>
    </rPh>
    <phoneticPr fontId="18"/>
  </si>
  <si>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</si>
  <si>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</si>
  <si>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</si>
  <si>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</si>
  <si>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</si>
  <si>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</si>
  <si>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</si>
  <si>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</si>
  <si>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が類似団体内平均値を上回っている理由として、大間･函館フェリー航路維持を目的としたフェリー建造事業、昭和初期の建築であることから老朽化が著しく、対策が急がれていた本庁舎建替事業の実施が大きな要因であるものの、フェリー建造事業の支払いが令和５年度で完了することから、将来負担比率は低下するものと予想される。
　有形固定資産減価償却率においても、類似団体内平均値を上回っているが、大間町公共施設等総合管理計画における３つの原則に則り、将来見込まれる財政規模の変化に応じた施設保有量の適正化や次世代負担を見据えた施設マネジメントといった長期的視点を持つことにより、持続可能な行財政運営に努める。
</t>
    <rPh sb="1" eb="3">
      <t>ショウライ</t>
    </rPh>
    <rPh sb="3" eb="5">
      <t>フタン</t>
    </rPh>
    <rPh sb="5" eb="7">
      <t>ヒリツ</t>
    </rPh>
    <rPh sb="8" eb="10">
      <t>ルイジ</t>
    </rPh>
    <rPh sb="10" eb="12">
      <t>ダンタイ</t>
    </rPh>
    <rPh sb="12" eb="13">
      <t>ナイ</t>
    </rPh>
    <rPh sb="13" eb="15">
      <t>ヘイキン</t>
    </rPh>
    <rPh sb="15" eb="16">
      <t>アタイ</t>
    </rPh>
    <rPh sb="17" eb="19">
      <t>ウワマワ</t>
    </rPh>
    <rPh sb="23" eb="25">
      <t>リユウ</t>
    </rPh>
    <rPh sb="79" eb="81">
      <t>タイサク</t>
    </rPh>
    <rPh sb="82" eb="83">
      <t>イソ</t>
    </rPh>
    <rPh sb="115" eb="117">
      <t>ケンゾウ</t>
    </rPh>
    <rPh sb="117" eb="119">
      <t>ジギョウ</t>
    </rPh>
    <rPh sb="120" eb="122">
      <t>シハラ</t>
    </rPh>
    <rPh sb="124" eb="126">
      <t>レイワ</t>
    </rPh>
    <rPh sb="127" eb="129">
      <t>ネンド</t>
    </rPh>
    <rPh sb="130" eb="132">
      <t>カンリョウ</t>
    </rPh>
    <rPh sb="139" eb="141">
      <t>ショウライ</t>
    </rPh>
    <rPh sb="141" eb="143">
      <t>フタン</t>
    </rPh>
    <rPh sb="143" eb="145">
      <t>ヒリツ</t>
    </rPh>
    <rPh sb="146" eb="148">
      <t>テイカ</t>
    </rPh>
    <rPh sb="153" eb="155">
      <t>ヨソウ</t>
    </rPh>
    <rPh sb="161" eb="167">
      <t>ユウケイコテイシサン</t>
    </rPh>
    <rPh sb="167" eb="172">
      <t>ゲンカショウキャクリツ</t>
    </rPh>
    <rPh sb="178" eb="180">
      <t>ルイジ</t>
    </rPh>
    <rPh sb="180" eb="182">
      <t>ダンタイ</t>
    </rPh>
    <rPh sb="182" eb="183">
      <t>ナイ</t>
    </rPh>
    <rPh sb="183" eb="186">
      <t>ヘイキンチ</t>
    </rPh>
    <rPh sb="187" eb="189">
      <t>ウワマワ</t>
    </rPh>
    <rPh sb="216" eb="218">
      <t>ゲンソク</t>
    </rPh>
    <rPh sb="219" eb="220">
      <t>ノット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</si>
  <si>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</si>
  <si>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</si>
  <si>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</si>
  <si>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</si>
  <si>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</si>
  <si>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</si>
  <si>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共に類似団体内平均値を上回っている理由として、大間･函館フェリー航路維持を目的としたフェリー建造事業、昭和初期の建築であることから老朽化が著しく、対策が急がれていた本庁舎建替事業の実施が大きな要因であるものの、フェリー建造事業の支払いが令和５年度で完了することから、両比率は低下するものと予想される。</t>
    <rPh sb="7" eb="8">
      <t>オヨ</t>
    </rPh>
    <rPh sb="9" eb="11">
      <t>ジッシツ</t>
    </rPh>
    <rPh sb="11" eb="14">
      <t>コウサイヒ</t>
    </rPh>
    <rPh sb="14" eb="16">
      <t>ヒリツ</t>
    </rPh>
    <rPh sb="16" eb="17">
      <t>トモ</t>
    </rPh>
    <rPh sb="149" eb="150">
      <t>リョウ</t>
    </rPh>
    <rPh sb="150" eb="152">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</si>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</sst>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168868</c:v>
                </c:pt>
                <c:pt idx="2">
                  <c:v>202870</c:v>
                </c:pt>
                <c:pt idx="3">
                  <c:v>167497</c:v>
                </c:pt>
                <c:pt idx="4">
                  <c:v>190274</c:v>
                </c:pt>
              </c:numCache>
            </c:numRef>
          </c:val>
          <c:smooth val="0"/>
          <c:extLst>
            <c:ext xmlns:c16="http://schemas.microsoft.com/office/drawing/2014/chart" uri="{C3380CC4-5D6E-409C-BE32-E72D297353CC}">
              <c16:uniqueId val="{00000000-023E-4037-8D2B-7A3353B71B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76157</c:v>
                </c:pt>
                <c:pt idx="1">
                  <c:v>58001</c:v>
                </c:pt>
                <c:pt idx="2">
                  <c:v>83416</c:v>
                </c:pt>
                <c:pt idx="3">
                  <c:v>184223</c:v>
                </c:pt>
                <c:pt idx="4">
                  <c:v>161354</c:v>
                </c:pt>
              </c:numCache>
            </c:numRef>
          </c:val>
          <c:smooth val="0"/>
          <c:extLst>
            <c:ext xmlns:c16="http://schemas.microsoft.com/office/drawing/2014/chart" uri="{C3380CC4-5D6E-409C-BE32-E72D297353CC}">
              <c16:uniqueId val="{00000001-023E-4037-8D2B-7A3353B71B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4.72</c:v>
                </c:pt>
                <c:pt idx="2">
                  <c:v>6.11</c:v>
                </c:pt>
                <c:pt idx="3">
                  <c:v>8.25</c:v>
                </c:pt>
                <c:pt idx="4">
                  <c:v>4.0599999999999996</c:v>
                </c:pt>
              </c:numCache>
            </c:numRef>
          </c:val>
          <c:extLst>
            <c:ext xmlns:c16="http://schemas.microsoft.com/office/drawing/2014/chart" uri="{C3380CC4-5D6E-409C-BE32-E72D297353CC}">
              <c16:uniqueId val="{00000000-2CD9-43A2-9296-0B0822CD29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40.29</c:v>
                </c:pt>
                <c:pt idx="1">
                  <c:v>39.020000000000003</c:v>
                </c:pt>
                <c:pt idx="2">
                  <c:v>36.71</c:v>
                </c:pt>
                <c:pt idx="3">
                  <c:v>33.89</c:v>
                </c:pt>
                <c:pt idx="4">
                  <c:v>30.72</c:v>
                </c:pt>
              </c:numCache>
            </c:numRef>
          </c:val>
          <c:extLst>
            <c:ext xmlns:c16="http://schemas.microsoft.com/office/drawing/2014/chart" uri="{C3380CC4-5D6E-409C-BE32-E72D297353CC}">
              <c16:uniqueId val="{00000001-2CD9-43A2-9296-0B0822CD29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-5.92</c:v>
                </c:pt>
                <c:pt idx="2">
                  <c:v>-5.73</c:v>
                </c:pt>
                <c:pt idx="3">
                  <c:v>-5.75</c:v>
                </c:pt>
                <c:pt idx="4">
                  <c:v>-14.51</c:v>
                </c:pt>
              </c:numCache>
            </c:numRef>
          </c:val>
          <c:smooth val="0"/>
          <c:extLst>
            <c:ext xmlns:c16="http://schemas.microsoft.com/office/drawing/2014/chart" uri="{C3380CC4-5D6E-409C-BE32-E72D297353CC}">
              <c16:uniqueId val="{00000002-2CD9-43A2-9296-0B0822CD29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66-45C9-AE06-37E5BC46E5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66-45C9-AE06-37E5BC46E5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66-45C9-AE06-37E5BC46E5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66-45C9-AE06-37E5BC46E5C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766-45C9-AE06-37E5BC46E5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0.08</c:v>
                </c:pt>
                <c:pt idx="6">
                  <c:v>#N/A</c:v>
                </c:pt>
                <c:pt idx="7">
                  <c:v>0.18</c:v>
                </c:pt>
                <c:pt idx="8">
                  <c:v>#N/A</c:v>
                </c:pt>
                <c:pt idx="9">
                  <c:v>0.06</c:v>
                </c:pt>
              </c:numCache>
            </c:numRef>
          </c:val>
          <c:extLst>
            <c:ext xmlns:c16="http://schemas.microsoft.com/office/drawing/2014/chart" uri="{C3380CC4-5D6E-409C-BE32-E72D297353CC}">
              <c16:uniqueId val="{00000005-4766-45C9-AE06-37E5BC46E5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1.1200000000000001</c:v>
                </c:pt>
                <c:pt idx="2">
                  <c:v>#N/A</c:v>
                </c:pt>
                <c:pt idx="3">
                  <c:v>1.63</c:v>
                </c:pt>
                <c:pt idx="4">
                  <c:v>#N/A</c:v>
                </c:pt>
                <c:pt idx="5">
                  <c:v>1.25</c:v>
                </c:pt>
                <c:pt idx="6">
                  <c:v>#N/A</c:v>
                </c:pt>
                <c:pt idx="7">
                  <c:v>0.1</c:v>
                </c:pt>
                <c:pt idx="8">
                  <c:v>#N/A</c:v>
                </c:pt>
                <c:pt idx="9">
                  <c:v>1.57</c:v>
                </c:pt>
              </c:numCache>
            </c:numRef>
          </c:val>
          <c:extLst>
            <c:ext xmlns:c16="http://schemas.microsoft.com/office/drawing/2014/chart" uri="{C3380CC4-5D6E-409C-BE32-E72D297353CC}">
              <c16:uniqueId val="{00000006-4766-45C9-AE06-37E5BC46E5C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6.36</c:v>
                </c:pt>
                <c:pt idx="2">
                  <c:v>#N/A</c:v>
                </c:pt>
                <c:pt idx="3">
                  <c:v>1.25</c:v>
                </c:pt>
                <c:pt idx="4">
                  <c:v>#N/A</c:v>
                </c:pt>
                <c:pt idx="5">
                  <c:v>2.4</c:v>
                </c:pt>
                <c:pt idx="6">
                  <c:v>#N/A</c:v>
                </c:pt>
                <c:pt idx="7">
                  <c:v>2.19</c:v>
                </c:pt>
                <c:pt idx="8">
                  <c:v>#N/A</c:v>
                </c:pt>
                <c:pt idx="9">
                  <c:v>2.85</c:v>
                </c:pt>
              </c:numCache>
            </c:numRef>
          </c:val>
          <c:extLst>
            <c:ext xmlns:c16="http://schemas.microsoft.com/office/drawing/2014/chart" uri="{C3380CC4-5D6E-409C-BE32-E72D297353CC}">
              <c16:uniqueId val="{00000007-4766-45C9-AE06-37E5BC46E5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4.72</c:v>
                </c:pt>
                <c:pt idx="4">
                  <c:v>#N/A</c:v>
                </c:pt>
                <c:pt idx="5">
                  <c:v>6.11</c:v>
                </c:pt>
                <c:pt idx="6">
                  <c:v>#N/A</c:v>
                </c:pt>
                <c:pt idx="7">
                  <c:v>8.24</c:v>
                </c:pt>
                <c:pt idx="8">
                  <c:v>#N/A</c:v>
                </c:pt>
                <c:pt idx="9">
                  <c:v>4.05</c:v>
                </c:pt>
              </c:numCache>
            </c:numRef>
          </c:val>
          <c:extLst>
            <c:ext xmlns:c16="http://schemas.microsoft.com/office/drawing/2014/chart" uri="{C3380CC4-5D6E-409C-BE32-E72D297353CC}">
              <c16:uniqueId val="{00000008-4766-45C9-AE06-37E5BC46E5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3.76</c:v>
                </c:pt>
                <c:pt idx="2">
                  <c:v>#N/A</c:v>
                </c:pt>
                <c:pt idx="3">
                  <c:v>2.83</c:v>
                </c:pt>
                <c:pt idx="4">
                  <c:v>#N/A</c:v>
                </c:pt>
                <c:pt idx="5">
                  <c:v>2.97</c:v>
                </c:pt>
                <c:pt idx="6">
                  <c:v>#N/A</c:v>
                </c:pt>
                <c:pt idx="7">
                  <c:v>3.89</c:v>
                </c:pt>
                <c:pt idx="8">
                  <c:v>#N/A</c:v>
                </c:pt>
                <c:pt idx="9">
                  <c:v>4.3099999999999996</c:v>
                </c:pt>
              </c:numCache>
            </c:numRef>
          </c:val>
          <c:extLst>
            <c:ext xmlns:c16="http://schemas.microsoft.com/office/drawing/2014/chart" uri="{C3380CC4-5D6E-409C-BE32-E72D297353CC}">
              <c16:uniqueId val="{00000009-4766-45C9-AE06-37E5BC46E5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345</c:v>
                </c:pt>
                <c:pt idx="5">
                  <c:v>451</c:v>
                </c:pt>
                <c:pt idx="8">
                  <c:v>430</c:v>
                </c:pt>
                <c:pt idx="11">
                  <c:v>418</c:v>
                </c:pt>
                <c:pt idx="14">
                  <c:v>409</c:v>
                </c:pt>
              </c:numCache>
            </c:numRef>
          </c:val>
          <c:extLst>
            <c:ext xmlns:c16="http://schemas.microsoft.com/office/drawing/2014/chart" uri="{C3380CC4-5D6E-409C-BE32-E72D297353CC}">
              <c16:uniqueId val="{00000000-E24A-4362-9CC1-62BE58D33E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3</c:v>
                </c:pt>
                <c:pt idx="12">
                  <c:v>0</c:v>
                </c:pt>
              </c:numCache>
            </c:numRef>
          </c:val>
          <c:extLst>
            <c:ext xmlns:c16="http://schemas.microsoft.com/office/drawing/2014/chart" uri="{C3380CC4-5D6E-409C-BE32-E72D297353CC}">
              <c16:uniqueId val="{00000001-E24A-4362-9CC1-62BE58D33E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48</c:v>
                </c:pt>
                <c:pt idx="3">
                  <c:v>48</c:v>
                </c:pt>
                <c:pt idx="6">
                  <c:v>47</c:v>
                </c:pt>
                <c:pt idx="9">
                  <c:v>46</c:v>
                </c:pt>
                <c:pt idx="12">
                  <c:v>47</c:v>
                </c:pt>
              </c:numCache>
            </c:numRef>
          </c:val>
          <c:extLst>
            <c:ext xmlns:c16="http://schemas.microsoft.com/office/drawing/2014/chart" uri="{C3380CC4-5D6E-409C-BE32-E72D297353CC}">
              <c16:uniqueId val="{00000002-E24A-4362-9CC1-62BE58D33E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123</c:v>
                </c:pt>
                <c:pt idx="6">
                  <c:v>92</c:v>
                </c:pt>
                <c:pt idx="9">
                  <c:v>103</c:v>
                </c:pt>
                <c:pt idx="12">
                  <c:v>65</c:v>
                </c:pt>
              </c:numCache>
            </c:numRef>
          </c:val>
          <c:extLst>
            <c:ext xmlns:c16="http://schemas.microsoft.com/office/drawing/2014/chart" uri="{C3380CC4-5D6E-409C-BE32-E72D297353CC}">
              <c16:uniqueId val="{00000003-E24A-4362-9CC1-62BE58D33E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67</c:v>
                </c:pt>
                <c:pt idx="6">
                  <c:v>84</c:v>
                </c:pt>
                <c:pt idx="9">
                  <c:v>102</c:v>
                </c:pt>
                <c:pt idx="12">
                  <c:v>91</c:v>
                </c:pt>
              </c:numCache>
            </c:numRef>
          </c:val>
          <c:extLst>
            <c:ext xmlns:c16="http://schemas.microsoft.com/office/drawing/2014/chart" uri="{C3380CC4-5D6E-409C-BE32-E72D297353CC}">
              <c16:uniqueId val="{00000004-E24A-4362-9CC1-62BE58D33E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4A-4362-9CC1-62BE58D33E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4A-4362-9CC1-62BE58D33E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393</c:v>
                </c:pt>
                <c:pt idx="3">
                  <c:v>541</c:v>
                </c:pt>
                <c:pt idx="6">
                  <c:v>508</c:v>
                </c:pt>
                <c:pt idx="9">
                  <c:v>489</c:v>
                </c:pt>
                <c:pt idx="12">
                  <c:v>469</c:v>
                </c:pt>
              </c:numCache>
            </c:numRef>
          </c:val>
          <c:extLst>
            <c:ext xmlns:c16="http://schemas.microsoft.com/office/drawing/2014/chart" uri="{C3380CC4-5D6E-409C-BE32-E72D297353CC}">
              <c16:uniqueId val="{00000007-E24A-4362-9CC1-62BE58D33E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329</c:v>
                </c:pt>
                <c:pt idx="5">
                  <c:v>#N/A</c:v>
                </c:pt>
                <c:pt idx="6">
                  <c:v>#N/A</c:v>
                </c:pt>
                <c:pt idx="7">
                  <c:v>302</c:v>
                </c:pt>
                <c:pt idx="8">
                  <c:v>#N/A</c:v>
                </c:pt>
                <c:pt idx="9">
                  <c:v>#N/A</c:v>
                </c:pt>
                <c:pt idx="10">
                  <c:v>325</c:v>
                </c:pt>
                <c:pt idx="11">
                  <c:v>#N/A</c:v>
                </c:pt>
                <c:pt idx="12">
                  <c:v>#N/A</c:v>
                </c:pt>
                <c:pt idx="13">
                  <c:v>263</c:v>
                </c:pt>
                <c:pt idx="14">
                  <c:v>#N/A</c:v>
                </c:pt>
              </c:numCache>
            </c:numRef>
          </c:val>
          <c:smooth val="0"/>
          <c:extLst>
            <c:ext xmlns:c16="http://schemas.microsoft.com/office/drawing/2014/chart" uri="{C3380CC4-5D6E-409C-BE32-E72D297353CC}">
              <c16:uniqueId val="{00000008-E24A-4362-9CC1-62BE58D33E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4277</c:v>
                </c:pt>
                <c:pt idx="5">
                  <c:v>4023</c:v>
                </c:pt>
                <c:pt idx="8">
                  <c:v>3745</c:v>
                </c:pt>
                <c:pt idx="11">
                  <c:v>3776</c:v>
                </c:pt>
                <c:pt idx="14">
                  <c:v>3535</c:v>
                </c:pt>
              </c:numCache>
            </c:numRef>
          </c:val>
          <c:extLst>
            <c:ext xmlns:c16="http://schemas.microsoft.com/office/drawing/2014/chart" uri="{C3380CC4-5D6E-409C-BE32-E72D297353CC}">
              <c16:uniqueId val="{00000000-601C-4F26-9F8A-E99547A7B2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c:v>
                </c:pt>
                <c:pt idx="5">
                  <c:v>23</c:v>
                </c:pt>
                <c:pt idx="8">
                  <c:v>21</c:v>
                </c:pt>
                <c:pt idx="11">
                  <c:v>11</c:v>
                </c:pt>
                <c:pt idx="14">
                  <c:v>11</c:v>
                </c:pt>
              </c:numCache>
            </c:numRef>
          </c:val>
          <c:extLst>
            <c:ext xmlns:c16="http://schemas.microsoft.com/office/drawing/2014/chart" uri="{C3380CC4-5D6E-409C-BE32-E72D297353CC}">
              <c16:uniqueId val="{00000001-601C-4F26-9F8A-E99547A7B2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3720</c:v>
                </c:pt>
                <c:pt idx="5">
                  <c:v>3657</c:v>
                </c:pt>
                <c:pt idx="8">
                  <c:v>3500</c:v>
                </c:pt>
                <c:pt idx="11">
                  <c:v>3487</c:v>
                </c:pt>
                <c:pt idx="14">
                  <c:v>3126</c:v>
                </c:pt>
              </c:numCache>
            </c:numRef>
          </c:val>
          <c:extLst>
            <c:ext xmlns:c16="http://schemas.microsoft.com/office/drawing/2014/chart" uri="{C3380CC4-5D6E-409C-BE32-E72D297353CC}">
              <c16:uniqueId val="{00000002-601C-4F26-9F8A-E99547A7B2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1C-4F26-9F8A-E99547A7B2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1C-4F26-9F8A-E99547A7B2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1C-4F26-9F8A-E99547A7B2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637</c:v>
                </c:pt>
                <c:pt idx="3">
                  <c:v>616</c:v>
                </c:pt>
                <c:pt idx="6">
                  <c:v>553</c:v>
                </c:pt>
                <c:pt idx="9">
                  <c:v>516</c:v>
                </c:pt>
                <c:pt idx="12">
                  <c:v>476</c:v>
                </c:pt>
              </c:numCache>
            </c:numRef>
          </c:val>
          <c:extLst>
            <c:ext xmlns:c16="http://schemas.microsoft.com/office/drawing/2014/chart" uri="{C3380CC4-5D6E-409C-BE32-E72D297353CC}">
              <c16:uniqueId val="{00000006-601C-4F26-9F8A-E99547A7B2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675</c:v>
                </c:pt>
                <c:pt idx="3">
                  <c:v>565</c:v>
                </c:pt>
                <c:pt idx="6">
                  <c:v>471</c:v>
                </c:pt>
                <c:pt idx="9">
                  <c:v>374</c:v>
                </c:pt>
                <c:pt idx="12">
                  <c:v>302</c:v>
                </c:pt>
              </c:numCache>
            </c:numRef>
          </c:val>
          <c:extLst>
            <c:ext xmlns:c16="http://schemas.microsoft.com/office/drawing/2014/chart" uri="{C3380CC4-5D6E-409C-BE32-E72D297353CC}">
              <c16:uniqueId val="{00000007-601C-4F26-9F8A-E99547A7B2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1173</c:v>
                </c:pt>
                <c:pt idx="3">
                  <c:v>1171</c:v>
                </c:pt>
                <c:pt idx="6">
                  <c:v>1320</c:v>
                </c:pt>
                <c:pt idx="9">
                  <c:v>1297</c:v>
                </c:pt>
                <c:pt idx="12">
                  <c:v>1326</c:v>
                </c:pt>
              </c:numCache>
            </c:numRef>
          </c:val>
          <c:extLst>
            <c:ext xmlns:c16="http://schemas.microsoft.com/office/drawing/2014/chart" uri="{C3380CC4-5D6E-409C-BE32-E72D297353CC}">
              <c16:uniqueId val="{00000008-601C-4F26-9F8A-E99547A7B2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469</c:v>
                </c:pt>
                <c:pt idx="3">
                  <c:v>1963</c:v>
                </c:pt>
                <c:pt idx="6">
                  <c:v>1843</c:v>
                </c:pt>
                <c:pt idx="9">
                  <c:v>1729</c:v>
                </c:pt>
                <c:pt idx="12">
                  <c:v>1574</c:v>
                </c:pt>
              </c:numCache>
            </c:numRef>
          </c:val>
          <c:extLst>
            <c:ext xmlns:c16="http://schemas.microsoft.com/office/drawing/2014/chart" uri="{C3380CC4-5D6E-409C-BE32-E72D297353CC}">
              <c16:uniqueId val="{00000009-601C-4F26-9F8A-E99547A7B2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4681</c:v>
                </c:pt>
                <c:pt idx="3">
                  <c:v>4367</c:v>
                </c:pt>
                <c:pt idx="6">
                  <c:v>4067</c:v>
                </c:pt>
                <c:pt idx="9">
                  <c:v>3981</c:v>
                </c:pt>
                <c:pt idx="12">
                  <c:v>3748</c:v>
                </c:pt>
              </c:numCache>
            </c:numRef>
          </c:val>
          <c:extLst>
            <c:ext xmlns:c16="http://schemas.microsoft.com/office/drawing/2014/chart" uri="{C3380CC4-5D6E-409C-BE32-E72D297353CC}">
              <c16:uniqueId val="{0000000A-601C-4F26-9F8A-E99547A7B2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980</c:v>
                </c:pt>
                <c:pt idx="5">
                  <c:v>#N/A</c:v>
                </c:pt>
                <c:pt idx="6">
                  <c:v>#N/A</c:v>
                </c:pt>
                <c:pt idx="7">
                  <c:v>988</c:v>
                </c:pt>
                <c:pt idx="8">
                  <c:v>#N/A</c:v>
                </c:pt>
                <c:pt idx="9">
                  <c:v>#N/A</c:v>
                </c:pt>
                <c:pt idx="10">
                  <c:v>623</c:v>
                </c:pt>
                <c:pt idx="11">
                  <c:v>#N/A</c:v>
                </c:pt>
                <c:pt idx="12">
                  <c:v>#N/A</c:v>
                </c:pt>
                <c:pt idx="13">
                  <c:v>753</c:v>
                </c:pt>
                <c:pt idx="14">
                  <c:v>#N/A</c:v>
                </c:pt>
              </c:numCache>
            </c:numRef>
          </c:val>
          <c:smooth val="0"/>
          <c:extLst>
            <c:ext xmlns:c16="http://schemas.microsoft.com/office/drawing/2014/chart" uri="{C3380CC4-5D6E-409C-BE32-E72D297353CC}">
              <c16:uniqueId val="{0000000B-601C-4F26-9F8A-E99547A7B2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852</c:v>
                </c:pt>
                <c:pt idx="1">
                  <c:v>781</c:v>
                </c:pt>
                <c:pt idx="2">
                  <c:v>705</c:v>
                </c:pt>
              </c:numCache>
            </c:numRef>
          </c:val>
          <c:extLst>
            <c:ext xmlns:c16="http://schemas.microsoft.com/office/drawing/2014/chart" uri="{C3380CC4-5D6E-409C-BE32-E72D297353CC}">
              <c16:uniqueId val="{00000000-BDDE-4824-9524-80352F36DD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73</c:v>
                </c:pt>
                <c:pt idx="1">
                  <c:v>73</c:v>
                </c:pt>
                <c:pt idx="2">
                  <c:v>53</c:v>
                </c:pt>
              </c:numCache>
            </c:numRef>
          </c:val>
          <c:extLst>
            <c:ext xmlns:c16="http://schemas.microsoft.com/office/drawing/2014/chart" uri="{C3380CC4-5D6E-409C-BE32-E72D297353CC}">
              <c16:uniqueId val="{00000001-BDDE-4824-9524-80352F36DD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2357</c:v>
                </c:pt>
                <c:pt idx="1">
                  <c:v>2414</c:v>
                </c:pt>
                <c:pt idx="2">
                  <c:v>2187</c:v>
                </c:pt>
              </c:numCache>
            </c:numRef>
          </c:val>
          <c:extLst>
            <c:ext xmlns:c16="http://schemas.microsoft.com/office/drawing/2014/chart" uri="{C3380CC4-5D6E-409C-BE32-E72D297353CC}">
              <c16:uniqueId val="{00000002-BDDE-4824-9524-80352F36DD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{359D5771-8F15-49DB-83DF-55363A3F0077}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DFA-41E2-9857-004ED71C8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{A714F8D3-075A-4791-A274-56EDFEEE0AD9}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FA-41E2-9857-004ED71C8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{9F1640ED-44A0-4F9C-BDE4-F4BAAA94E43A}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FA-41E2-9857-004ED71C8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{DF17B2ED-3B47-4DF7-93E5-D8AE3ABCD409}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FA-41E2-9857-004ED71C8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{1D99DA82-9C04-4640-B81A-D28AC2A835FD}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FA-41E2-9857-004ED71C8E2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{A222BC11-4541-4F28-920F-35D929AC7858}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DFA-41E2-9857-004ED71C8E2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{0C7A8F13-16FB-4126-B9BA-A6959F6DF59E}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DFA-41E2-9857-004ED71C8E2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{11C2D0F5-F8B0-45B8-8357-5B144335B2A7}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DFA-41E2-9857-004ED71C8E2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{A355BA2E-EDB8-48AE-A315-7417060BD0E7}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DFA-41E2-9857-004ED71C8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67.900000000000006</c:v>
                </c:pt>
                <c:pt idx="16">
                  <c:v>70.099999999999994</c:v>
                </c:pt>
                <c:pt idx="24">
                  <c:v>68</c:v>
                </c:pt>
                <c:pt idx="32">
                  <c:v>66.900000000000006</c:v>
                </c:pt>
              </c:numCache>
            </c:numRef>
          </c:xVal>
          <c:yVal>
            <c:numRef>
              <c:f>公会計指標分析・財政指標組合せ分析表!$BP$51:$DC$51</c:f>
              <c:numCache>
                <c:formatCode>#,##0.0;"▲ "#,##0.0</c:formatCode>
                <c:ptCount val="40"/>
                <c:pt idx="8">
                  <c:v>50.3</c:v>
                </c:pt>
                <c:pt idx="16">
                  <c:v>52.1</c:v>
                </c:pt>
                <c:pt idx="24">
                  <c:v>32.9</c:v>
                </c:pt>
                <c:pt idx="32">
                  <c:v>39.799999999999997</c:v>
                </c:pt>
              </c:numCache>
            </c:numRef>
          </c:yVal>
          <c:smooth val="0"/>
          <c:extLst>
            <c:ext xmlns:c16="http://schemas.microsoft.com/office/drawing/2014/chart" uri="{C3380CC4-5D6E-409C-BE32-E72D297353CC}">
              <c16:uniqueId val="{00000009-9DFA-41E2-9857-004ED71C8E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{CB9A367E-302B-4BB7-8B8C-C04DCB7D2E10}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DFA-41E2-9857-004ED71C8E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{F96C8E25-470D-4949-B6C8-E5ABEAAAC414}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FA-41E2-9857-004ED71C8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{253FCE43-274C-421D-A4DC-22AF8C7286B3}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FA-41E2-9857-004ED71C8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{54E07BE6-6BCF-4896-869E-A7AFA37EA2C6}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FA-41E2-9857-004ED71C8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{37E8E558-B07B-4D0C-B465-EA519A0701D7}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FA-41E2-9857-004ED71C8E2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{465C78B1-C110-4A50-93AE-CBB4403EB3F9}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DFA-41E2-9857-004ED71C8E2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{862D1674-6ED2-47A2-A35A-A7F87F4DE060}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DFA-41E2-9857-004ED71C8E2E}"/>
                </c:ext>
              </c:extLst>
            </c:dLbl>
            <c:dLbl>
              <c:idx val="24"/>
              <c:layout>
                <c:manualLayout>
                  <c:x val="-2.599655247027823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{4D1D5A36-B6F3-432F-BF3E-1F6064067E7F}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DFA-41E2-9857-004ED71C8E2E}"/>
                </c:ext>
              </c:extLst>
            </c:dLbl>
            <c:dLbl>
              <c:idx val="32"/>
              <c:layout>
                <c:manualLayout>
                  <c:x val="-3.816439864952823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{4F158090-B4AB-41F5-AF7C-DB0E050DD181}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DFA-41E2-9857-004ED71C8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DFA-41E2-9857-004ED71C8E2E}"/>
            </c:ext>
          </c:extLst>
        </c:ser>
        <c:dLbls>
          <c:showLegendKey val="0"/>
          <c:showVal val="1"/>
          <c:showCatName val="0"/>
          <c:showSerName val="0"/>
          <c:showPercent val="0"/>
          <c:showBubbleSize val="0"/>
        </c:dLbls>
        <c:axId val="46179840"/>
        <c:axId val="46181760"/>
      </c:scatterChart>
      <c:valAx>
        <c:axId val="46179840"/>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{5AAA8339-1B27-4699-B2E3-7032DDAB69D4}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41-40FD-8507-C9F4A3170F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{630C39FA-22EE-48AC-8FB5-B54BE8417A94}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41-40FD-8507-C9F4A3170F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{9C343210-4E0F-4064-9B7C-A71468E5CE9C}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41-40FD-8507-C9F4A3170F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{A67038A2-726C-4600-8CF6-9971361156B1}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41-40FD-8507-C9F4A3170F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{0DA6E5F1-AADC-4807-BC4C-C2A00496A63B}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41-40FD-8507-C9F4A3170F17}"/>
                </c:ext>
              </c:extLst>
            </c:dLbl>
            <c:dLbl>
              <c:idx val="8"/>
              <c:layout>
                <c:manualLayout>
                  <c:x val="-3.6512034892803649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{29A34DAB-78A3-4F5A-98D9-E6856158DCA3}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41-40FD-8507-C9F4A3170F17}"/>
                </c:ext>
              </c:extLst>
            </c:dLbl>
            <c:dLbl>
              <c:idx val="16"/>
              <c:layout>
                <c:manualLayout>
                  <c:x val="-2.6883948345417619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{4185FA10-7131-466E-82D5-0EEDF51D7C70}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41-40FD-8507-C9F4A3170F1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{2E9446E9-381A-417D-8792-F95938068467}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41-40FD-8507-C9F4A3170F1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{B62D3DA0-8758-4A0C-B88B-4D77ECD4166A}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41-40FD-8507-C9F4A3170F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15.2</c:v>
                </c:pt>
                <c:pt idx="16">
                  <c:v>15.4</c:v>
                </c:pt>
                <c:pt idx="24">
                  <c:v>16.600000000000001</c:v>
                </c:pt>
                <c:pt idx="32">
                  <c:v>15.7</c:v>
                </c:pt>
              </c:numCache>
            </c:numRef>
          </c:xVal>
          <c:yVal>
            <c:numRef>
              <c:f>公会計指標分析・財政指標組合せ分析表!$BP$73:$DC$73</c:f>
              <c:numCache>
                <c:formatCode>#,##0.0;"▲ "#,##0.0</c:formatCode>
                <c:ptCount val="40"/>
                <c:pt idx="8">
                  <c:v>50.3</c:v>
                </c:pt>
                <c:pt idx="16">
                  <c:v>52.1</c:v>
                </c:pt>
                <c:pt idx="24">
                  <c:v>32.9</c:v>
                </c:pt>
                <c:pt idx="32">
                  <c:v>39.799999999999997</c:v>
                </c:pt>
              </c:numCache>
            </c:numRef>
          </c:yVal>
          <c:smooth val="0"/>
          <c:extLst>
            <c:ext xmlns:c16="http://schemas.microsoft.com/office/drawing/2014/chart" uri="{C3380CC4-5D6E-409C-BE32-E72D297353CC}">
              <c16:uniqueId val="{00000009-2141-40FD-8507-C9F4A3170F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94932295830688E-2"/>
                  <c:y val="-5.4285820946128757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{E2714877-9324-40FE-ADA0-E3FABB0D3930}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41-40FD-8507-C9F4A3170F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{8A09D3E2-0FBF-4A74-8BD4-9EA3384982F1}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41-40FD-8507-C9F4A3170F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{443EEA40-D485-4AD1-B625-68303BADC21E}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41-40FD-8507-C9F4A3170F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{84DCAC72-9F04-48CD-BFF6-0F5FA2572B08}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41-40FD-8507-C9F4A3170F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{FE499BF8-5FA9-40C4-9110-EC64E475C519}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41-40FD-8507-C9F4A3170F17}"/>
                </c:ext>
              </c:extLst>
            </c:dLbl>
            <c:dLbl>
              <c:idx val="8"/>
              <c:layout>
                <c:manualLayout>
                  <c:x val="-4.226348627077995E-2"/>
                  <c:y val="-0.1131924841787867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{99D44FF0-A450-4610-ADFF-8ADB88263E51}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41-40FD-8507-C9F4A3170F17}"/>
                </c:ext>
              </c:extLst>
            </c:dLbl>
            <c:dLbl>
              <c:idx val="16"/>
              <c:layout>
                <c:manualLayout>
                  <c:x val="-1.8235628084249993E-2"/>
                  <c:y val="-8.537478757208506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{9EBC6F93-A387-466D-97D5-D9727531CD36}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41-40FD-8507-C9F4A3170F17}"/>
                </c:ext>
              </c:extLst>
            </c:dLbl>
            <c:dLbl>
              <c:idx val="24"/>
              <c:layout>
                <c:manualLayout>
                  <c:x val="-3.1697991619110633E-2"/>
                  <c:y val="-1.06941743549417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{418BEB70-53B5-4E17-8E67-42DD53EEAFB5}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41-40FD-8507-C9F4A3170F17}"/>
                </c:ext>
              </c:extLst>
            </c:dLbl>
            <c:dLbl>
              <c:idx val="32"/>
              <c:layout>
                <c:manualLayout>
                  <c:x val="-3.1570342725075584E-2"/>
                  <c:y val="-4.853562589945805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{BC669FB1-7F65-4145-99E2-A3AE849468DA}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41-40FD-8507-C9F4A3170F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8.5</c:v>
                </c:pt>
                <c:pt idx="16">
                  <c:v>8.5</c:v>
                </c:pt>
                <c:pt idx="24">
                  <c:v>8.6</c:v>
                </c:pt>
                <c:pt idx="32">
                  <c:v>8.6</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2141-40FD-8507-C9F4A3170F17}"/>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元利償還金については、毎年償還終了に伴い元利償還金が減少している。</a:t>
          </a:r>
        </a:p>
        <a:p>
          <a:r>
            <a:rPr kumimoji="1" lang="ja-JP" altLang="en-US" sz="1400">
              <a:latin typeface="ＭＳ ゴシック" pitchFamily="49" charset="-128"/>
              <a:ea typeface="ＭＳ ゴシック" pitchFamily="49" charset="-128"/>
            </a:rPr>
            <a:t>　公営企業債の元利償還金に対する繰入金及び組合等が起こした地方債の元利償還金に対する負担金については、前年度と比べ減となっており、今後横ばい状態が見込まれる。</a:t>
          </a:r>
        </a:p>
        <a:p>
          <a:r>
            <a:rPr kumimoji="1" lang="ja-JP" altLang="en-US" sz="1400">
              <a:latin typeface="ＭＳ ゴシック" pitchFamily="49" charset="-128"/>
              <a:ea typeface="ＭＳ ゴシック" pitchFamily="49" charset="-128"/>
            </a:rPr>
            <a:t>　算入公債費等については、前年に比べ</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百万円減となっているが、交付税算入率の高い地方債を探し利用している。</a:t>
          </a:r>
        </a:p>
        <a:p>
          <a:r>
            <a:rPr kumimoji="1" lang="ja-JP" altLang="en-US" sz="1400">
              <a:latin typeface="ＭＳ ゴシック" pitchFamily="49" charset="-128"/>
              <a:ea typeface="ＭＳ ゴシック" pitchFamily="49" charset="-128"/>
            </a:rPr>
            <a:t>　今後も、交付税算入率の高い地方債の利用や事業効果等を見極め、更なる起債の抑制に努める必要がある。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百万高くなったが、それ以外は全て減少している。　　</a:t>
          </a:r>
        </a:p>
        <a:p>
          <a:r>
            <a:rPr kumimoji="1" lang="ja-JP" altLang="en-US" sz="1400">
              <a:latin typeface="ＭＳ ゴシック" pitchFamily="49" charset="-128"/>
              <a:ea typeface="ＭＳ ゴシック" pitchFamily="49" charset="-128"/>
            </a:rPr>
            <a:t>　充当可能財源等は、年々減少傾向にある。充当可能基金は、基金積み立て金額が基金取り崩し金額よりも低いことが減少の要因と考えられる。今後も将来負担比率抑制の要因となるよう、基金積立を行い、さらに交付税算入率が高い地方債を利用し、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・年々基金残高の減少が見られる。これは、各事業経費の増大や自主財源が少なく基金取り崩しを行わなければ事業を行うことが出来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ない状態であることが要因である。そのため、基金全体が減となっている。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・今後も必要な取り崩しを行っていくが、財政調整基金や目的基金への積み立てをできるだけ多く積立し、財政緩和を目指す。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・水産振興基金：大間漁業協同組合及び奥戸漁業協同組合における水産振興を図るための事業に要する経費の財源に充てるため積み立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・役場庁舎建設基金：役場庁舎建設に充てるため、当該年度の一般会計予算で定める額の範囲内の額及び決算において生じた剰余金の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一部を　積み立てするもの。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・地域福祉基金：高齢者の居宅における福祉の増進に関する事業等を行う民間の団体に対する補助を行うことにより、地域における高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齢者の福祉の増進を図るため積み立てするもの。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・公共用施設維持運営基金：大間町公共用施設維持運営基金に基づき、公共用施設の維持運営に充てるため積み立てするもの。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・文教施設整備基金：文教施設整備に充てるため、当該年度の一般会計予算で定める額の範囲内の額及び決算において生じた剰余金の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一部を積み立てするもの。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・水産振興基金：奥戸漁業協同組合への経営改善資金等の取り崩しを行ったため減となった。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・役場庁舎建設基金：役場庁舎リース料、旧役場庁舎解体資金に充てるため、取り崩しを行った。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・地域福祉基金：国民健康保険特別会計、介護保険特別会計、後期高齢者医療特別会計への繰出し金に充てるため、毎年同額を積み立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・公共用施設維持運営基金：公共用施設維持運営に充てるため、取り崩しを行ったため減となった。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の取り崩しはなく、利息のみの積み立てを行った。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・各基金は、使途に沿った各事業へ充てるため、今後もできるだけ多く積み立てを行い財政緩和を目指す。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百万円減となっている。自主財源が少ないため、取り崩しを行わなければ、各事業や経費に充てることができない。その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・今後も各経費の増が見込まれるため、基金の減少が見込まれている。財政圧迫に備え、できるだけ積立を行っていく。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百万円を取り崩しを行った。今後も、取り崩しが見込まれる。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・減債基金への積立予定はないが、取り崩しを行い財政補填として活用を行う。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D00-000015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D00-00001A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D00-00001B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D00-000031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策定の大間町公共施設等総合管理計画において、「新しい施設は造らない」「施設面積を縮減する」「施設は大切に賢く使う」の三つの原則を柱としていることから、将来見込まれる財政規模の変化に応じた施設保有量の適正化や次世代負担を見据えた施設マネジメントといった長期的視点を持つことにより、持続可能な行財政運営に努める。</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19367</xdr:rowOff>
    </xdr:from>
    <xdr:to>
      <xdr:col>23</xdr:col>
      <xdr:colOff>136525</xdr:colOff>
      <xdr:row>31</xdr:row>
      <xdr:rowOff>120967</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7117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169244</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813300"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70167</xdr:rowOff>
    </xdr:from>
    <xdr:to>
      <xdr:col>23</xdr:col>
      <xdr:colOff>85725</xdr:colOff>
      <xdr:row>31</xdr:row>
      <xdr:rowOff>89958</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4051300" y="615664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76941</xdr:rowOff>
    </xdr:from>
    <xdr:to>
      <xdr:col>15</xdr:col>
      <xdr:colOff>187325</xdr:colOff>
      <xdr:row>32</xdr:row>
      <xdr:rowOff>7091</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89958</xdr:rowOff>
    </xdr:from>
    <xdr:to>
      <xdr:col>19</xdr:col>
      <xdr:colOff>136525</xdr:colOff>
      <xdr:row>31</xdr:row>
      <xdr:rowOff>127741</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3289300" y="6176433"/>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37359</xdr:rowOff>
    </xdr:from>
    <xdr:to>
      <xdr:col>11</xdr:col>
      <xdr:colOff>187325</xdr:colOff>
      <xdr:row>31</xdr:row>
      <xdr:rowOff>138959</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24765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88159</xdr:rowOff>
    </xdr:from>
    <xdr:to>
      <xdr:col>15</xdr:col>
      <xdr:colOff>136525</xdr:colOff>
      <xdr:row>31</xdr:row>
      <xdr:rowOff>127741</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2527300" y="6174634"/>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3" name="n_4aveValue有形固定資産減価償却率">
          <a:extLst>
            <a:ext uri="{FF2B5EF4-FFF2-40B4-BE49-F238E27FC236}">
              <a16:creationId xmlns:a16="http://schemas.microsoft.com/office/drawing/2014/main" id="{00000000-0008-0000-0D00-00005D000000}"/>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169668</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130086</xdr:rowOff>
    </xdr:from>
    <xdr:ext cx="405111" cy="259045"/>
    <xdr:sp macro="" textlink="">
      <xdr:nvSpPr>
        <xdr:cNvPr id="96" name="n_3mainValue有形固定資産減価償却率">
          <a:extLst>
            <a:ext uri="{FF2B5EF4-FFF2-40B4-BE49-F238E27FC236}">
              <a16:creationId xmlns:a16="http://schemas.microsoft.com/office/drawing/2014/main" id="{00000000-0008-0000-0D00-000060000000}"/>
            </a:ext>
          </a:extLst>
        </xdr:cNvPr>
        <xdr:cNvSpPr txBox="1"/>
      </xdr:nvSpPr>
      <xdr:spPr>
        <a:xfrm>
          <a:off x="2324744" y="621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類似団体内平均値を上回っていることから、今後も引き続き、事業計画の平準化を図り、より一層の投資的経費の抑制に努める。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140662</xdr:rowOff>
    </xdr:from>
    <xdr:to>
      <xdr:col>60</xdr:col>
      <xdr:colOff>123825</xdr:colOff>
      <xdr:row>30</xdr:row>
      <xdr:rowOff>70812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8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156700</xdr:rowOff>
    </xdr:from>
    <xdr:to>
      <xdr:col>76</xdr:col>
      <xdr:colOff>73025</xdr:colOff>
      <xdr:row>30</xdr:row>
      <xdr:rowOff>86850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135127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20837</xdr:rowOff>
    </xdr:from>
    <xdr:to>
      <xdr:col>72</xdr:col>
      <xdr:colOff>123825</xdr:colOff>
      <xdr:row>29</xdr:row>
      <xdr:rowOff>122437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71637</xdr:rowOff>
    </xdr:from>
    <xdr:to>
      <xdr:col>76</xdr:col>
      <xdr:colOff>22225</xdr:colOff>
      <xdr:row>30</xdr:row>
      <xdr:rowOff>36050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815212"/>
          <a:ext cx="711200" cy="1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82369</xdr:rowOff>
    </xdr:from>
    <xdr:to>
      <xdr:col>68</xdr:col>
      <xdr:colOff>123825</xdr:colOff>
      <xdr:row>30</xdr:row>
      <xdr:rowOff>12519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82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71637</xdr:rowOff>
    </xdr:from>
    <xdr:to>
      <xdr:col>72</xdr:col>
      <xdr:colOff>73025</xdr:colOff>
      <xdr:row>29</xdr:row>
      <xdr:rowOff>133169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815212"/>
          <a:ext cx="762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108431</xdr:rowOff>
    </xdr:from>
    <xdr:to>
      <xdr:col>64</xdr:col>
      <xdr:colOff>123825</xdr:colOff>
      <xdr:row>30</xdr:row>
      <xdr:rowOff>38581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8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133169</xdr:rowOff>
    </xdr:from>
    <xdr:to>
      <xdr:col>68</xdr:col>
      <xdr:colOff>73025</xdr:colOff>
      <xdr:row>29</xdr:row>
      <xdr:rowOff>159231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876744"/>
          <a:ext cx="762000" cy="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79747</xdr:rowOff>
    </xdr:from>
    <xdr:to>
      <xdr:col>60</xdr:col>
      <xdr:colOff>123825</xdr:colOff>
      <xdr:row>30</xdr:row>
      <xdr:rowOff>9897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8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130547</xdr:rowOff>
    </xdr:from>
    <xdr:to>
      <xdr:col>64</xdr:col>
      <xdr:colOff>73025</xdr:colOff>
      <xdr:row>29</xdr:row>
      <xdr:rowOff>159231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874122"/>
          <a:ext cx="762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61939</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97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138964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5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29046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60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29708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9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26424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5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151130</xdr:rowOff>
    </xdr:from>
    <xdr:to>
      <xdr:col>20</xdr:col>
      <xdr:colOff>38100</xdr:colOff>
      <xdr:row>42</xdr:row>
      <xdr:rowOff>81280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30480</xdr:rowOff>
    </xdr:from>
    <xdr:to>
      <xdr:col>24</xdr:col>
      <xdr:colOff>63500</xdr:colOff>
      <xdr:row>42</xdr:row>
      <xdr:rowOff>40277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72313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139700</xdr:rowOff>
    </xdr:from>
    <xdr:to>
      <xdr:col>15</xdr:col>
      <xdr:colOff>101600</xdr:colOff>
      <xdr:row>42</xdr:row>
      <xdr:rowOff>69850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19050</xdr:rowOff>
    </xdr:from>
    <xdr:to>
      <xdr:col>19</xdr:col>
      <xdr:colOff>177800</xdr:colOff>
      <xdr:row>42</xdr:row>
      <xdr:rowOff>30480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721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126637</xdr:rowOff>
    </xdr:from>
    <xdr:to>
      <xdr:col>10</xdr:col>
      <xdr:colOff>165100</xdr:colOff>
      <xdr:row>42</xdr:row>
      <xdr:rowOff>56787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5987</xdr:rowOff>
    </xdr:from>
    <xdr:to>
      <xdr:col>15</xdr:col>
      <xdr:colOff>50800</xdr:colOff>
      <xdr:row>42</xdr:row>
      <xdr:rowOff>19050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72068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114135</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927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72407</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5820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60977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705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47914</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816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45067</xdr:rowOff>
    </xdr:from>
    <xdr:to>
      <xdr:col>36</xdr:col>
      <xdr:colOff>165100</xdr:colOff>
      <xdr:row>41</xdr:row>
      <xdr:rowOff>146667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106645</xdr:rowOff>
    </xdr:from>
    <xdr:to>
      <xdr:col>55</xdr:col>
      <xdr:colOff>50800</xdr:colOff>
      <xdr:row>42</xdr:row>
      <xdr:rowOff>36795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21572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108180</xdr:rowOff>
    </xdr:from>
    <xdr:to>
      <xdr:col>50</xdr:col>
      <xdr:colOff>165100</xdr:colOff>
      <xdr:row>42</xdr:row>
      <xdr:rowOff>38330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157445</xdr:rowOff>
    </xdr:from>
    <xdr:to>
      <xdr:col>55</xdr:col>
      <xdr:colOff>0</xdr:colOff>
      <xdr:row>41</xdr:row>
      <xdr:rowOff>158980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86895"/>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109251</xdr:rowOff>
    </xdr:from>
    <xdr:to>
      <xdr:col>46</xdr:col>
      <xdr:colOff>38100</xdr:colOff>
      <xdr:row>42</xdr:row>
      <xdr:rowOff>39401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158980</xdr:rowOff>
    </xdr:from>
    <xdr:to>
      <xdr:col>50</xdr:col>
      <xdr:colOff>114300</xdr:colOff>
      <xdr:row>41</xdr:row>
      <xdr:rowOff>160051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88430"/>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110393</xdr:rowOff>
    </xdr:from>
    <xdr:to>
      <xdr:col>41</xdr:col>
      <xdr:colOff>101600</xdr:colOff>
      <xdr:row>42</xdr:row>
      <xdr:rowOff>40543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160051</xdr:rowOff>
    </xdr:from>
    <xdr:to>
      <xdr:col>45</xdr:col>
      <xdr:colOff>177800</xdr:colOff>
      <xdr:row>41</xdr:row>
      <xdr:rowOff>161193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8950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163194</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6705111" y="68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29457</xdr:rowOff>
    </xdr:from>
    <xdr:ext cx="534377"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9359411" y="72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30528</xdr:rowOff>
    </xdr:from>
    <xdr:ext cx="534377"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8483111" y="72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31670</xdr:rowOff>
    </xdr:from>
    <xdr:ext cx="534377"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7594111" y="723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151328</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52251</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105107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52251</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1051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52251</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019300" y="104862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97556</xdr:rowOff>
    </xdr:from>
    <xdr:to>
      <xdr:col>36</xdr:col>
      <xdr:colOff>165100</xdr:colOff>
      <xdr:row>64</xdr:row>
      <xdr:rowOff>27706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8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166762</xdr:rowOff>
    </xdr:from>
    <xdr:to>
      <xdr:col>55</xdr:col>
      <xdr:colOff>50800</xdr:colOff>
      <xdr:row>64</xdr:row>
      <xdr:rowOff>96912</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9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81689</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8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168268</xdr:rowOff>
    </xdr:from>
    <xdr:to>
      <xdr:col>50</xdr:col>
      <xdr:colOff>165100</xdr:colOff>
      <xdr:row>64</xdr:row>
      <xdr:rowOff>98418</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9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46112</xdr:rowOff>
    </xdr:from>
    <xdr:to>
      <xdr:col>55</xdr:col>
      <xdr:colOff>0</xdr:colOff>
      <xdr:row>64</xdr:row>
      <xdr:rowOff>47618</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1018912"/>
          <a:ext cx="8382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168873</xdr:rowOff>
    </xdr:from>
    <xdr:to>
      <xdr:col>46</xdr:col>
      <xdr:colOff>38100</xdr:colOff>
      <xdr:row>64</xdr:row>
      <xdr:rowOff>99023</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9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47618</xdr:rowOff>
    </xdr:from>
    <xdr:to>
      <xdr:col>50</xdr:col>
      <xdr:colOff>114300</xdr:colOff>
      <xdr:row>64</xdr:row>
      <xdr:rowOff>48223</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1020418"/>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170331</xdr:rowOff>
    </xdr:from>
    <xdr:to>
      <xdr:col>41</xdr:col>
      <xdr:colOff>101600</xdr:colOff>
      <xdr:row>64</xdr:row>
      <xdr:rowOff>100481</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9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48223</xdr:rowOff>
    </xdr:from>
    <xdr:to>
      <xdr:col>45</xdr:col>
      <xdr:colOff>177800</xdr:colOff>
      <xdr:row>64</xdr:row>
      <xdr:rowOff>49681</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102102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44233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6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89545</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1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90150</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106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91608</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10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134257</xdr:rowOff>
    </xdr:from>
    <xdr:to>
      <xdr:col>20</xdr:col>
      <xdr:colOff>38100</xdr:colOff>
      <xdr:row>84</xdr:row>
      <xdr:rowOff>64407</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84</xdr:row>
      <xdr:rowOff>13607</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3797300" y="14335398"/>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13607</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908300" y="143941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83</xdr:row>
      <xdr:rowOff>163830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3729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55534</xdr:rowOff>
    </xdr:from>
    <xdr:ext cx="405111"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82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130556</xdr:rowOff>
    </xdr:from>
    <xdr:to>
      <xdr:col>36</xdr:col>
      <xdr:colOff>165100</xdr:colOff>
      <xdr:row>86</xdr:row>
      <xdr:rowOff>60706</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147853</xdr:rowOff>
    </xdr:from>
    <xdr:to>
      <xdr:col>55</xdr:col>
      <xdr:colOff>50800</xdr:colOff>
      <xdr:row>86</xdr:row>
      <xdr:rowOff>78003</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7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62780</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6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149988</xdr:rowOff>
    </xdr:from>
    <xdr:to>
      <xdr:col>50</xdr:col>
      <xdr:colOff>165100</xdr:colOff>
      <xdr:row>86</xdr:row>
      <xdr:rowOff>80138</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27203</xdr:rowOff>
    </xdr:from>
    <xdr:to>
      <xdr:col>55</xdr:col>
      <xdr:colOff>0</xdr:colOff>
      <xdr:row>86</xdr:row>
      <xdr:rowOff>29338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639300" y="14771903"/>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151740</xdr:rowOff>
    </xdr:from>
    <xdr:to>
      <xdr:col>46</xdr:col>
      <xdr:colOff>38100</xdr:colOff>
      <xdr:row>86</xdr:row>
      <xdr:rowOff>81890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72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29338</xdr:rowOff>
    </xdr:from>
    <xdr:to>
      <xdr:col>50</xdr:col>
      <xdr:colOff>114300</xdr:colOff>
      <xdr:row>86</xdr:row>
      <xdr:rowOff>31090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77403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153415</xdr:rowOff>
    </xdr:from>
    <xdr:to>
      <xdr:col>41</xdr:col>
      <xdr:colOff>101600</xdr:colOff>
      <xdr:row>86</xdr:row>
      <xdr:rowOff>83565</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31090</xdr:rowOff>
    </xdr:from>
    <xdr:to>
      <xdr:col>45</xdr:col>
      <xdr:colOff>177800</xdr:colOff>
      <xdr:row>86</xdr:row>
      <xdr:rowOff>32765</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775790"/>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77233</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71265</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81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73017</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8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74692</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8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00000000-0008-0000-0E00-000085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a:extLst>
            <a:ext uri="{FF2B5EF4-FFF2-40B4-BE49-F238E27FC236}">
              <a16:creationId xmlns:a16="http://schemas.microsoft.com/office/drawing/2014/main" id="{00000000-0008-0000-0E00-000087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00000000-0008-0000-0E00-000089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28666</xdr:rowOff>
    </xdr:from>
    <xdr:to>
      <xdr:col>6</xdr:col>
      <xdr:colOff>38100</xdr:colOff>
      <xdr:row>104</xdr:row>
      <xdr:rowOff>130266</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079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4584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4190</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00000000-0008-0000-0E00-000095010000}"/>
            </a:ext>
          </a:extLst>
        </xdr:cNvPr>
        <xdr:cNvSpPr txBox="1"/>
      </xdr:nvSpPr>
      <xdr:spPr>
        <a:xfrm>
          <a:off x="4673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125005</xdr:rowOff>
    </xdr:from>
    <xdr:to>
      <xdr:col>20</xdr:col>
      <xdr:colOff>38100</xdr:colOff>
      <xdr:row>103</xdr:row>
      <xdr:rowOff>55155</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3746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32113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3797300" y="176637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87449</xdr:rowOff>
    </xdr:from>
    <xdr:to>
      <xdr:col>15</xdr:col>
      <xdr:colOff>101600</xdr:colOff>
      <xdr:row>103</xdr:row>
      <xdr:rowOff>17599</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2857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138249</xdr:rowOff>
    </xdr:from>
    <xdr:to>
      <xdr:col>19</xdr:col>
      <xdr:colOff>177800</xdr:colOff>
      <xdr:row>103</xdr:row>
      <xdr:rowOff>4355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2908300" y="176261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51526</xdr:rowOff>
    </xdr:from>
    <xdr:to>
      <xdr:col>10</xdr:col>
      <xdr:colOff>165100</xdr:colOff>
      <xdr:row>102</xdr:row>
      <xdr:rowOff>153126</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1968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102326</xdr:rowOff>
    </xdr:from>
    <xdr:to>
      <xdr:col>15</xdr:col>
      <xdr:colOff>50800</xdr:colOff>
      <xdr:row>102</xdr:row>
      <xdr:rowOff>138249</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019300" y="175902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12" name="n_1aveValue【港湾・漁港】&#10;有形固定資産減価償却率">
          <a:extLst>
            <a:ext uri="{FF2B5EF4-FFF2-40B4-BE49-F238E27FC236}">
              <a16:creationId xmlns:a16="http://schemas.microsoft.com/office/drawing/2014/main" id="{00000000-0008-0000-0E00-00009C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13" name="n_2aveValue【港湾・漁港】&#10;有形固定資産減価償却率">
          <a:extLst>
            <a:ext uri="{FF2B5EF4-FFF2-40B4-BE49-F238E27FC236}">
              <a16:creationId xmlns:a16="http://schemas.microsoft.com/office/drawing/2014/main" id="{00000000-0008-0000-0E00-00009D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aveValue【港湾・漁港】&#10;有形固定資産減価償却率">
          <a:extLst>
            <a:ext uri="{FF2B5EF4-FFF2-40B4-BE49-F238E27FC236}">
              <a16:creationId xmlns:a16="http://schemas.microsoft.com/office/drawing/2014/main" id="{00000000-0008-0000-0E00-00009E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146793</xdr:rowOff>
    </xdr:from>
    <xdr:ext cx="405111" cy="259045"/>
    <xdr:sp macro="" textlink="">
      <xdr:nvSpPr>
        <xdr:cNvPr id="415" name="n_4aveValue【港湾・漁港】&#10;有形固定資産減価償却率">
          <a:extLst>
            <a:ext uri="{FF2B5EF4-FFF2-40B4-BE49-F238E27FC236}">
              <a16:creationId xmlns:a16="http://schemas.microsoft.com/office/drawing/2014/main" id="{00000000-0008-0000-0E00-00009F010000}"/>
            </a:ext>
          </a:extLst>
        </xdr:cNvPr>
        <xdr:cNvSpPr txBox="1"/>
      </xdr:nvSpPr>
      <xdr:spPr>
        <a:xfrm>
          <a:off x="927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71682</xdr:rowOff>
    </xdr:from>
    <xdr:ext cx="405111" cy="259045"/>
    <xdr:sp macro="" textlink="">
      <xdr:nvSpPr>
        <xdr:cNvPr id="416" name="n_1mainValue【港湾・漁港】&#10;有形固定資産減価償却率">
          <a:extLst>
            <a:ext uri="{FF2B5EF4-FFF2-40B4-BE49-F238E27FC236}">
              <a16:creationId xmlns:a16="http://schemas.microsoft.com/office/drawing/2014/main" id="{00000000-0008-0000-0E00-0000A0010000}"/>
            </a:ext>
          </a:extLst>
        </xdr:cNvPr>
        <xdr:cNvSpPr txBox="1"/>
      </xdr:nvSpPr>
      <xdr:spPr>
        <a:xfrm>
          <a:off x="3582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34126</xdr:rowOff>
    </xdr:from>
    <xdr:ext cx="405111" cy="259045"/>
    <xdr:sp macro="" textlink="">
      <xdr:nvSpPr>
        <xdr:cNvPr id="417" name="n_2mainValue【港湾・漁港】&#10;有形固定資産減価償却率">
          <a:extLst>
            <a:ext uri="{FF2B5EF4-FFF2-40B4-BE49-F238E27FC236}">
              <a16:creationId xmlns:a16="http://schemas.microsoft.com/office/drawing/2014/main" id="{00000000-0008-0000-0E00-0000A1010000}"/>
            </a:ext>
          </a:extLst>
        </xdr:cNvPr>
        <xdr:cNvSpPr txBox="1"/>
      </xdr:nvSpPr>
      <xdr:spPr>
        <a:xfrm>
          <a:off x="2705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169653</xdr:rowOff>
    </xdr:from>
    <xdr:ext cx="405111" cy="259045"/>
    <xdr:sp macro="" textlink="">
      <xdr:nvSpPr>
        <xdr:cNvPr id="418" name="n_3mainValue【港湾・漁港】&#10;有形固定資産減価償却率">
          <a:extLst>
            <a:ext uri="{FF2B5EF4-FFF2-40B4-BE49-F238E27FC236}">
              <a16:creationId xmlns:a16="http://schemas.microsoft.com/office/drawing/2014/main" id="{00000000-0008-0000-0E00-0000A2010000}"/>
            </a:ext>
          </a:extLst>
        </xdr:cNvPr>
        <xdr:cNvSpPr txBox="1"/>
      </xdr:nvSpPr>
      <xdr:spPr>
        <a:xfrm>
          <a:off x="1816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1" name="【港湾・漁港】&#10;一人当たり有形固定資産（償却資産）額最小値テキスト">
          <a:extLst>
            <a:ext uri="{FF2B5EF4-FFF2-40B4-BE49-F238E27FC236}">
              <a16:creationId xmlns:a16="http://schemas.microsoft.com/office/drawing/2014/main" id="{00000000-0008-0000-0E00-0000B9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3" name="【港湾・漁港】&#10;一人当たり有形固定資産（償却資産）額最大値テキスト">
          <a:extLst>
            <a:ext uri="{FF2B5EF4-FFF2-40B4-BE49-F238E27FC236}">
              <a16:creationId xmlns:a16="http://schemas.microsoft.com/office/drawing/2014/main" id="{00000000-0008-0000-0E00-0000BB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45" name="【港湾・漁港】&#10;一人当たり有形固定資産（償却資産）額平均値テキスト">
          <a:extLst>
            <a:ext uri="{FF2B5EF4-FFF2-40B4-BE49-F238E27FC236}">
              <a16:creationId xmlns:a16="http://schemas.microsoft.com/office/drawing/2014/main" id="{00000000-0008-0000-0E00-0000BD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132015</xdr:rowOff>
    </xdr:from>
    <xdr:to>
      <xdr:col>36</xdr:col>
      <xdr:colOff>165100</xdr:colOff>
      <xdr:row>108</xdr:row>
      <xdr:rowOff>62165</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6921500" y="1847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118850</xdr:rowOff>
    </xdr:from>
    <xdr:to>
      <xdr:col>55</xdr:col>
      <xdr:colOff>50800</xdr:colOff>
      <xdr:row>108</xdr:row>
      <xdr:rowOff>49000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0426700" y="184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33777</xdr:rowOff>
    </xdr:from>
    <xdr:ext cx="599010" cy="259045"/>
    <xdr:sp macro="" textlink="">
      <xdr:nvSpPr>
        <xdr:cNvPr id="457" name="【港湾・漁港】&#10;一人当たり有形固定資産（償却資産）額該当値テキスト">
          <a:extLst>
            <a:ext uri="{FF2B5EF4-FFF2-40B4-BE49-F238E27FC236}">
              <a16:creationId xmlns:a16="http://schemas.microsoft.com/office/drawing/2014/main" id="{00000000-0008-0000-0E00-0000C9010000}"/>
            </a:ext>
          </a:extLst>
        </xdr:cNvPr>
        <xdr:cNvSpPr txBox="1"/>
      </xdr:nvSpPr>
      <xdr:spPr>
        <a:xfrm>
          <a:off x="10515600" y="1837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122188</xdr:rowOff>
    </xdr:from>
    <xdr:to>
      <xdr:col>50</xdr:col>
      <xdr:colOff>165100</xdr:colOff>
      <xdr:row>108</xdr:row>
      <xdr:rowOff>52338</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9588500" y="184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169650</xdr:rowOff>
    </xdr:from>
    <xdr:to>
      <xdr:col>55</xdr:col>
      <xdr:colOff>0</xdr:colOff>
      <xdr:row>108</xdr:row>
      <xdr:rowOff>1538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9639300" y="18514800"/>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123768</xdr:rowOff>
    </xdr:from>
    <xdr:to>
      <xdr:col>46</xdr:col>
      <xdr:colOff>38100</xdr:colOff>
      <xdr:row>108</xdr:row>
      <xdr:rowOff>53918</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8699500" y="184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1538</xdr:rowOff>
    </xdr:from>
    <xdr:to>
      <xdr:col>50</xdr:col>
      <xdr:colOff>114300</xdr:colOff>
      <xdr:row>108</xdr:row>
      <xdr:rowOff>3118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8750300" y="18518138"/>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125591</xdr:rowOff>
    </xdr:from>
    <xdr:to>
      <xdr:col>41</xdr:col>
      <xdr:colOff>101600</xdr:colOff>
      <xdr:row>108</xdr:row>
      <xdr:rowOff>55741</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7810500" y="184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3118</xdr:rowOff>
    </xdr:from>
    <xdr:to>
      <xdr:col>45</xdr:col>
      <xdr:colOff>177800</xdr:colOff>
      <xdr:row>108</xdr:row>
      <xdr:rowOff>4941</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7861300" y="18519718"/>
          <a:ext cx="8890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64" name="n_1aveValue【港湾・漁港】&#10;一人当たり有形固定資産（償却資産）額">
          <a:extLst>
            <a:ext uri="{FF2B5EF4-FFF2-40B4-BE49-F238E27FC236}">
              <a16:creationId xmlns:a16="http://schemas.microsoft.com/office/drawing/2014/main" id="{00000000-0008-0000-0E00-0000D0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65" name="n_2ave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66" name="n_3aveValue【港湾・漁港】&#10;一人当たり有形固定資産（償却資産）額">
          <a:extLst>
            <a:ext uri="{FF2B5EF4-FFF2-40B4-BE49-F238E27FC236}">
              <a16:creationId xmlns:a16="http://schemas.microsoft.com/office/drawing/2014/main" id="{00000000-0008-0000-0E00-0000D2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78692</xdr:rowOff>
    </xdr:from>
    <xdr:ext cx="599010" cy="259045"/>
    <xdr:sp macro="" textlink="">
      <xdr:nvSpPr>
        <xdr:cNvPr id="467" name="n_4ave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6672795" y="1825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43465</xdr:rowOff>
    </xdr:from>
    <xdr:ext cx="599010" cy="259045"/>
    <xdr:sp macro="" textlink="">
      <xdr:nvSpPr>
        <xdr:cNvPr id="468" name="n_1main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9327095" y="1856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45045</xdr:rowOff>
    </xdr:from>
    <xdr:ext cx="599010" cy="259045"/>
    <xdr:sp macro="" textlink="">
      <xdr:nvSpPr>
        <xdr:cNvPr id="469" name="n_2main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8450795" y="1856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46868</xdr:rowOff>
    </xdr:from>
    <xdr:ext cx="599010" cy="259045"/>
    <xdr:sp macro="" textlink="">
      <xdr:nvSpPr>
        <xdr:cNvPr id="470" name="n_3main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7561795" y="1856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00000000-0008-0000-0E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9" name="【認定こども園・幼稚園・保育所】&#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71301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5481300" y="669417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39</xdr:row>
      <xdr:rowOff>7620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4592300" y="662069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105591</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3703300" y="65455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E00-00000902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E00-00000E020000}"/>
            </a:ext>
          </a:extLst>
        </xdr:cNvPr>
        <xdr:cNvSpPr txBox="1"/>
      </xdr:nvSpPr>
      <xdr:spPr>
        <a:xfrm>
          <a:off x="13500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E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E00-000025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E00-000027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E00-000029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61519</xdr:rowOff>
    </xdr:from>
    <xdr:to>
      <xdr:col>116</xdr:col>
      <xdr:colOff>114300</xdr:colOff>
      <xdr:row>39</xdr:row>
      <xdr:rowOff>163119</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2110700" y="67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84396</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E00-000035020000}"/>
            </a:ext>
          </a:extLst>
        </xdr:cNvPr>
        <xdr:cNvSpPr txBox="1"/>
      </xdr:nvSpPr>
      <xdr:spPr>
        <a:xfrm>
          <a:off x="22199600"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70663</xdr:rowOff>
    </xdr:from>
    <xdr:to>
      <xdr:col>112</xdr:col>
      <xdr:colOff>38100</xdr:colOff>
      <xdr:row>40</xdr:row>
      <xdr:rowOff>813</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1272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112319</xdr:rowOff>
    </xdr:from>
    <xdr:to>
      <xdr:col>116</xdr:col>
      <xdr:colOff>63500</xdr:colOff>
      <xdr:row>39</xdr:row>
      <xdr:rowOff>121463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1323300" y="679886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121463</xdr:rowOff>
    </xdr:from>
    <xdr:to>
      <xdr:col>111</xdr:col>
      <xdr:colOff>177800</xdr:colOff>
      <xdr:row>39</xdr:row>
      <xdr:rowOff>128778</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0434300" y="680801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85293</xdr:rowOff>
    </xdr:from>
    <xdr:to>
      <xdr:col>102</xdr:col>
      <xdr:colOff>165100</xdr:colOff>
      <xdr:row>40</xdr:row>
      <xdr:rowOff>15443</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9494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136093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9545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E00-00003F020000}"/>
            </a:ext>
          </a:extLst>
        </xdr:cNvPr>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163390</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E00-000040020000}"/>
            </a:ext>
          </a:extLst>
        </xdr:cNvPr>
        <xdr:cNvSpPr txBox="1"/>
      </xdr:nvSpPr>
      <xdr:spPr>
        <a:xfrm>
          <a:off x="21075727" y="68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E00-000041020000}"/>
            </a:ext>
          </a:extLst>
        </xdr:cNvPr>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31970</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E00-000042020000}"/>
            </a:ext>
          </a:extLst>
        </xdr:cNvPr>
        <xdr:cNvSpPr txBox="1"/>
      </xdr:nvSpPr>
      <xdr:spPr>
        <a:xfrm>
          <a:off x="19310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E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E00-00005C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E00-00005E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E00-00006002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E00-00006C020000}"/>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5430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32385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5481300" y="101288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xdr:rowOff>
    </xdr:from>
    <xdr:to>
      <xdr:col>81</xdr:col>
      <xdr:colOff>50800</xdr:colOff>
      <xdr:row>59</xdr:row>
      <xdr:rowOff>32385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4592300" y="101288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32385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3703300" y="10106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E00-000073020000}"/>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E00-000074020000}"/>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E00-000075020000}"/>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E00-000076020000}"/>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80662</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E00-000077020000}"/>
            </a:ext>
          </a:extLst>
        </xdr:cNvPr>
        <xdr:cNvSpPr txBox="1"/>
      </xdr:nvSpPr>
      <xdr:spPr>
        <a:xfrm>
          <a:off x="15266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E00-000078020000}"/>
            </a:ext>
          </a:extLst>
        </xdr:cNvPr>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57802</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E00-000079020000}"/>
            </a:ext>
          </a:extLst>
        </xdr:cNvPr>
        <xdr:cNvSpPr txBox="1"/>
      </xdr:nvSpPr>
      <xdr:spPr>
        <a:xfrm>
          <a:off x="13500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E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E00-000092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60" name="【学校施設】&#10;一人当たり面積最大値テキスト">
          <a:extLst>
            <a:ext uri="{FF2B5EF4-FFF2-40B4-BE49-F238E27FC236}">
              <a16:creationId xmlns:a16="http://schemas.microsoft.com/office/drawing/2014/main" id="{00000000-0008-0000-0E00-000094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E00-00009602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11075</xdr:rowOff>
    </xdr:from>
    <xdr:to>
      <xdr:col>98</xdr:col>
      <xdr:colOff>38100</xdr:colOff>
      <xdr:row>63</xdr:row>
      <xdr:rowOff>112675</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8605500" y="108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72492</xdr:rowOff>
    </xdr:from>
    <xdr:to>
      <xdr:col>116</xdr:col>
      <xdr:colOff>114300</xdr:colOff>
      <xdr:row>63</xdr:row>
      <xdr:rowOff>2642</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2110700" y="107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95369</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E00-0000A2020000}"/>
            </a:ext>
          </a:extLst>
        </xdr:cNvPr>
        <xdr:cNvSpPr txBox="1"/>
      </xdr:nvSpPr>
      <xdr:spPr>
        <a:xfrm>
          <a:off x="22199600" y="105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68911</xdr:rowOff>
    </xdr:from>
    <xdr:to>
      <xdr:col>112</xdr:col>
      <xdr:colOff>38100</xdr:colOff>
      <xdr:row>62</xdr:row>
      <xdr:rowOff>170511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1272500" y="106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119711</xdr:rowOff>
    </xdr:from>
    <xdr:to>
      <xdr:col>116</xdr:col>
      <xdr:colOff>63500</xdr:colOff>
      <xdr:row>62</xdr:row>
      <xdr:rowOff>123292</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1323300" y="10749611"/>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75311</xdr:rowOff>
    </xdr:from>
    <xdr:to>
      <xdr:col>107</xdr:col>
      <xdr:colOff>101600</xdr:colOff>
      <xdr:row>63</xdr:row>
      <xdr:rowOff>5461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0383500" y="10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119711</xdr:rowOff>
    </xdr:from>
    <xdr:to>
      <xdr:col>111</xdr:col>
      <xdr:colOff>177800</xdr:colOff>
      <xdr:row>62</xdr:row>
      <xdr:rowOff>126111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20434300" y="1074961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81179</xdr:rowOff>
    </xdr:from>
    <xdr:to>
      <xdr:col>102</xdr:col>
      <xdr:colOff>165100</xdr:colOff>
      <xdr:row>63</xdr:row>
      <xdr:rowOff>11329</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9494500" y="107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126111</xdr:rowOff>
    </xdr:from>
    <xdr:to>
      <xdr:col>107</xdr:col>
      <xdr:colOff>50800</xdr:colOff>
      <xdr:row>62</xdr:row>
      <xdr:rowOff>131979</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19545300" y="10756011"/>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81" name="n_1aveValue【学校施設】&#10;一人当たり面積">
          <a:extLst>
            <a:ext uri="{FF2B5EF4-FFF2-40B4-BE49-F238E27FC236}">
              <a16:creationId xmlns:a16="http://schemas.microsoft.com/office/drawing/2014/main" id="{00000000-0008-0000-0E00-0000A9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82" name="n_2aveValue【学校施設】&#10;一人当たり面積">
          <a:extLst>
            <a:ext uri="{FF2B5EF4-FFF2-40B4-BE49-F238E27FC236}">
              <a16:creationId xmlns:a16="http://schemas.microsoft.com/office/drawing/2014/main" id="{00000000-0008-0000-0E00-0000AA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83" name="n_3aveValue【学校施設】&#10;一人当たり面積">
          <a:extLst>
            <a:ext uri="{FF2B5EF4-FFF2-40B4-BE49-F238E27FC236}">
              <a16:creationId xmlns:a16="http://schemas.microsoft.com/office/drawing/2014/main" id="{00000000-0008-0000-0E00-0000AB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129202</xdr:rowOff>
    </xdr:from>
    <xdr:ext cx="469744" cy="259045"/>
    <xdr:sp macro="" textlink="">
      <xdr:nvSpPr>
        <xdr:cNvPr id="684" name="n_4aveValue【学校施設】&#10;一人当たり面積">
          <a:extLst>
            <a:ext uri="{FF2B5EF4-FFF2-40B4-BE49-F238E27FC236}">
              <a16:creationId xmlns:a16="http://schemas.microsoft.com/office/drawing/2014/main" id="{00000000-0008-0000-0E00-0000AC020000}"/>
            </a:ext>
          </a:extLst>
        </xdr:cNvPr>
        <xdr:cNvSpPr txBox="1"/>
      </xdr:nvSpPr>
      <xdr:spPr>
        <a:xfrm>
          <a:off x="18421427" y="105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15588</xdr:rowOff>
    </xdr:from>
    <xdr:ext cx="469744" cy="259045"/>
    <xdr:sp macro="" textlink="">
      <xdr:nvSpPr>
        <xdr:cNvPr id="685" name="n_1mainValue【学校施設】&#10;一人当たり面積">
          <a:extLst>
            <a:ext uri="{FF2B5EF4-FFF2-40B4-BE49-F238E27FC236}">
              <a16:creationId xmlns:a16="http://schemas.microsoft.com/office/drawing/2014/main" id="{00000000-0008-0000-0E00-0000AD020000}"/>
            </a:ext>
          </a:extLst>
        </xdr:cNvPr>
        <xdr:cNvSpPr txBox="1"/>
      </xdr:nvSpPr>
      <xdr:spPr>
        <a:xfrm>
          <a:off x="21075727" y="104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21988</xdr:rowOff>
    </xdr:from>
    <xdr:ext cx="469744" cy="259045"/>
    <xdr:sp macro="" textlink="">
      <xdr:nvSpPr>
        <xdr:cNvPr id="686" name="n_2mainValue【学校施設】&#10;一人当たり面積">
          <a:extLst>
            <a:ext uri="{FF2B5EF4-FFF2-40B4-BE49-F238E27FC236}">
              <a16:creationId xmlns:a16="http://schemas.microsoft.com/office/drawing/2014/main" id="{00000000-0008-0000-0E00-0000AE020000}"/>
            </a:ext>
          </a:extLst>
        </xdr:cNvPr>
        <xdr:cNvSpPr txBox="1"/>
      </xdr:nvSpPr>
      <xdr:spPr>
        <a:xfrm>
          <a:off x="20199427" y="104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27856</xdr:rowOff>
    </xdr:from>
    <xdr:ext cx="469744" cy="259045"/>
    <xdr:sp macro="" textlink="">
      <xdr:nvSpPr>
        <xdr:cNvPr id="687" name="n_3mainValue【学校施設】&#10;一人当たり面積">
          <a:extLst>
            <a:ext uri="{FF2B5EF4-FFF2-40B4-BE49-F238E27FC236}">
              <a16:creationId xmlns:a16="http://schemas.microsoft.com/office/drawing/2014/main" id="{00000000-0008-0000-0E00-0000AF020000}"/>
            </a:ext>
          </a:extLst>
        </xdr:cNvPr>
        <xdr:cNvSpPr txBox="1"/>
      </xdr:nvSpPr>
      <xdr:spPr>
        <a:xfrm>
          <a:off x="19310427" y="104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E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E00-0000DC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E00-0000DE020000}"/>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739" name="フローチャート: 判断 738">
          <a:extLst>
            <a:ext uri="{FF2B5EF4-FFF2-40B4-BE49-F238E27FC236}">
              <a16:creationId xmlns:a16="http://schemas.microsoft.com/office/drawing/2014/main" id="{00000000-0008-0000-0E00-0000E3020000}"/>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7456</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E00-0000EA020000}"/>
            </a:ext>
          </a:extLst>
        </xdr:cNvPr>
        <xdr:cNvSpPr txBox="1"/>
      </xdr:nvSpPr>
      <xdr:spPr>
        <a:xfrm>
          <a:off x="16357600" y="1783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113574</xdr:rowOff>
    </xdr:from>
    <xdr:to>
      <xdr:col>81</xdr:col>
      <xdr:colOff>101600</xdr:colOff>
      <xdr:row>105</xdr:row>
      <xdr:rowOff>43724</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543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164374</xdr:rowOff>
    </xdr:from>
    <xdr:to>
      <xdr:col>85</xdr:col>
      <xdr:colOff>127000</xdr:colOff>
      <xdr:row>105</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5481300" y="179951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4541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120287</xdr:rowOff>
    </xdr:from>
    <xdr:to>
      <xdr:col>81</xdr:col>
      <xdr:colOff>50800</xdr:colOff>
      <xdr:row>104</xdr:row>
      <xdr:rowOff>164374</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4592300" y="179510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51" name="楕円 750">
          <a:extLst>
            <a:ext uri="{FF2B5EF4-FFF2-40B4-BE49-F238E27FC236}">
              <a16:creationId xmlns:a16="http://schemas.microsoft.com/office/drawing/2014/main" id="{00000000-0008-0000-0E00-0000EF020000}"/>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120287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3703300" y="179070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E00-0000F102000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E00-0000F202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E00-0000F302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E00-0000F4020000}"/>
            </a:ext>
          </a:extLst>
        </xdr:cNvPr>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60251</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E00-0000F5020000}"/>
            </a:ext>
          </a:extLst>
        </xdr:cNvPr>
        <xdr:cNvSpPr txBox="1"/>
      </xdr:nvSpPr>
      <xdr:spPr>
        <a:xfrm>
          <a:off x="15266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E00-0000F602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E00-0000F702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E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E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a:extLst>
            <a:ext uri="{FF2B5EF4-FFF2-40B4-BE49-F238E27FC236}">
              <a16:creationId xmlns:a16="http://schemas.microsoft.com/office/drawing/2014/main" id="{00000000-0008-0000-0E00-00000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a:extLst>
            <a:ext uri="{FF2B5EF4-FFF2-40B4-BE49-F238E27FC236}">
              <a16:creationId xmlns:a16="http://schemas.microsoft.com/office/drawing/2014/main" id="{00000000-0008-0000-0E00-000010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a:extLst>
            <a:ext uri="{FF2B5EF4-FFF2-40B4-BE49-F238E27FC236}">
              <a16:creationId xmlns:a16="http://schemas.microsoft.com/office/drawing/2014/main" id="{00000000-0008-0000-0E00-000012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88" name="【公民館】&#10;一人当たり面積平均値テキスト">
          <a:extLst>
            <a:ext uri="{FF2B5EF4-FFF2-40B4-BE49-F238E27FC236}">
              <a16:creationId xmlns:a16="http://schemas.microsoft.com/office/drawing/2014/main" id="{00000000-0008-0000-0E00-000014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a:extLst>
            <a:ext uri="{FF2B5EF4-FFF2-40B4-BE49-F238E27FC236}">
              <a16:creationId xmlns:a16="http://schemas.microsoft.com/office/drawing/2014/main" id="{00000000-0008-0000-0E00-000016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a:extLst>
            <a:ext uri="{FF2B5EF4-FFF2-40B4-BE49-F238E27FC236}">
              <a16:creationId xmlns:a16="http://schemas.microsoft.com/office/drawing/2014/main" id="{00000000-0008-0000-0E00-000017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a:extLst>
            <a:ext uri="{FF2B5EF4-FFF2-40B4-BE49-F238E27FC236}">
              <a16:creationId xmlns:a16="http://schemas.microsoft.com/office/drawing/2014/main" id="{00000000-0008-0000-0E00-000018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169418</xdr:rowOff>
    </xdr:from>
    <xdr:to>
      <xdr:col>98</xdr:col>
      <xdr:colOff>38100</xdr:colOff>
      <xdr:row>107</xdr:row>
      <xdr:rowOff>99568</xdr:rowOff>
    </xdr:to>
    <xdr:sp macro="" textlink="">
      <xdr:nvSpPr>
        <xdr:cNvPr id="793" name="フローチャート: 判断 792">
          <a:extLst>
            <a:ext uri="{FF2B5EF4-FFF2-40B4-BE49-F238E27FC236}">
              <a16:creationId xmlns:a16="http://schemas.microsoft.com/office/drawing/2014/main" id="{00000000-0008-0000-0E00-000019030000}"/>
            </a:ext>
          </a:extLst>
        </xdr:cNvPr>
        <xdr:cNvSpPr/>
      </xdr:nvSpPr>
      <xdr:spPr>
        <a:xfrm>
          <a:off x="18605500" y="1834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8637</xdr:rowOff>
    </xdr:from>
    <xdr:to>
      <xdr:col>116</xdr:col>
      <xdr:colOff>114300</xdr:colOff>
      <xdr:row>107</xdr:row>
      <xdr:rowOff>110237</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21107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158514</xdr:rowOff>
    </xdr:from>
    <xdr:ext cx="469744" cy="259045"/>
    <xdr:sp macro="" textlink="">
      <xdr:nvSpPr>
        <xdr:cNvPr id="800" name="【公民館】&#10;一人当たり面積該当値テキスト">
          <a:extLst>
            <a:ext uri="{FF2B5EF4-FFF2-40B4-BE49-F238E27FC236}">
              <a16:creationId xmlns:a16="http://schemas.microsoft.com/office/drawing/2014/main" id="{00000000-0008-0000-0E00-000020030000}"/>
            </a:ext>
          </a:extLst>
        </xdr:cNvPr>
        <xdr:cNvSpPr txBox="1"/>
      </xdr:nvSpPr>
      <xdr:spPr>
        <a:xfrm>
          <a:off x="22199600" y="183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15494</xdr:rowOff>
    </xdr:from>
    <xdr:to>
      <xdr:col>112</xdr:col>
      <xdr:colOff>38100</xdr:colOff>
      <xdr:row>107</xdr:row>
      <xdr:rowOff>117094</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21272500" y="183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59437</xdr:rowOff>
    </xdr:from>
    <xdr:to>
      <xdr:col>116</xdr:col>
      <xdr:colOff>63500</xdr:colOff>
      <xdr:row>107</xdr:row>
      <xdr:rowOff>66294</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1323300" y="184045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20828</xdr:rowOff>
    </xdr:from>
    <xdr:to>
      <xdr:col>107</xdr:col>
      <xdr:colOff>101600</xdr:colOff>
      <xdr:row>107</xdr:row>
      <xdr:rowOff>122428</xdr:rowOff>
    </xdr:to>
    <xdr:sp macro="" textlink="">
      <xdr:nvSpPr>
        <xdr:cNvPr id="803" name="楕円 802">
          <a:extLst>
            <a:ext uri="{FF2B5EF4-FFF2-40B4-BE49-F238E27FC236}">
              <a16:creationId xmlns:a16="http://schemas.microsoft.com/office/drawing/2014/main" id="{00000000-0008-0000-0E00-000023030000}"/>
            </a:ext>
          </a:extLst>
        </xdr:cNvPr>
        <xdr:cNvSpPr/>
      </xdr:nvSpPr>
      <xdr:spPr>
        <a:xfrm>
          <a:off x="20383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66294</xdr:rowOff>
    </xdr:from>
    <xdr:to>
      <xdr:col>111</xdr:col>
      <xdr:colOff>177800</xdr:colOff>
      <xdr:row>107</xdr:row>
      <xdr:rowOff>71628</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0434300" y="1841144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26163</xdr:rowOff>
    </xdr:from>
    <xdr:to>
      <xdr:col>102</xdr:col>
      <xdr:colOff>165100</xdr:colOff>
      <xdr:row>107</xdr:row>
      <xdr:rowOff>127763</xdr:rowOff>
    </xdr:to>
    <xdr:sp macro="" textlink="">
      <xdr:nvSpPr>
        <xdr:cNvPr id="805" name="楕円 804">
          <a:extLst>
            <a:ext uri="{FF2B5EF4-FFF2-40B4-BE49-F238E27FC236}">
              <a16:creationId xmlns:a16="http://schemas.microsoft.com/office/drawing/2014/main" id="{00000000-0008-0000-0E00-000025030000}"/>
            </a:ext>
          </a:extLst>
        </xdr:cNvPr>
        <xdr:cNvSpPr/>
      </xdr:nvSpPr>
      <xdr:spPr>
        <a:xfrm>
          <a:off x="19494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76963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flipV="1">
          <a:off x="19545300" y="184167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07" name="n_1aveValue【公民館】&#10;一人当たり面積">
          <a:extLst>
            <a:ext uri="{FF2B5EF4-FFF2-40B4-BE49-F238E27FC236}">
              <a16:creationId xmlns:a16="http://schemas.microsoft.com/office/drawing/2014/main" id="{00000000-0008-0000-0E00-000027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08" name="n_2aveValue【公民館】&#10;一人当たり面積">
          <a:extLst>
            <a:ext uri="{FF2B5EF4-FFF2-40B4-BE49-F238E27FC236}">
              <a16:creationId xmlns:a16="http://schemas.microsoft.com/office/drawing/2014/main" id="{00000000-0008-0000-0E00-00002803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09" name="n_3aveValue【公民館】&#10;一人当たり面積">
          <a:extLst>
            <a:ext uri="{FF2B5EF4-FFF2-40B4-BE49-F238E27FC236}">
              <a16:creationId xmlns:a16="http://schemas.microsoft.com/office/drawing/2014/main" id="{00000000-0008-0000-0E00-00002903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116095</xdr:rowOff>
    </xdr:from>
    <xdr:ext cx="469744" cy="259045"/>
    <xdr:sp macro="" textlink="">
      <xdr:nvSpPr>
        <xdr:cNvPr id="810" name="n_4aveValue【公民館】&#10;一人当たり面積">
          <a:extLst>
            <a:ext uri="{FF2B5EF4-FFF2-40B4-BE49-F238E27FC236}">
              <a16:creationId xmlns:a16="http://schemas.microsoft.com/office/drawing/2014/main" id="{00000000-0008-0000-0E00-00002A030000}"/>
            </a:ext>
          </a:extLst>
        </xdr:cNvPr>
        <xdr:cNvSpPr txBox="1"/>
      </xdr:nvSpPr>
      <xdr:spPr>
        <a:xfrm>
          <a:off x="18421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108221</xdr:rowOff>
    </xdr:from>
    <xdr:ext cx="469744" cy="259045"/>
    <xdr:sp macro="" textlink="">
      <xdr:nvSpPr>
        <xdr:cNvPr id="811" name="n_1mainValue【公民館】&#10;一人当たり面積">
          <a:extLst>
            <a:ext uri="{FF2B5EF4-FFF2-40B4-BE49-F238E27FC236}">
              <a16:creationId xmlns:a16="http://schemas.microsoft.com/office/drawing/2014/main" id="{00000000-0008-0000-0E00-00002B030000}"/>
            </a:ext>
          </a:extLst>
        </xdr:cNvPr>
        <xdr:cNvSpPr txBox="1"/>
      </xdr:nvSpPr>
      <xdr:spPr>
        <a:xfrm>
          <a:off x="210757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113555</xdr:rowOff>
    </xdr:from>
    <xdr:ext cx="469744" cy="259045"/>
    <xdr:sp macro="" textlink="">
      <xdr:nvSpPr>
        <xdr:cNvPr id="812" name="n_2mainValue【公民館】&#10;一人当たり面積">
          <a:extLst>
            <a:ext uri="{FF2B5EF4-FFF2-40B4-BE49-F238E27FC236}">
              <a16:creationId xmlns:a16="http://schemas.microsoft.com/office/drawing/2014/main" id="{00000000-0008-0000-0E00-00002C030000}"/>
            </a:ext>
          </a:extLst>
        </xdr:cNvPr>
        <xdr:cNvSpPr txBox="1"/>
      </xdr:nvSpPr>
      <xdr:spPr>
        <a:xfrm>
          <a:off x="20199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118890</xdr:rowOff>
    </xdr:from>
    <xdr:ext cx="469744" cy="259045"/>
    <xdr:sp macro="" textlink="">
      <xdr:nvSpPr>
        <xdr:cNvPr id="813" name="n_3mainValue【公民館】&#10;一人当たり面積">
          <a:extLst>
            <a:ext uri="{FF2B5EF4-FFF2-40B4-BE49-F238E27FC236}">
              <a16:creationId xmlns:a16="http://schemas.microsoft.com/office/drawing/2014/main" id="{00000000-0008-0000-0E00-00002D030000}"/>
            </a:ext>
          </a:extLst>
        </xdr:cNvPr>
        <xdr:cNvSpPr txBox="1"/>
      </xdr:nvSpPr>
      <xdr:spPr>
        <a:xfrm>
          <a:off x="193104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については、類似団体内順位、全国平均、青森県平均全てにおいて上回っており、良好である。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については、現在、長寿命化に基づき建替事業を進めている状況であり、今後、改善が見込まれる。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については、昭和後期に改良済となり、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年以上経過している路線が多いことにより、順位･平均ともに大きく下回っている。このことから、長寿命化計画に基づいた改善に努めている。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61867</xdr:rowOff>
    </xdr:from>
    <xdr:to>
      <xdr:col>6</xdr:col>
      <xdr:colOff>38100</xdr:colOff>
      <xdr:row>61</xdr:row>
      <xdr:rowOff>163467</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8544</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927744" y="1029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3" name="n_2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4" name="n_3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F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F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F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F00-000081000000}"/>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0426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168165</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F00-00008D000000}"/>
            </a:ext>
          </a:extLst>
        </xdr:cNvPr>
        <xdr:cNvSpPr txBox="1"/>
      </xdr:nvSpPr>
      <xdr:spPr>
        <a:xfrm>
          <a:off x="10515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958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134874</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9639300" y="107624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137160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88074</xdr:rowOff>
    </xdr:from>
    <xdr:to>
      <xdr:col>41</xdr:col>
      <xdr:colOff>101600</xdr:colOff>
      <xdr:row>63</xdr:row>
      <xdr:rowOff>18224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138874</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7861300" y="1076706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F00-000094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F00-000095000000}"/>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F00-000096000000}"/>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F00-00009700000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5351</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9351</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122827</xdr:rowOff>
    </xdr:from>
    <xdr:to>
      <xdr:col>6</xdr:col>
      <xdr:colOff>38100</xdr:colOff>
      <xdr:row>82</xdr:row>
      <xdr:rowOff>52977</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79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4584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132641</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00000000-0008-0000-0F00-0000C5000000}"/>
            </a:ext>
          </a:extLst>
        </xdr:cNvPr>
        <xdr:cNvSpPr txBox="1"/>
      </xdr:nvSpPr>
      <xdr:spPr>
        <a:xfrm>
          <a:off x="4673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3746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81</xdr:row>
      <xdr:rowOff>160564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3797300" y="140120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39551</xdr:rowOff>
    </xdr:from>
    <xdr:to>
      <xdr:col>15</xdr:col>
      <xdr:colOff>101600</xdr:colOff>
      <xdr:row>81</xdr:row>
      <xdr:rowOff>141151</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2857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124642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2908300" y="139778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3629</xdr:rowOff>
    </xdr:from>
    <xdr:to>
      <xdr:col>10</xdr:col>
      <xdr:colOff>165100</xdr:colOff>
      <xdr:row>81</xdr:row>
      <xdr:rowOff>105229</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968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54429</xdr:rowOff>
    </xdr:from>
    <xdr:to>
      <xdr:col>15</xdr:col>
      <xdr:colOff>50800</xdr:colOff>
      <xdr:row>81</xdr:row>
      <xdr:rowOff>90351</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019300" y="139418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04" name="n_1aveValue【福祉施設】&#10;有形固定資産減価償却率">
          <a:extLst>
            <a:ext uri="{FF2B5EF4-FFF2-40B4-BE49-F238E27FC236}">
              <a16:creationId xmlns:a16="http://schemas.microsoft.com/office/drawing/2014/main" id="{00000000-0008-0000-0F00-0000CC00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5" name="n_2aveValue【福祉施設】&#10;有形固定資産減価償却率">
          <a:extLst>
            <a:ext uri="{FF2B5EF4-FFF2-40B4-BE49-F238E27FC236}">
              <a16:creationId xmlns:a16="http://schemas.microsoft.com/office/drawing/2014/main" id="{00000000-0008-0000-0F00-0000CD000000}"/>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6" name="n_3aveValue【福祉施設】&#10;有形固定資産減価償却率">
          <a:extLst>
            <a:ext uri="{FF2B5EF4-FFF2-40B4-BE49-F238E27FC236}">
              <a16:creationId xmlns:a16="http://schemas.microsoft.com/office/drawing/2014/main" id="{00000000-0008-0000-0F00-0000CE00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69504</xdr:rowOff>
    </xdr:from>
    <xdr:ext cx="405111" cy="259045"/>
    <xdr:sp macro="" textlink="">
      <xdr:nvSpPr>
        <xdr:cNvPr id="207" name="n_4aveValue【福祉施設】&#10;有形固定資産減価償却率">
          <a:extLst>
            <a:ext uri="{FF2B5EF4-FFF2-40B4-BE49-F238E27FC236}">
              <a16:creationId xmlns:a16="http://schemas.microsoft.com/office/drawing/2014/main" id="{00000000-0008-0000-0F00-0000CF000000}"/>
            </a:ext>
          </a:extLst>
        </xdr:cNvPr>
        <xdr:cNvSpPr txBox="1"/>
      </xdr:nvSpPr>
      <xdr:spPr>
        <a:xfrm>
          <a:off x="927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20519</xdr:rowOff>
    </xdr:from>
    <xdr:ext cx="405111" cy="259045"/>
    <xdr:sp macro="" textlink="">
      <xdr:nvSpPr>
        <xdr:cNvPr id="208" name="n_1mainValue【福祉施設】&#10;有形固定資産減価償却率">
          <a:extLst>
            <a:ext uri="{FF2B5EF4-FFF2-40B4-BE49-F238E27FC236}">
              <a16:creationId xmlns:a16="http://schemas.microsoft.com/office/drawing/2014/main" id="{00000000-0008-0000-0F00-0000D0000000}"/>
            </a:ext>
          </a:extLst>
        </xdr:cNvPr>
        <xdr:cNvSpPr txBox="1"/>
      </xdr:nvSpPr>
      <xdr:spPr>
        <a:xfrm>
          <a:off x="35820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157678</xdr:rowOff>
    </xdr:from>
    <xdr:ext cx="405111" cy="259045"/>
    <xdr:sp macro="" textlink="">
      <xdr:nvSpPr>
        <xdr:cNvPr id="209" name="n_2mainValue【福祉施設】&#10;有形固定資産減価償却率">
          <a:extLst>
            <a:ext uri="{FF2B5EF4-FFF2-40B4-BE49-F238E27FC236}">
              <a16:creationId xmlns:a16="http://schemas.microsoft.com/office/drawing/2014/main" id="{00000000-0008-0000-0F00-0000D1000000}"/>
            </a:ext>
          </a:extLst>
        </xdr:cNvPr>
        <xdr:cNvSpPr txBox="1"/>
      </xdr:nvSpPr>
      <xdr:spPr>
        <a:xfrm>
          <a:off x="2705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121756</xdr:rowOff>
    </xdr:from>
    <xdr:ext cx="405111" cy="259045"/>
    <xdr:sp macro="" textlink="">
      <xdr:nvSpPr>
        <xdr:cNvPr id="210" name="n_3mainValue【福祉施設】&#10;有形固定資産減価償却率">
          <a:extLst>
            <a:ext uri="{FF2B5EF4-FFF2-40B4-BE49-F238E27FC236}">
              <a16:creationId xmlns:a16="http://schemas.microsoft.com/office/drawing/2014/main" id="{00000000-0008-0000-0F00-0000D200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F00-0000E9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F00-0000EB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F00-0000ED00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57708</xdr:rowOff>
    </xdr:from>
    <xdr:to>
      <xdr:col>36</xdr:col>
      <xdr:colOff>165100</xdr:colOff>
      <xdr:row>85</xdr:row>
      <xdr:rowOff>159308</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463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62281</xdr:rowOff>
    </xdr:from>
    <xdr:to>
      <xdr:col>55</xdr:col>
      <xdr:colOff>50800</xdr:colOff>
      <xdr:row>84</xdr:row>
      <xdr:rowOff>163881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44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85158</xdr:rowOff>
    </xdr:from>
    <xdr:ext cx="469744" cy="259045"/>
    <xdr:sp macro="" textlink="">
      <xdr:nvSpPr>
        <xdr:cNvPr id="249" name="【福祉施設】&#10;一人当たり面積該当値テキスト">
          <a:extLst>
            <a:ext uri="{FF2B5EF4-FFF2-40B4-BE49-F238E27FC236}">
              <a16:creationId xmlns:a16="http://schemas.microsoft.com/office/drawing/2014/main" id="{00000000-0008-0000-0F00-0000F9000000}"/>
            </a:ext>
          </a:extLst>
        </xdr:cNvPr>
        <xdr:cNvSpPr txBox="1"/>
      </xdr:nvSpPr>
      <xdr:spPr>
        <a:xfrm>
          <a:off x="10515600" y="1431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68681</xdr:rowOff>
    </xdr:from>
    <xdr:to>
      <xdr:col>50</xdr:col>
      <xdr:colOff>165100</xdr:colOff>
      <xdr:row>84</xdr:row>
      <xdr:rowOff>170281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4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113081</xdr:rowOff>
    </xdr:from>
    <xdr:to>
      <xdr:col>55</xdr:col>
      <xdr:colOff>0</xdr:colOff>
      <xdr:row>84</xdr:row>
      <xdr:rowOff>119481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451488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74168</xdr:rowOff>
    </xdr:from>
    <xdr:to>
      <xdr:col>46</xdr:col>
      <xdr:colOff>38100</xdr:colOff>
      <xdr:row>85</xdr:row>
      <xdr:rowOff>4318</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119481</xdr:rowOff>
    </xdr:from>
    <xdr:to>
      <xdr:col>50</xdr:col>
      <xdr:colOff>114300</xdr:colOff>
      <xdr:row>84</xdr:row>
      <xdr:rowOff>124968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452128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79197</xdr:rowOff>
    </xdr:from>
    <xdr:to>
      <xdr:col>41</xdr:col>
      <xdr:colOff>101600</xdr:colOff>
      <xdr:row>85</xdr:row>
      <xdr:rowOff>9347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44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84</xdr:row>
      <xdr:rowOff>129997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452676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56" name="n_1aveValue【福祉施設】&#10;一人当たり面積">
          <a:extLst>
            <a:ext uri="{FF2B5EF4-FFF2-40B4-BE49-F238E27FC236}">
              <a16:creationId xmlns:a16="http://schemas.microsoft.com/office/drawing/2014/main" id="{00000000-0008-0000-0F00-000000010000}"/>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57" name="n_2aveValue【福祉施設】&#10;一人当たり面積">
          <a:extLst>
            <a:ext uri="{FF2B5EF4-FFF2-40B4-BE49-F238E27FC236}">
              <a16:creationId xmlns:a16="http://schemas.microsoft.com/office/drawing/2014/main" id="{00000000-0008-0000-0F00-000001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8" name="n_3aveValue【福祉施設】&#10;一人当たり面積">
          <a:extLst>
            <a:ext uri="{FF2B5EF4-FFF2-40B4-BE49-F238E27FC236}">
              <a16:creationId xmlns:a16="http://schemas.microsoft.com/office/drawing/2014/main" id="{00000000-0008-0000-0F00-000002010000}"/>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4385</xdr:rowOff>
    </xdr:from>
    <xdr:ext cx="469744" cy="259045"/>
    <xdr:sp macro="" textlink="">
      <xdr:nvSpPr>
        <xdr:cNvPr id="259" name="n_4aveValue【福祉施設】&#10;一人当たり面積">
          <a:extLst>
            <a:ext uri="{FF2B5EF4-FFF2-40B4-BE49-F238E27FC236}">
              <a16:creationId xmlns:a16="http://schemas.microsoft.com/office/drawing/2014/main" id="{00000000-0008-0000-0F00-000003010000}"/>
            </a:ext>
          </a:extLst>
        </xdr:cNvPr>
        <xdr:cNvSpPr txBox="1"/>
      </xdr:nvSpPr>
      <xdr:spPr>
        <a:xfrm>
          <a:off x="6737427" y="1440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15358</xdr:rowOff>
    </xdr:from>
    <xdr:ext cx="469744" cy="259045"/>
    <xdr:sp macro="" textlink="">
      <xdr:nvSpPr>
        <xdr:cNvPr id="260" name="n_1mainValue【福祉施設】&#10;一人当たり面積">
          <a:extLst>
            <a:ext uri="{FF2B5EF4-FFF2-40B4-BE49-F238E27FC236}">
              <a16:creationId xmlns:a16="http://schemas.microsoft.com/office/drawing/2014/main" id="{00000000-0008-0000-0F00-000004010000}"/>
            </a:ext>
          </a:extLst>
        </xdr:cNvPr>
        <xdr:cNvSpPr txBox="1"/>
      </xdr:nvSpPr>
      <xdr:spPr>
        <a:xfrm>
          <a:off x="9391727" y="1424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20845</xdr:rowOff>
    </xdr:from>
    <xdr:ext cx="469744" cy="259045"/>
    <xdr:sp macro="" textlink="">
      <xdr:nvSpPr>
        <xdr:cNvPr id="261" name="n_2mainValue【福祉施設】&#10;一人当たり面積">
          <a:extLst>
            <a:ext uri="{FF2B5EF4-FFF2-40B4-BE49-F238E27FC236}">
              <a16:creationId xmlns:a16="http://schemas.microsoft.com/office/drawing/2014/main" id="{00000000-0008-0000-0F00-000005010000}"/>
            </a:ext>
          </a:extLst>
        </xdr:cNvPr>
        <xdr:cNvSpPr txBox="1"/>
      </xdr:nvSpPr>
      <xdr:spPr>
        <a:xfrm>
          <a:off x="8515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25874</xdr:rowOff>
    </xdr:from>
    <xdr:ext cx="469744" cy="259045"/>
    <xdr:sp macro="" textlink="">
      <xdr:nvSpPr>
        <xdr:cNvPr id="262" name="n_3mainValue【福祉施設】&#10;一人当たり面積">
          <a:extLst>
            <a:ext uri="{FF2B5EF4-FFF2-40B4-BE49-F238E27FC236}">
              <a16:creationId xmlns:a16="http://schemas.microsoft.com/office/drawing/2014/main" id="{00000000-0008-0000-0F00-000006010000}"/>
            </a:ext>
          </a:extLst>
        </xdr:cNvPr>
        <xdr:cNvSpPr txBox="1"/>
      </xdr:nvSpPr>
      <xdr:spPr>
        <a:xfrm>
          <a:off x="7626427" y="142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F00-00002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a:extLst>
            <a:ext uri="{FF2B5EF4-FFF2-40B4-BE49-F238E27FC236}">
              <a16:creationId xmlns:a16="http://schemas.microsoft.com/office/drawing/2014/main" id="{00000000-0008-0000-0F00-00003101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a:extLst>
            <a:ext uri="{FF2B5EF4-FFF2-40B4-BE49-F238E27FC236}">
              <a16:creationId xmlns:a16="http://schemas.microsoft.com/office/drawing/2014/main" id="{00000000-0008-0000-0F00-00003301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00000000-0008-0000-0F00-000035010000}"/>
            </a:ext>
          </a:extLst>
        </xdr:cNvPr>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77651</xdr:rowOff>
    </xdr:from>
    <xdr:to>
      <xdr:col>85</xdr:col>
      <xdr:colOff>177800</xdr:colOff>
      <xdr:row>38</xdr:row>
      <xdr:rowOff>7801</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6268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100528</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F00-000041010000}"/>
            </a:ext>
          </a:extLst>
        </xdr:cNvPr>
        <xdr:cNvSpPr txBox="1"/>
      </xdr:nvSpPr>
      <xdr:spPr>
        <a:xfrm>
          <a:off x="16357600" y="627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128451</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5481300" y="64378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20501</xdr:rowOff>
    </xdr:from>
    <xdr:to>
      <xdr:col>76</xdr:col>
      <xdr:colOff>165100</xdr:colOff>
      <xdr:row>37</xdr:row>
      <xdr:rowOff>122101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4541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71301</xdr:rowOff>
    </xdr:from>
    <xdr:to>
      <xdr:col>81</xdr:col>
      <xdr:colOff>50800</xdr:colOff>
      <xdr:row>37</xdr:row>
      <xdr:rowOff>94161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4592300" y="64149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142966</xdr:rowOff>
    </xdr:from>
    <xdr:to>
      <xdr:col>72</xdr:col>
      <xdr:colOff>38100</xdr:colOff>
      <xdr:row>37</xdr:row>
      <xdr:rowOff>73116</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365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22316</xdr:rowOff>
    </xdr:from>
    <xdr:to>
      <xdr:col>76</xdr:col>
      <xdr:colOff>114300</xdr:colOff>
      <xdr:row>37</xdr:row>
      <xdr:rowOff>71301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3703300" y="63659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29" name="n_2aveValue【一般廃棄物処理施設】&#10;有形固定資産減価償却率">
          <a:extLst>
            <a:ext uri="{FF2B5EF4-FFF2-40B4-BE49-F238E27FC236}">
              <a16:creationId xmlns:a16="http://schemas.microsoft.com/office/drawing/2014/main" id="{00000000-0008-0000-0F00-000049010000}"/>
            </a:ext>
          </a:extLst>
        </xdr:cNvPr>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330" name="n_3ave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31" name="n_4aveValue【一般廃棄物処理施設】&#10;有形固定資産減価償却率">
          <a:extLst>
            <a:ext uri="{FF2B5EF4-FFF2-40B4-BE49-F238E27FC236}">
              <a16:creationId xmlns:a16="http://schemas.microsoft.com/office/drawing/2014/main" id="{00000000-0008-0000-0F00-00004B010000}"/>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332" name="n_1main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138628</xdr:rowOff>
    </xdr:from>
    <xdr:ext cx="405111" cy="259045"/>
    <xdr:sp macro="" textlink="">
      <xdr:nvSpPr>
        <xdr:cNvPr id="333" name="n_2main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4389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89643</xdr:rowOff>
    </xdr:from>
    <xdr:ext cx="405111" cy="259045"/>
    <xdr:sp macro="" textlink="">
      <xdr:nvSpPr>
        <xdr:cNvPr id="334" name="n_3main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3500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a:extLst>
            <a:ext uri="{FF2B5EF4-FFF2-40B4-BE49-F238E27FC236}">
              <a16:creationId xmlns:a16="http://schemas.microsoft.com/office/drawing/2014/main" id="{00000000-0008-0000-0F00-00006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61" name="【一般廃棄物処理施設】&#10;一人当たり有形固定資産（償却資産）額最小値テキスト">
          <a:extLst>
            <a:ext uri="{FF2B5EF4-FFF2-40B4-BE49-F238E27FC236}">
              <a16:creationId xmlns:a16="http://schemas.microsoft.com/office/drawing/2014/main" id="{00000000-0008-0000-0F00-000069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63" name="【一般廃棄物処理施設】&#10;一人当たり有形固定資産（償却資産）額最大値テキスト">
          <a:extLst>
            <a:ext uri="{FF2B5EF4-FFF2-40B4-BE49-F238E27FC236}">
              <a16:creationId xmlns:a16="http://schemas.microsoft.com/office/drawing/2014/main" id="{00000000-0008-0000-0F00-00006B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65" name="【一般廃棄物処理施設】&#10;一人当たり有形固定資産（償却資産）額平均値テキスト">
          <a:extLst>
            <a:ext uri="{FF2B5EF4-FFF2-40B4-BE49-F238E27FC236}">
              <a16:creationId xmlns:a16="http://schemas.microsoft.com/office/drawing/2014/main" id="{00000000-0008-0000-0F00-00006D010000}"/>
            </a:ext>
          </a:extLst>
        </xdr:cNvPr>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67593</xdr:rowOff>
    </xdr:from>
    <xdr:to>
      <xdr:col>98</xdr:col>
      <xdr:colOff>38100</xdr:colOff>
      <xdr:row>40</xdr:row>
      <xdr:rowOff>169193</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8605500" y="692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115798</xdr:rowOff>
    </xdr:from>
    <xdr:to>
      <xdr:col>116</xdr:col>
      <xdr:colOff>114300</xdr:colOff>
      <xdr:row>38</xdr:row>
      <xdr:rowOff>45948</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2110700" y="64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138675</xdr:rowOff>
    </xdr:from>
    <xdr:ext cx="599010" cy="259045"/>
    <xdr:sp macro="" textlink="">
      <xdr:nvSpPr>
        <xdr:cNvPr id="377" name="【一般廃棄物処理施設】&#10;一人当たり有形固定資産（償却資産）額該当値テキスト">
          <a:extLst>
            <a:ext uri="{FF2B5EF4-FFF2-40B4-BE49-F238E27FC236}">
              <a16:creationId xmlns:a16="http://schemas.microsoft.com/office/drawing/2014/main" id="{00000000-0008-0000-0F00-000079010000}"/>
            </a:ext>
          </a:extLst>
        </xdr:cNvPr>
        <xdr:cNvSpPr txBox="1"/>
      </xdr:nvSpPr>
      <xdr:spPr>
        <a:xfrm>
          <a:off x="22199600" y="631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127532</xdr:rowOff>
    </xdr:from>
    <xdr:to>
      <xdr:col>112</xdr:col>
      <xdr:colOff>38100</xdr:colOff>
      <xdr:row>38</xdr:row>
      <xdr:rowOff>57682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6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166598</xdr:rowOff>
    </xdr:from>
    <xdr:to>
      <xdr:col>116</xdr:col>
      <xdr:colOff>63500</xdr:colOff>
      <xdr:row>38</xdr:row>
      <xdr:rowOff>6882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1323300" y="6510248"/>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29933</xdr:rowOff>
    </xdr:from>
    <xdr:to>
      <xdr:col>107</xdr:col>
      <xdr:colOff>101600</xdr:colOff>
      <xdr:row>38</xdr:row>
      <xdr:rowOff>131533</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20383500" y="65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6882</xdr:rowOff>
    </xdr:from>
    <xdr:to>
      <xdr:col>111</xdr:col>
      <xdr:colOff>177800</xdr:colOff>
      <xdr:row>38</xdr:row>
      <xdr:rowOff>80733</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20434300" y="6521982"/>
          <a:ext cx="889000" cy="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5623</xdr:rowOff>
    </xdr:from>
    <xdr:to>
      <xdr:col>102</xdr:col>
      <xdr:colOff>165100</xdr:colOff>
      <xdr:row>38</xdr:row>
      <xdr:rowOff>107223</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19494500" y="65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56423</xdr:rowOff>
    </xdr:from>
    <xdr:to>
      <xdr:col>107</xdr:col>
      <xdr:colOff>50800</xdr:colOff>
      <xdr:row>38</xdr:row>
      <xdr:rowOff>80733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9545300" y="6571523"/>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14270</xdr:rowOff>
    </xdr:from>
    <xdr:ext cx="534377"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389111" y="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74209</xdr:rowOff>
    </xdr:from>
    <xdr:ext cx="599010" cy="259045"/>
    <xdr:sp macro="" textlink="">
      <xdr:nvSpPr>
        <xdr:cNvPr id="388" name="n_1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21011095" y="624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148060</xdr:rowOff>
    </xdr:from>
    <xdr:ext cx="599010" cy="259045"/>
    <xdr:sp macro="" textlink="">
      <xdr:nvSpPr>
        <xdr:cNvPr id="389" name="n_2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20134795" y="632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123750</xdr:rowOff>
    </xdr:from>
    <xdr:ext cx="599010" cy="259045"/>
    <xdr:sp macro="" textlink="">
      <xdr:nvSpPr>
        <xdr:cNvPr id="390" name="n_3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19245795" y="629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0" name="【消防施設】&#10;有形固定資産減価償却率グラフ枠">
          <a:extLst>
            <a:ext uri="{FF2B5EF4-FFF2-40B4-BE49-F238E27FC236}">
              <a16:creationId xmlns:a16="http://schemas.microsoft.com/office/drawing/2014/main" id="{00000000-0008-0000-0F00-0000A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32" name="【消防施設】&#10;有形固定資産減価償却率最小値テキスト">
          <a:extLst>
            <a:ext uri="{FF2B5EF4-FFF2-40B4-BE49-F238E27FC236}">
              <a16:creationId xmlns:a16="http://schemas.microsoft.com/office/drawing/2014/main" id="{00000000-0008-0000-0F00-0000B0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34" name="【消防施設】&#10;有形固定資産減価償却率最大値テキスト">
          <a:extLst>
            <a:ext uri="{FF2B5EF4-FFF2-40B4-BE49-F238E27FC236}">
              <a16:creationId xmlns:a16="http://schemas.microsoft.com/office/drawing/2014/main" id="{00000000-0008-0000-0F00-0000B2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36" name="【消防施設】&#10;有形固定資産減価償却率平均値テキスト">
          <a:extLst>
            <a:ext uri="{FF2B5EF4-FFF2-40B4-BE49-F238E27FC236}">
              <a16:creationId xmlns:a16="http://schemas.microsoft.com/office/drawing/2014/main" id="{00000000-0008-0000-0F00-0000B4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156845</xdr:rowOff>
    </xdr:from>
    <xdr:to>
      <xdr:col>67</xdr:col>
      <xdr:colOff>101600</xdr:colOff>
      <xdr:row>82</xdr:row>
      <xdr:rowOff>86995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2763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88264</xdr:rowOff>
    </xdr:from>
    <xdr:to>
      <xdr:col>85</xdr:col>
      <xdr:colOff>177800</xdr:colOff>
      <xdr:row>82</xdr:row>
      <xdr:rowOff>18414</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62687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111141</xdr:rowOff>
    </xdr:from>
    <xdr:ext cx="405111" cy="259045"/>
    <xdr:sp macro="" textlink="">
      <xdr:nvSpPr>
        <xdr:cNvPr id="448" name="【消防施設】&#10;有形固定資産減価償却率該当値テキスト">
          <a:extLst>
            <a:ext uri="{FF2B5EF4-FFF2-40B4-BE49-F238E27FC236}">
              <a16:creationId xmlns:a16="http://schemas.microsoft.com/office/drawing/2014/main" id="{00000000-0008-0000-0F00-0000C0010000}"/>
            </a:ext>
          </a:extLst>
        </xdr:cNvPr>
        <xdr:cNvSpPr txBox="1"/>
      </xdr:nvSpPr>
      <xdr:spPr>
        <a:xfrm>
          <a:off x="16357600"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141605</xdr:rowOff>
    </xdr:from>
    <xdr:to>
      <xdr:col>81</xdr:col>
      <xdr:colOff>101600</xdr:colOff>
      <xdr:row>82</xdr:row>
      <xdr:rowOff>71755</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5430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139064</xdr:rowOff>
    </xdr:from>
    <xdr:to>
      <xdr:col>85</xdr:col>
      <xdr:colOff>127000</xdr:colOff>
      <xdr:row>82</xdr:row>
      <xdr:rowOff>20955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5481300" y="140265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118745</xdr:rowOff>
    </xdr:from>
    <xdr:to>
      <xdr:col>76</xdr:col>
      <xdr:colOff>165100</xdr:colOff>
      <xdr:row>82</xdr:row>
      <xdr:rowOff>48895</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4541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169545</xdr:rowOff>
    </xdr:from>
    <xdr:to>
      <xdr:col>81</xdr:col>
      <xdr:colOff>50800</xdr:colOff>
      <xdr:row>82</xdr:row>
      <xdr:rowOff>20955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4592300" y="1405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61595</xdr:rowOff>
    </xdr:from>
    <xdr:to>
      <xdr:col>72</xdr:col>
      <xdr:colOff>38100</xdr:colOff>
      <xdr:row>81</xdr:row>
      <xdr:rowOff>163195</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365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112395</xdr:rowOff>
    </xdr:from>
    <xdr:to>
      <xdr:col>76</xdr:col>
      <xdr:colOff>114300</xdr:colOff>
      <xdr:row>81</xdr:row>
      <xdr:rowOff>169545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3703300" y="139998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55" name="n_1aveValue【消防施設】&#10;有形固定資産減価償却率">
          <a:extLst>
            <a:ext uri="{FF2B5EF4-FFF2-40B4-BE49-F238E27FC236}">
              <a16:creationId xmlns:a16="http://schemas.microsoft.com/office/drawing/2014/main" id="{00000000-0008-0000-0F00-0000C701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56" name="n_2aveValue【消防施設】&#10;有形固定資産減価償却率">
          <a:extLst>
            <a:ext uri="{FF2B5EF4-FFF2-40B4-BE49-F238E27FC236}">
              <a16:creationId xmlns:a16="http://schemas.microsoft.com/office/drawing/2014/main" id="{00000000-0008-0000-0F00-0000C801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457" name="n_3aveValue【消防施設】&#10;有形固定資産減価償却率">
          <a:extLst>
            <a:ext uri="{FF2B5EF4-FFF2-40B4-BE49-F238E27FC236}">
              <a16:creationId xmlns:a16="http://schemas.microsoft.com/office/drawing/2014/main" id="{00000000-0008-0000-0F00-0000C9010000}"/>
            </a:ext>
          </a:extLst>
        </xdr:cNvPr>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103522</xdr:rowOff>
    </xdr:from>
    <xdr:ext cx="405111" cy="259045"/>
    <xdr:sp macro="" textlink="">
      <xdr:nvSpPr>
        <xdr:cNvPr id="458" name="n_4aveValue【消防施設】&#10;有形固定資産減価償却率">
          <a:extLst>
            <a:ext uri="{FF2B5EF4-FFF2-40B4-BE49-F238E27FC236}">
              <a16:creationId xmlns:a16="http://schemas.microsoft.com/office/drawing/2014/main" id="{00000000-0008-0000-0F00-0000CA010000}"/>
            </a:ext>
          </a:extLst>
        </xdr:cNvPr>
        <xdr:cNvSpPr txBox="1"/>
      </xdr:nvSpPr>
      <xdr:spPr>
        <a:xfrm>
          <a:off x="12611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88282</xdr:rowOff>
    </xdr:from>
    <xdr:ext cx="405111" cy="259045"/>
    <xdr:sp macro="" textlink="">
      <xdr:nvSpPr>
        <xdr:cNvPr id="459" name="n_1mainValue【消防施設】&#10;有形固定資産減価償却率">
          <a:extLst>
            <a:ext uri="{FF2B5EF4-FFF2-40B4-BE49-F238E27FC236}">
              <a16:creationId xmlns:a16="http://schemas.microsoft.com/office/drawing/2014/main" id="{00000000-0008-0000-0F00-0000CB010000}"/>
            </a:ext>
          </a:extLst>
        </xdr:cNvPr>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65422</xdr:rowOff>
    </xdr:from>
    <xdr:ext cx="405111" cy="259045"/>
    <xdr:sp macro="" textlink="">
      <xdr:nvSpPr>
        <xdr:cNvPr id="460" name="n_2mainValue【消防施設】&#10;有形固定資産減価償却率">
          <a:extLst>
            <a:ext uri="{FF2B5EF4-FFF2-40B4-BE49-F238E27FC236}">
              <a16:creationId xmlns:a16="http://schemas.microsoft.com/office/drawing/2014/main" id="{00000000-0008-0000-0F00-0000CC010000}"/>
            </a:ext>
          </a:extLst>
        </xdr:cNvPr>
        <xdr:cNvSpPr txBox="1"/>
      </xdr:nvSpPr>
      <xdr:spPr>
        <a:xfrm>
          <a:off x="14389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461" name="n_3mainValue【消防施設】&#10;有形固定資産減価償却率">
          <a:extLst>
            <a:ext uri="{FF2B5EF4-FFF2-40B4-BE49-F238E27FC236}">
              <a16:creationId xmlns:a16="http://schemas.microsoft.com/office/drawing/2014/main" id="{00000000-0008-0000-0F00-0000CD010000}"/>
            </a:ext>
          </a:extLst>
        </xdr:cNvPr>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a:extLst>
            <a:ext uri="{FF2B5EF4-FFF2-40B4-BE49-F238E27FC236}">
              <a16:creationId xmlns:a16="http://schemas.microsoft.com/office/drawing/2014/main" id="{00000000-0008-0000-0F00-0000E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86" name="【消防施設】&#10;一人当たり面積最小値テキスト">
          <a:extLst>
            <a:ext uri="{FF2B5EF4-FFF2-40B4-BE49-F238E27FC236}">
              <a16:creationId xmlns:a16="http://schemas.microsoft.com/office/drawing/2014/main" id="{00000000-0008-0000-0F00-0000E6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88" name="【消防施設】&#10;一人当たり面積最大値テキスト">
          <a:extLst>
            <a:ext uri="{FF2B5EF4-FFF2-40B4-BE49-F238E27FC236}">
              <a16:creationId xmlns:a16="http://schemas.microsoft.com/office/drawing/2014/main" id="{00000000-0008-0000-0F00-0000E8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490" name="【消防施設】&#10;一人当たり面積平均値テキスト">
          <a:extLst>
            <a:ext uri="{FF2B5EF4-FFF2-40B4-BE49-F238E27FC236}">
              <a16:creationId xmlns:a16="http://schemas.microsoft.com/office/drawing/2014/main" id="{00000000-0008-0000-0F00-0000EA01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158750</xdr:rowOff>
    </xdr:from>
    <xdr:to>
      <xdr:col>98</xdr:col>
      <xdr:colOff>38100</xdr:colOff>
      <xdr:row>85</xdr:row>
      <xdr:rowOff>88900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8605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48261</xdr:rowOff>
    </xdr:from>
    <xdr:to>
      <xdr:col>116</xdr:col>
      <xdr:colOff>114300</xdr:colOff>
      <xdr:row>83</xdr:row>
      <xdr:rowOff>149861</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2110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71138</xdr:rowOff>
    </xdr:from>
    <xdr:ext cx="469744" cy="259045"/>
    <xdr:sp macro="" textlink="">
      <xdr:nvSpPr>
        <xdr:cNvPr id="502" name="【消防施設】&#10;一人当たり面積該当値テキスト">
          <a:extLst>
            <a:ext uri="{FF2B5EF4-FFF2-40B4-BE49-F238E27FC236}">
              <a16:creationId xmlns:a16="http://schemas.microsoft.com/office/drawing/2014/main" id="{00000000-0008-0000-0F00-0000F6010000}"/>
            </a:ext>
          </a:extLst>
        </xdr:cNvPr>
        <xdr:cNvSpPr txBox="1"/>
      </xdr:nvSpPr>
      <xdr:spPr>
        <a:xfrm>
          <a:off x="22199600"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127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99061</xdr:rowOff>
    </xdr:from>
    <xdr:to>
      <xdr:col>116</xdr:col>
      <xdr:colOff>63500</xdr:colOff>
      <xdr:row>83</xdr:row>
      <xdr:rowOff>156211</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1323300" y="14329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84</xdr:row>
      <xdr:rowOff>15239</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0434300" y="14386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494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15239</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9545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509" name="n_1aveValue【消防施設】&#10;一人当たり面積">
          <a:extLst>
            <a:ext uri="{FF2B5EF4-FFF2-40B4-BE49-F238E27FC236}">
              <a16:creationId xmlns:a16="http://schemas.microsoft.com/office/drawing/2014/main" id="{00000000-0008-0000-0F00-0000FD01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10" name="n_2aveValue【消防施設】&#10;一人当たり面積">
          <a:extLst>
            <a:ext uri="{FF2B5EF4-FFF2-40B4-BE49-F238E27FC236}">
              <a16:creationId xmlns:a16="http://schemas.microsoft.com/office/drawing/2014/main" id="{00000000-0008-0000-0F00-0000FE01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511" name="n_3aveValue【消防施設】&#10;一人当たり面積">
          <a:extLst>
            <a:ext uri="{FF2B5EF4-FFF2-40B4-BE49-F238E27FC236}">
              <a16:creationId xmlns:a16="http://schemas.microsoft.com/office/drawing/2014/main" id="{00000000-0008-0000-0F00-0000FF01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105427</xdr:rowOff>
    </xdr:from>
    <xdr:ext cx="469744" cy="259045"/>
    <xdr:sp macro="" textlink="">
      <xdr:nvSpPr>
        <xdr:cNvPr id="512" name="n_4aveValue【消防施設】&#10;一人当たり面積">
          <a:extLst>
            <a:ext uri="{FF2B5EF4-FFF2-40B4-BE49-F238E27FC236}">
              <a16:creationId xmlns:a16="http://schemas.microsoft.com/office/drawing/2014/main" id="{00000000-0008-0000-0F00-000000020000}"/>
            </a:ext>
          </a:extLst>
        </xdr:cNvPr>
        <xdr:cNvSpPr txBox="1"/>
      </xdr:nvSpPr>
      <xdr:spPr>
        <a:xfrm>
          <a:off x="18421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52088</xdr:rowOff>
    </xdr:from>
    <xdr:ext cx="469744" cy="259045"/>
    <xdr:sp macro="" textlink="">
      <xdr:nvSpPr>
        <xdr:cNvPr id="513" name="n_1mainValue【消防施設】&#10;一人当たり面積">
          <a:extLst>
            <a:ext uri="{FF2B5EF4-FFF2-40B4-BE49-F238E27FC236}">
              <a16:creationId xmlns:a16="http://schemas.microsoft.com/office/drawing/2014/main" id="{00000000-0008-0000-0F00-000001020000}"/>
            </a:ext>
          </a:extLst>
        </xdr:cNvPr>
        <xdr:cNvSpPr txBox="1"/>
      </xdr:nvSpPr>
      <xdr:spPr>
        <a:xfrm>
          <a:off x="21075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514" name="n_2mainValue【消防施設】&#10;一人当たり面積">
          <a:extLst>
            <a:ext uri="{FF2B5EF4-FFF2-40B4-BE49-F238E27FC236}">
              <a16:creationId xmlns:a16="http://schemas.microsoft.com/office/drawing/2014/main" id="{00000000-0008-0000-0F00-000002020000}"/>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74947</xdr:rowOff>
    </xdr:from>
    <xdr:ext cx="469744" cy="259045"/>
    <xdr:sp macro="" textlink="">
      <xdr:nvSpPr>
        <xdr:cNvPr id="515" name="n_3mainValue【消防施設】&#10;一人当たり面積">
          <a:extLst>
            <a:ext uri="{FF2B5EF4-FFF2-40B4-BE49-F238E27FC236}">
              <a16:creationId xmlns:a16="http://schemas.microsoft.com/office/drawing/2014/main" id="{00000000-0008-0000-0F00-000003020000}"/>
            </a:ext>
          </a:extLst>
        </xdr:cNvPr>
        <xdr:cNvSpPr txBox="1"/>
      </xdr:nvSpPr>
      <xdr:spPr>
        <a:xfrm>
          <a:off x="19310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庁舎】&#10;有形固定資産減価償却率グラフ枠">
          <a:extLst>
            <a:ext uri="{FF2B5EF4-FFF2-40B4-BE49-F238E27FC236}">
              <a16:creationId xmlns:a16="http://schemas.microsoft.com/office/drawing/2014/main" id="{00000000-0008-0000-0F00-00001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2" name="【庁舎】&#10;有形固定資産減価償却率最小値テキスト">
          <a:extLst>
            <a:ext uri="{FF2B5EF4-FFF2-40B4-BE49-F238E27FC236}">
              <a16:creationId xmlns:a16="http://schemas.microsoft.com/office/drawing/2014/main" id="{00000000-0008-0000-0F00-00001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44" name="【庁舎】&#10;有形固定資産減価償却率最大値テキスト">
          <a:extLst>
            <a:ext uri="{FF2B5EF4-FFF2-40B4-BE49-F238E27FC236}">
              <a16:creationId xmlns:a16="http://schemas.microsoft.com/office/drawing/2014/main" id="{00000000-0008-0000-0F00-000020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46" name="【庁舎】&#10;有形固定資産減価償却率平均値テキスト">
          <a:extLst>
            <a:ext uri="{FF2B5EF4-FFF2-40B4-BE49-F238E27FC236}">
              <a16:creationId xmlns:a16="http://schemas.microsoft.com/office/drawing/2014/main" id="{00000000-0008-0000-0F00-000022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558" name="【庁舎】&#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65" name="n_1aveValue【庁舎】&#10;有形固定資産減価償却率">
          <a:extLst>
            <a:ext uri="{FF2B5EF4-FFF2-40B4-BE49-F238E27FC236}">
              <a16:creationId xmlns:a16="http://schemas.microsoft.com/office/drawing/2014/main" id="{00000000-0008-0000-0F00-000035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66" name="n_2aveValue【庁舎】&#10;有形固定資産減価償却率">
          <a:extLst>
            <a:ext uri="{FF2B5EF4-FFF2-40B4-BE49-F238E27FC236}">
              <a16:creationId xmlns:a16="http://schemas.microsoft.com/office/drawing/2014/main" id="{00000000-0008-0000-0F00-000036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567" name="n_3aveValue【庁舎】&#10;有形固定資産減価償却率">
          <a:extLst>
            <a:ext uri="{FF2B5EF4-FFF2-40B4-BE49-F238E27FC236}">
              <a16:creationId xmlns:a16="http://schemas.microsoft.com/office/drawing/2014/main" id="{00000000-0008-0000-0F00-000037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68" name="n_4aveValue【庁舎】&#10;有形固定資産減価償却率">
          <a:extLst>
            <a:ext uri="{FF2B5EF4-FFF2-40B4-BE49-F238E27FC236}">
              <a16:creationId xmlns:a16="http://schemas.microsoft.com/office/drawing/2014/main" id="{00000000-0008-0000-0F00-00003802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69" name="n_1mainValue【庁舎】&#10;有形固定資産減価償却率">
          <a:extLst>
            <a:ext uri="{FF2B5EF4-FFF2-40B4-BE49-F238E27FC236}">
              <a16:creationId xmlns:a16="http://schemas.microsoft.com/office/drawing/2014/main" id="{00000000-0008-0000-0F00-000039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70" name="n_2mainValue【庁舎】&#10;有形固定資産減価償却率">
          <a:extLst>
            <a:ext uri="{FF2B5EF4-FFF2-40B4-BE49-F238E27FC236}">
              <a16:creationId xmlns:a16="http://schemas.microsoft.com/office/drawing/2014/main" id="{00000000-0008-0000-0F00-00003A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71" name="n_3mainValue【庁舎】&#10;有形固定資産減価償却率">
          <a:extLst>
            <a:ext uri="{FF2B5EF4-FFF2-40B4-BE49-F238E27FC236}">
              <a16:creationId xmlns:a16="http://schemas.microsoft.com/office/drawing/2014/main" id="{00000000-0008-0000-0F00-00003B02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a:extLst>
            <a:ext uri="{FF2B5EF4-FFF2-40B4-BE49-F238E27FC236}">
              <a16:creationId xmlns:a16="http://schemas.microsoft.com/office/drawing/2014/main" id="{00000000-0008-0000-0F00-00005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98" name="【庁舎】&#10;一人当たり面積最小値テキスト">
          <a:extLst>
            <a:ext uri="{FF2B5EF4-FFF2-40B4-BE49-F238E27FC236}">
              <a16:creationId xmlns:a16="http://schemas.microsoft.com/office/drawing/2014/main" id="{00000000-0008-0000-0F00-000056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00" name="【庁舎】&#10;一人当たり面積最大値テキスト">
          <a:extLst>
            <a:ext uri="{FF2B5EF4-FFF2-40B4-BE49-F238E27FC236}">
              <a16:creationId xmlns:a16="http://schemas.microsoft.com/office/drawing/2014/main" id="{00000000-0008-0000-0F00-000058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02" name="【庁舎】&#10;一人当たり面積平均値テキスト">
          <a:extLst>
            <a:ext uri="{FF2B5EF4-FFF2-40B4-BE49-F238E27FC236}">
              <a16:creationId xmlns:a16="http://schemas.microsoft.com/office/drawing/2014/main" id="{00000000-0008-0000-0F00-00005A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80428</xdr:rowOff>
    </xdr:from>
    <xdr:to>
      <xdr:col>98</xdr:col>
      <xdr:colOff>38100</xdr:colOff>
      <xdr:row>109</xdr:row>
      <xdr:rowOff>10578</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8605500" y="1859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147864</xdr:rowOff>
    </xdr:from>
    <xdr:to>
      <xdr:col>116</xdr:col>
      <xdr:colOff>114300</xdr:colOff>
      <xdr:row>109</xdr:row>
      <xdr:rowOff>78014</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62791</xdr:rowOff>
    </xdr:from>
    <xdr:ext cx="469744" cy="259045"/>
    <xdr:sp macro="" textlink="">
      <xdr:nvSpPr>
        <xdr:cNvPr id="614" name="【庁舎】&#10;一人当たり面積該当値テキスト">
          <a:extLst>
            <a:ext uri="{FF2B5EF4-FFF2-40B4-BE49-F238E27FC236}">
              <a16:creationId xmlns:a16="http://schemas.microsoft.com/office/drawing/2014/main" id="{00000000-0008-0000-0F00-000066020000}"/>
            </a:ext>
          </a:extLst>
        </xdr:cNvPr>
        <xdr:cNvSpPr txBox="1"/>
      </xdr:nvSpPr>
      <xdr:spPr>
        <a:xfrm>
          <a:off x="22199600" y="18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115697</xdr:rowOff>
    </xdr:from>
    <xdr:to>
      <xdr:col>112</xdr:col>
      <xdr:colOff>38100</xdr:colOff>
      <xdr:row>109</xdr:row>
      <xdr:rowOff>45847</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86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166497</xdr:rowOff>
    </xdr:from>
    <xdr:to>
      <xdr:col>116</xdr:col>
      <xdr:colOff>63500</xdr:colOff>
      <xdr:row>109</xdr:row>
      <xdr:rowOff>27214</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1323300" y="18683097"/>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116514</xdr:rowOff>
    </xdr:from>
    <xdr:to>
      <xdr:col>107</xdr:col>
      <xdr:colOff>101600</xdr:colOff>
      <xdr:row>109</xdr:row>
      <xdr:rowOff>46664</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86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166497</xdr:rowOff>
    </xdr:from>
    <xdr:to>
      <xdr:col>111</xdr:col>
      <xdr:colOff>177800</xdr:colOff>
      <xdr:row>108</xdr:row>
      <xdr:rowOff>167314</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20434300" y="1868309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117329</xdr:rowOff>
    </xdr:from>
    <xdr:to>
      <xdr:col>102</xdr:col>
      <xdr:colOff>165100</xdr:colOff>
      <xdr:row>109</xdr:row>
      <xdr:rowOff>47479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9494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167314</xdr:rowOff>
    </xdr:from>
    <xdr:to>
      <xdr:col>107</xdr:col>
      <xdr:colOff>50800</xdr:colOff>
      <xdr:row>108</xdr:row>
      <xdr:rowOff>168129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9545300" y="1868391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21" name="n_1aveValue【庁舎】&#10;一人当たり面積">
          <a:extLst>
            <a:ext uri="{FF2B5EF4-FFF2-40B4-BE49-F238E27FC236}">
              <a16:creationId xmlns:a16="http://schemas.microsoft.com/office/drawing/2014/main" id="{00000000-0008-0000-0F00-00006D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22" name="n_2aveValue【庁舎】&#10;一人当たり面積">
          <a:extLst>
            <a:ext uri="{FF2B5EF4-FFF2-40B4-BE49-F238E27FC236}">
              <a16:creationId xmlns:a16="http://schemas.microsoft.com/office/drawing/2014/main" id="{00000000-0008-0000-0F00-00006E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23" name="n_3aveValue【庁舎】&#10;一人当たり面積">
          <a:extLst>
            <a:ext uri="{FF2B5EF4-FFF2-40B4-BE49-F238E27FC236}">
              <a16:creationId xmlns:a16="http://schemas.microsoft.com/office/drawing/2014/main" id="{00000000-0008-0000-0F00-00006F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27105</xdr:rowOff>
    </xdr:from>
    <xdr:ext cx="469744" cy="259045"/>
    <xdr:sp macro="" textlink="">
      <xdr:nvSpPr>
        <xdr:cNvPr id="624" name="n_4aveValue【庁舎】&#10;一人当たり面積">
          <a:extLst>
            <a:ext uri="{FF2B5EF4-FFF2-40B4-BE49-F238E27FC236}">
              <a16:creationId xmlns:a16="http://schemas.microsoft.com/office/drawing/2014/main" id="{00000000-0008-0000-0F00-000070020000}"/>
            </a:ext>
          </a:extLst>
        </xdr:cNvPr>
        <xdr:cNvSpPr txBox="1"/>
      </xdr:nvSpPr>
      <xdr:spPr>
        <a:xfrm>
          <a:off x="18421427" y="18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36974</xdr:rowOff>
    </xdr:from>
    <xdr:ext cx="469744" cy="259045"/>
    <xdr:sp macro="" textlink="">
      <xdr:nvSpPr>
        <xdr:cNvPr id="625" name="n_1mainValue【庁舎】&#10;一人当たり面積">
          <a:extLst>
            <a:ext uri="{FF2B5EF4-FFF2-40B4-BE49-F238E27FC236}">
              <a16:creationId xmlns:a16="http://schemas.microsoft.com/office/drawing/2014/main" id="{00000000-0008-0000-0F00-000071020000}"/>
            </a:ext>
          </a:extLst>
        </xdr:cNvPr>
        <xdr:cNvSpPr txBox="1"/>
      </xdr:nvSpPr>
      <xdr:spPr>
        <a:xfrm>
          <a:off x="21075727" y="1872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37791</xdr:rowOff>
    </xdr:from>
    <xdr:ext cx="469744" cy="259045"/>
    <xdr:sp macro="" textlink="">
      <xdr:nvSpPr>
        <xdr:cNvPr id="626" name="n_2mainValue【庁舎】&#10;一人当たり面積">
          <a:extLst>
            <a:ext uri="{FF2B5EF4-FFF2-40B4-BE49-F238E27FC236}">
              <a16:creationId xmlns:a16="http://schemas.microsoft.com/office/drawing/2014/main" id="{00000000-0008-0000-0F00-000072020000}"/>
            </a:ext>
          </a:extLst>
        </xdr:cNvPr>
        <xdr:cNvSpPr txBox="1"/>
      </xdr:nvSpPr>
      <xdr:spPr>
        <a:xfrm>
          <a:off x="20199427" y="1872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38606</xdr:rowOff>
    </xdr:from>
    <xdr:ext cx="469744" cy="259045"/>
    <xdr:sp macro="" textlink="">
      <xdr:nvSpPr>
        <xdr:cNvPr id="627" name="n_3mainValue【庁舎】&#10;一人当たり面積">
          <a:extLst>
            <a:ext uri="{FF2B5EF4-FFF2-40B4-BE49-F238E27FC236}">
              <a16:creationId xmlns:a16="http://schemas.microsoft.com/office/drawing/2014/main" id="{00000000-0008-0000-0F00-000073020000}"/>
            </a:ext>
          </a:extLst>
        </xdr:cNvPr>
        <xdr:cNvSpPr txBox="1"/>
      </xdr:nvSpPr>
      <xdr:spPr>
        <a:xfrm>
          <a:off x="19310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については、類似団体内順位、全国平均、青森県平均全てにおいて上回っており、良好である。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については、減価償却率が特に高いことから、財政負担を考慮しながらも計画的に整備していく必要がある。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については、新庁舎の建替が完了したことから、減価償却率の改善が見込まれる。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例年通りではあるが、原発工事の一時中断に伴う地域経済の低迷並びに基幹産業である漁業不振により、個人・法人ともに目に見える増収には至っていない。財政力指数</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と類似団体の平均と同数値となっている。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町広報誌での納期記事の掲載等を行い、納税意識向上を目指しているが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地域経済の低迷等の背景があり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税収増を見込めることが難しい。今後も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町広報誌での納期記事の掲載や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訪問等行い、納税意識を高め財政基盤強化に繋がるように努力をする。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％と昨年度と比べ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％低い状態である。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％増えた要因としては、歳入の経常的収入の減及び歳出の経常的経費の増が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考えられ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事業等の縮減や経費削減を行い、弾力性のある財政構造を目指す。</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63</xdr:row>
      <xdr:rowOff>41910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47528"/>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22860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475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104902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4813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62</xdr:row>
      <xdr:rowOff>44450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633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数年横ばいであり、類似団体平均を下回っている。今後も、行財政改革等により財政健全化を目指した歳出削減に努める。</a:t>
          </a:r>
        </a:p>
        <a:p>
          <a:r>
            <a:rPr kumimoji="1" lang="ja-JP" altLang="en-US" sz="1400">
              <a:latin typeface="ＭＳ Ｐゴシック" panose="020B0600070205080204" pitchFamily="50" charset="-128"/>
              <a:ea typeface="ＭＳ Ｐゴシック" panose="020B0600070205080204" pitchFamily="50" charset="-128"/>
            </a:rPr>
            <a:t>　　</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77696</xdr:rowOff>
    </xdr:from>
    <xdr:to>
      <xdr:col>23</xdr:col>
      <xdr:colOff>133350</xdr:colOff>
      <xdr:row>82</xdr:row>
      <xdr:rowOff>106600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36596"/>
          <a:ext cx="838200" cy="2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19665</xdr:rowOff>
    </xdr:from>
    <xdr:to>
      <xdr:col>19</xdr:col>
      <xdr:colOff>133350</xdr:colOff>
      <xdr:row>82</xdr:row>
      <xdr:rowOff>77696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78565"/>
          <a:ext cx="889000" cy="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19665</xdr:rowOff>
    </xdr:from>
    <xdr:to>
      <xdr:col>15</xdr:col>
      <xdr:colOff>82550</xdr:colOff>
      <xdr:row>82</xdr:row>
      <xdr:rowOff>29025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78565"/>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5843</xdr:rowOff>
    </xdr:from>
    <xdr:to>
      <xdr:col>11</xdr:col>
      <xdr:colOff>31750</xdr:colOff>
      <xdr:row>82</xdr:row>
      <xdr:rowOff>29025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64743"/>
          <a:ext cx="889000" cy="2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55800</xdr:rowOff>
    </xdr:from>
    <xdr:to>
      <xdr:col>23</xdr:col>
      <xdr:colOff>184150</xdr:colOff>
      <xdr:row>82</xdr:row>
      <xdr:rowOff>157400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72327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26896</xdr:rowOff>
    </xdr:from>
    <xdr:to>
      <xdr:col>19</xdr:col>
      <xdr:colOff>184150</xdr:colOff>
      <xdr:row>82</xdr:row>
      <xdr:rowOff>128496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138673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140315</xdr:rowOff>
    </xdr:from>
    <xdr:to>
      <xdr:col>15</xdr:col>
      <xdr:colOff>133350</xdr:colOff>
      <xdr:row>82</xdr:row>
      <xdr:rowOff>70465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80642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149675</xdr:rowOff>
    </xdr:from>
    <xdr:to>
      <xdr:col>11</xdr:col>
      <xdr:colOff>82550</xdr:colOff>
      <xdr:row>82</xdr:row>
      <xdr:rowOff>79825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90002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0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126493</xdr:rowOff>
    </xdr:from>
    <xdr:to>
      <xdr:col>7</xdr:col>
      <xdr:colOff>31750</xdr:colOff>
      <xdr:row>82</xdr:row>
      <xdr:rowOff>56643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66820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近年は大きな増減なく横ばい状態が続いている。また、類似団体平均より高い数値である。</a:t>
          </a:r>
        </a:p>
        <a:p>
          <a:r>
            <a:rPr kumimoji="1" lang="ja-JP" altLang="en-US" sz="1400">
              <a:latin typeface="ＭＳ Ｐゴシック" panose="020B0600070205080204" pitchFamily="50" charset="-128"/>
              <a:ea typeface="ＭＳ Ｐゴシック" panose="020B0600070205080204" pitchFamily="50" charset="-128"/>
            </a:rPr>
            <a:t>　定員適正化計画等に基づき健全性に努めてはいるものの、一般行政職経験年数構成比が長い職員ほど比率が高く、職員構成比の均衡が図られていないことが、引き上げの要因となっている。今後も横ばい状態が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125730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6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133773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133773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819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37254</xdr:rowOff>
    </xdr:from>
    <xdr:to>
      <xdr:col>68</xdr:col>
      <xdr:colOff>152400</xdr:colOff>
      <xdr:row>86</xdr:row>
      <xdr:rowOff>93557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8195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大きな増減なく、横ばい状態が続いている。また、類似団体平均を下回っている。毎年新規採用者が見込まれるが、組織改革等・適正を図り、健全性に努める必要がある。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43497</xdr:rowOff>
    </xdr:from>
    <xdr:to>
      <xdr:col>81</xdr:col>
      <xdr:colOff>44450</xdr:colOff>
      <xdr:row>60</xdr:row>
      <xdr:rowOff>73057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30497"/>
          <a:ext cx="8382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166084</xdr:rowOff>
    </xdr:from>
    <xdr:to>
      <xdr:col>77</xdr:col>
      <xdr:colOff>44450</xdr:colOff>
      <xdr:row>60</xdr:row>
      <xdr:rowOff>43497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81634"/>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166084</xdr:rowOff>
    </xdr:from>
    <xdr:to>
      <xdr:col>72</xdr:col>
      <xdr:colOff>203200</xdr:colOff>
      <xdr:row>60</xdr:row>
      <xdr:rowOff>2477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81634"/>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138938</xdr:rowOff>
    </xdr:from>
    <xdr:to>
      <xdr:col>68</xdr:col>
      <xdr:colOff>152400</xdr:colOff>
      <xdr:row>60</xdr:row>
      <xdr:rowOff>2477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5448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22257</xdr:rowOff>
    </xdr:from>
    <xdr:to>
      <xdr:col>81</xdr:col>
      <xdr:colOff>95250</xdr:colOff>
      <xdr:row>60</xdr:row>
      <xdr:rowOff>123857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38784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5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164147</xdr:rowOff>
    </xdr:from>
    <xdr:to>
      <xdr:col>77</xdr:col>
      <xdr:colOff>95250</xdr:colOff>
      <xdr:row>60</xdr:row>
      <xdr:rowOff>94297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104474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115284</xdr:rowOff>
    </xdr:from>
    <xdr:to>
      <xdr:col>73</xdr:col>
      <xdr:colOff>44450</xdr:colOff>
      <xdr:row>60</xdr:row>
      <xdr:rowOff>45434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55611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9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123127</xdr:rowOff>
    </xdr:from>
    <xdr:to>
      <xdr:col>68</xdr:col>
      <xdr:colOff>203200</xdr:colOff>
      <xdr:row>60</xdr:row>
      <xdr:rowOff>53277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63454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88138</xdr:rowOff>
    </xdr:from>
    <xdr:to>
      <xdr:col>64</xdr:col>
      <xdr:colOff>152400</xdr:colOff>
      <xdr:row>60</xdr:row>
      <xdr:rowOff>18288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28465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前年度から</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％比率減となり、類似団体平均を</a:t>
          </a:r>
          <a:r>
            <a:rPr kumimoji="1" lang="en-US" altLang="ja-JP" sz="1400">
              <a:latin typeface="ＭＳ Ｐゴシック" panose="020B0600070205080204" pitchFamily="50" charset="-128"/>
              <a:ea typeface="ＭＳ Ｐゴシック" panose="020B0600070205080204" pitchFamily="50" charset="-128"/>
            </a:rPr>
            <a:t>7.1</a:t>
          </a:r>
          <a:r>
            <a:rPr kumimoji="1" lang="ja-JP" altLang="en-US" sz="1400">
              <a:latin typeface="ＭＳ Ｐゴシック" panose="020B0600070205080204" pitchFamily="50" charset="-128"/>
              <a:ea typeface="ＭＳ Ｐゴシック" panose="020B0600070205080204" pitchFamily="50" charset="-128"/>
            </a:rPr>
            <a:t>％高い比率となっている。これは、元利償還金や公営企業への財政補填分の減が主な要因となっている。今後も、事業効果等を見極め比率を下げることに努める。</a:t>
          </a:r>
        </a:p>
        <a:p>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129032</xdr:rowOff>
    </xdr:from>
    <xdr:to>
      <xdr:col>81</xdr:col>
      <xdr:colOff>44450</xdr:colOff>
      <xdr:row>44</xdr:row>
      <xdr:rowOff>1016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5013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114554</xdr:rowOff>
    </xdr:from>
    <xdr:to>
      <xdr:col>77</xdr:col>
      <xdr:colOff>44450</xdr:colOff>
      <xdr:row>44</xdr:row>
      <xdr:rowOff>1016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4869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104902</xdr:rowOff>
    </xdr:from>
    <xdr:to>
      <xdr:col>72</xdr:col>
      <xdr:colOff>203200</xdr:colOff>
      <xdr:row>43</xdr:row>
      <xdr:rowOff>114554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104902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4434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78232</xdr:rowOff>
    </xdr:from>
    <xdr:to>
      <xdr:col>81</xdr:col>
      <xdr:colOff>95250</xdr:colOff>
      <xdr:row>44</xdr:row>
      <xdr:rowOff>8382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50309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2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令和元年度は、前年度に比べ</a:t>
          </a:r>
          <a:r>
            <a:rPr kumimoji="1" lang="en-US" altLang="ja-JP" sz="1400">
              <a:latin typeface="ＭＳ Ｐゴシック" panose="020B0600070205080204" pitchFamily="50" charset="-128"/>
              <a:ea typeface="ＭＳ Ｐゴシック" panose="020B0600070205080204" pitchFamily="50" charset="-128"/>
            </a:rPr>
            <a:t>6.9</a:t>
          </a:r>
          <a:r>
            <a:rPr kumimoji="1" lang="ja-JP" altLang="en-US" sz="1400">
              <a:latin typeface="ＭＳ Ｐゴシック" panose="020B0600070205080204" pitchFamily="50" charset="-128"/>
              <a:ea typeface="ＭＳ Ｐゴシック" panose="020B0600070205080204" pitchFamily="50" charset="-128"/>
            </a:rPr>
            <a:t>％増えている。地方債の現在高の減や債務負担行為に基づく支出予定額の減となっているものの、充当可能財源の減により将来負担比率が増えた主な要因となっている。</a:t>
          </a:r>
        </a:p>
        <a:p>
          <a:r>
            <a:rPr kumimoji="1" lang="ja-JP" altLang="en-US" sz="1400">
              <a:latin typeface="ＭＳ Ｐゴシック" panose="020B0600070205080204" pitchFamily="50" charset="-128"/>
              <a:ea typeface="ＭＳ Ｐゴシック" panose="020B0600070205080204" pitchFamily="50" charset="-128"/>
            </a:rPr>
            <a:t>　今後も、新規発行の抑制に努め、財政の健全化に努める。</a:t>
          </a:r>
        </a:p>
        <a:p>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119501</xdr:rowOff>
    </xdr:from>
    <xdr:to>
      <xdr:col>81</xdr:col>
      <xdr:colOff>44450</xdr:colOff>
      <xdr:row>16</xdr:row>
      <xdr:rowOff>27335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91251"/>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119501</xdr:rowOff>
    </xdr:from>
    <xdr:to>
      <xdr:col>77</xdr:col>
      <xdr:colOff>44450</xdr:colOff>
      <xdr:row>16</xdr:row>
      <xdr:rowOff>168668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91251"/>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147985</xdr:rowOff>
    </xdr:from>
    <xdr:to>
      <xdr:col>72</xdr:col>
      <xdr:colOff>203200</xdr:colOff>
      <xdr:row>16</xdr:row>
      <xdr:rowOff>168668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9118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42757</xdr:rowOff>
    </xdr:from>
    <xdr:to>
      <xdr:col>64</xdr:col>
      <xdr:colOff>152400</xdr:colOff>
      <xdr:row>13</xdr:row>
      <xdr:rowOff>144357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7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154534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4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147985</xdr:rowOff>
    </xdr:from>
    <xdr:to>
      <xdr:col>81</xdr:col>
      <xdr:colOff>95250</xdr:colOff>
      <xdr:row>16</xdr:row>
      <xdr:rowOff>78135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7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120062</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69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68701</xdr:rowOff>
    </xdr:from>
    <xdr:to>
      <xdr:col>77</xdr:col>
      <xdr:colOff>95250</xdr:colOff>
      <xdr:row>15</xdr:row>
      <xdr:rowOff>170301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155078</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72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117868</xdr:rowOff>
    </xdr:from>
    <xdr:to>
      <xdr:col>73</xdr:col>
      <xdr:colOff>44450</xdr:colOff>
      <xdr:row>17</xdr:row>
      <xdr:rowOff>48018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32795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94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97185</xdr:rowOff>
    </xdr:from>
    <xdr:to>
      <xdr:col>68</xdr:col>
      <xdr:colOff>203200</xdr:colOff>
      <xdr:row>17</xdr:row>
      <xdr:rowOff>27335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8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12112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類似団体平均を</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下回った状態である。職員の構成比率が不均等で高齢年齢層の比率が高いが、年々改善されてきている。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1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前年度と比べ</a:t>
          </a:r>
          <a:r>
            <a:rPr kumimoji="1" lang="en-US" altLang="ja-JP" sz="1400">
              <a:latin typeface="ＭＳ Ｐゴシック" panose="020B0600070205080204" pitchFamily="50" charset="-128"/>
              <a:ea typeface="ＭＳ Ｐゴシック" panose="020B0600070205080204" pitchFamily="50" charset="-128"/>
            </a:rPr>
            <a:t>3.7</a:t>
          </a:r>
          <a:r>
            <a:rPr kumimoji="1" lang="ja-JP" altLang="en-US" sz="1400">
              <a:latin typeface="ＭＳ Ｐゴシック" panose="020B0600070205080204" pitchFamily="50" charset="-128"/>
              <a:ea typeface="ＭＳ Ｐゴシック" panose="020B0600070205080204" pitchFamily="50" charset="-128"/>
            </a:rPr>
            <a:t>％増えているが、類似団体平均よりも</a:t>
          </a:r>
          <a:r>
            <a:rPr kumimoji="1" lang="en-US" altLang="ja-JP" sz="1400">
              <a:latin typeface="ＭＳ Ｐゴシック" panose="020B0600070205080204" pitchFamily="50" charset="-128"/>
              <a:ea typeface="ＭＳ Ｐゴシック" panose="020B0600070205080204" pitchFamily="50" charset="-128"/>
            </a:rPr>
            <a:t>3.2</a:t>
          </a:r>
          <a:r>
            <a:rPr kumimoji="1" lang="ja-JP" altLang="en-US" sz="1400">
              <a:latin typeface="ＭＳ Ｐゴシック" panose="020B0600070205080204" pitchFamily="50" charset="-128"/>
              <a:ea typeface="ＭＳ Ｐゴシック" panose="020B0600070205080204" pitchFamily="50" charset="-128"/>
            </a:rPr>
            <a:t>％低くなっている。今後も経費削減に努め、財政運営を行う。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16</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6903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69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78994</xdr:rowOff>
    </xdr:from>
    <xdr:to>
      <xdr:col>73</xdr:col>
      <xdr:colOff>180975</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50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33274</xdr:rowOff>
    </xdr:from>
    <xdr:to>
      <xdr:col>69</xdr:col>
      <xdr:colOff>92075</xdr:colOff>
      <xdr:row>15</xdr:row>
      <xdr:rowOff>78994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05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28194</xdr:rowOff>
    </xdr:from>
    <xdr:to>
      <xdr:col>69</xdr:col>
      <xdr:colOff>142875</xdr:colOff>
      <xdr:row>15</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前年度より</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％低く、類似団体平均と同じ</a:t>
          </a:r>
          <a:r>
            <a:rPr kumimoji="1" lang="en-US" altLang="ja-JP" sz="1400">
              <a:latin typeface="ＭＳ Ｐゴシック" panose="020B0600070205080204" pitchFamily="50" charset="-128"/>
              <a:ea typeface="ＭＳ Ｐゴシック" panose="020B0600070205080204" pitchFamily="50" charset="-128"/>
            </a:rPr>
            <a:t>4.5</a:t>
          </a:r>
          <a:r>
            <a:rPr kumimoji="1" lang="ja-JP" altLang="en-US" sz="1400">
              <a:latin typeface="ＭＳ Ｐゴシック" panose="020B0600070205080204" pitchFamily="50" charset="-128"/>
              <a:ea typeface="ＭＳ Ｐゴシック" panose="020B0600070205080204" pitchFamily="50" charset="-128"/>
            </a:rPr>
            <a:t>％となっている。</a:t>
          </a:r>
        </a:p>
        <a:p>
          <a:r>
            <a:rPr kumimoji="1" lang="ja-JP" altLang="en-US" sz="1400">
              <a:latin typeface="ＭＳ Ｐゴシック" panose="020B0600070205080204" pitchFamily="50" charset="-128"/>
              <a:ea typeface="ＭＳ Ｐゴシック" panose="020B0600070205080204" pitchFamily="50" charset="-128"/>
            </a:rPr>
            <a:t>　これは、重度心身障害者医療費等の減により比率の減となった。財政を圧迫する前に歯止めをかけるように努める。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162378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162378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その他に係る経常収支比率は、類似団体平均を</a:t>
          </a:r>
          <a:r>
            <a:rPr kumimoji="1" lang="en-US" altLang="ja-JP" sz="1400">
              <a:latin typeface="ＭＳ Ｐゴシック" panose="020B0600070205080204" pitchFamily="50" charset="-128"/>
              <a:ea typeface="ＭＳ Ｐゴシック" panose="020B0600070205080204" pitchFamily="50" charset="-128"/>
            </a:rPr>
            <a:t>8.1</a:t>
          </a:r>
          <a:r>
            <a:rPr kumimoji="1" lang="ja-JP" altLang="en-US" sz="1400">
              <a:latin typeface="ＭＳ Ｐゴシック" panose="020B0600070205080204" pitchFamily="50" charset="-128"/>
              <a:ea typeface="ＭＳ Ｐゴシック" panose="020B0600070205080204" pitchFamily="50" charset="-128"/>
            </a:rPr>
            <a:t>％低い状態である。今後も下水道事業会計などの他会計への繰り出し金が見込まれている。経費節減を図るとともに、普通会計の負担抑制に努める。</a:t>
          </a:r>
        </a:p>
        <a:p>
          <a:endParaRPr kumimoji="1" lang="ja-JP" altLang="en-US"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538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53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161290</xdr:rowOff>
    </xdr:from>
    <xdr:to>
      <xdr:col>73</xdr:col>
      <xdr:colOff>180975</xdr:colOff>
      <xdr:row>55</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19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161290</xdr:rowOff>
    </xdr:from>
    <xdr:to>
      <xdr:col>69</xdr:col>
      <xdr:colOff>92075</xdr:colOff>
      <xdr:row>57</xdr:row>
      <xdr:rowOff>6985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1959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0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161925</xdr:rowOff>
    </xdr:from>
    <xdr:to>
      <xdr:col>74</xdr:col>
      <xdr:colOff>31750</xdr:colOff>
      <xdr:row>55</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110490</xdr:rowOff>
    </xdr:from>
    <xdr:to>
      <xdr:col>69</xdr:col>
      <xdr:colOff>142875</xdr:colOff>
      <xdr:row>55</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50817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127635</xdr:rowOff>
    </xdr:from>
    <xdr:to>
      <xdr:col>65</xdr:col>
      <xdr:colOff>53975</xdr:colOff>
      <xdr:row>57</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67962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前年に比べ</a:t>
          </a:r>
          <a:r>
            <a:rPr kumimoji="1" lang="en-US" altLang="ja-JP" sz="1400">
              <a:latin typeface="ＭＳ Ｐゴシック" panose="020B0600070205080204" pitchFamily="50" charset="-128"/>
              <a:ea typeface="ＭＳ Ｐゴシック" panose="020B0600070205080204" pitchFamily="50" charset="-128"/>
            </a:rPr>
            <a:t>3.5</a:t>
          </a:r>
          <a:r>
            <a:rPr kumimoji="1" lang="ja-JP" altLang="en-US" sz="1400">
              <a:latin typeface="ＭＳ Ｐゴシック" panose="020B0600070205080204" pitchFamily="50" charset="-128"/>
              <a:ea typeface="ＭＳ Ｐゴシック" panose="020B0600070205080204" pitchFamily="50" charset="-128"/>
            </a:rPr>
            <a:t>％増し、類似団体平均を</a:t>
          </a:r>
          <a:r>
            <a:rPr kumimoji="1" lang="en-US" altLang="ja-JP" sz="1400">
              <a:latin typeface="ＭＳ Ｐゴシック" panose="020B0600070205080204" pitchFamily="50" charset="-128"/>
              <a:ea typeface="ＭＳ Ｐゴシック" panose="020B0600070205080204" pitchFamily="50" charset="-128"/>
            </a:rPr>
            <a:t>9.6</a:t>
          </a:r>
          <a:r>
            <a:rPr kumimoji="1" lang="ja-JP" altLang="en-US" sz="1400">
              <a:latin typeface="ＭＳ Ｐゴシック" panose="020B0600070205080204" pitchFamily="50" charset="-128"/>
              <a:ea typeface="ＭＳ Ｐゴシック" panose="020B0600070205080204" pitchFamily="50" charset="-128"/>
            </a:rPr>
            <a:t>％上回っている状態である。要因としては、下北広域行政事務組合に対する負担金の比率が高いことが考えられる。今後も、補助費等の比率が高くなることが見込まれるため、必要性の低い補助金の見直し等の対策に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664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149860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643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64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669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前年に比べ</a:t>
          </a:r>
          <a:r>
            <a:rPr kumimoji="1" lang="en-US" altLang="ja-JP" sz="1400">
              <a:latin typeface="ＭＳ Ｐゴシック" panose="020B0600070205080204" pitchFamily="50" charset="-128"/>
              <a:ea typeface="ＭＳ Ｐゴシック" panose="020B0600070205080204" pitchFamily="50" charset="-128"/>
            </a:rPr>
            <a:t>0.1</a:t>
          </a:r>
          <a:r>
            <a:rPr kumimoji="1" lang="ja-JP" altLang="en-US" sz="1400">
              <a:latin typeface="ＭＳ Ｐゴシック" panose="020B0600070205080204" pitchFamily="50" charset="-128"/>
              <a:ea typeface="ＭＳ Ｐゴシック" panose="020B0600070205080204" pitchFamily="50" charset="-128"/>
            </a:rPr>
            <a:t>％低く、類似団体平均よりも</a:t>
          </a:r>
          <a:r>
            <a:rPr kumimoji="1" lang="en-US" altLang="ja-JP" sz="1400">
              <a:latin typeface="ＭＳ Ｐゴシック" panose="020B0600070205080204" pitchFamily="50" charset="-128"/>
              <a:ea typeface="ＭＳ Ｐゴシック" panose="020B0600070205080204" pitchFamily="50" charset="-128"/>
            </a:rPr>
            <a:t>2.3</a:t>
          </a:r>
          <a:r>
            <a:rPr kumimoji="1" lang="ja-JP" altLang="en-US" sz="1400">
              <a:latin typeface="ＭＳ Ｐゴシック" panose="020B0600070205080204" pitchFamily="50" charset="-128"/>
              <a:ea typeface="ＭＳ Ｐゴシック" panose="020B0600070205080204" pitchFamily="50" charset="-128"/>
            </a:rPr>
            <a:t>％高い状態である。現在、公債費は減少傾向にある。今後も事業効果及び必要性を考慮したうえで、各種事業への地方債活用の有効性を見極め抑制に努める。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5842</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5458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42418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550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65278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79</xdr:row>
      <xdr:rowOff>65278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326363"/>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前年度と比較し、</a:t>
          </a:r>
          <a:r>
            <a:rPr kumimoji="1" lang="en-US" altLang="ja-JP" sz="1400">
              <a:latin typeface="ＭＳ Ｐゴシック" panose="020B0600070205080204" pitchFamily="50" charset="-128"/>
              <a:ea typeface="ＭＳ Ｐゴシック" panose="020B0600070205080204" pitchFamily="50" charset="-128"/>
            </a:rPr>
            <a:t>8.3</a:t>
          </a:r>
          <a:r>
            <a:rPr kumimoji="1" lang="ja-JP" altLang="en-US" sz="1400">
              <a:latin typeface="ＭＳ Ｐゴシック" panose="020B0600070205080204" pitchFamily="50" charset="-128"/>
              <a:ea typeface="ＭＳ Ｐゴシック" panose="020B0600070205080204" pitchFamily="50" charset="-128"/>
            </a:rPr>
            <a:t>％増えている。類似団体平均と比べ</a:t>
          </a:r>
          <a:r>
            <a:rPr kumimoji="1" lang="en-US" altLang="ja-JP" sz="1400">
              <a:latin typeface="ＭＳ Ｐゴシック" panose="020B0600070205080204" pitchFamily="50" charset="-128"/>
              <a:ea typeface="ＭＳ Ｐゴシック" panose="020B0600070205080204" pitchFamily="50" charset="-128"/>
            </a:rPr>
            <a:t>4.4</a:t>
          </a:r>
          <a:r>
            <a:rPr kumimoji="1" lang="ja-JP" altLang="en-US" sz="1400">
              <a:latin typeface="ＭＳ Ｐゴシック" panose="020B0600070205080204" pitchFamily="50" charset="-128"/>
              <a:ea typeface="ＭＳ Ｐゴシック" panose="020B0600070205080204" pitchFamily="50" charset="-128"/>
            </a:rPr>
            <a:t>％低い状態である。これは、補助費等の比率が高めなことが主な要因となっている。今後、数値が高くならないように、他科目経費も抑制し経費削減に努める必要がある。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76</xdr:row>
      <xdr:rowOff>50800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76477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74</xdr:row>
      <xdr:rowOff>77470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760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73660</xdr:rowOff>
    </xdr:from>
    <xdr:to>
      <xdr:col>73</xdr:col>
      <xdr:colOff>180975</xdr:colOff>
      <xdr:row>74</xdr:row>
      <xdr:rowOff>119380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119380</xdr:rowOff>
    </xdr:from>
    <xdr:to>
      <xdr:col>69</xdr:col>
      <xdr:colOff>92075</xdr:colOff>
      <xdr:row>76</xdr:row>
      <xdr:rowOff>100330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0668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26670</xdr:rowOff>
    </xdr:from>
    <xdr:to>
      <xdr:col>78</xdr:col>
      <xdr:colOff>120650</xdr:colOff>
      <xdr:row>74</xdr:row>
      <xdr:rowOff>128270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138447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68580</xdr:rowOff>
    </xdr:from>
    <xdr:to>
      <xdr:col>69</xdr:col>
      <xdr:colOff>142875</xdr:colOff>
      <xdr:row>74</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116463</xdr:rowOff>
    </xdr:from>
    <xdr:to>
      <xdr:col>29</xdr:col>
      <xdr:colOff>127000</xdr:colOff>
      <xdr:row>16</xdr:row>
      <xdr:rowOff>120778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07288"/>
          <a:ext cx="647700" cy="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101240</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92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120778</xdr:rowOff>
    </xdr:from>
    <xdr:to>
      <xdr:col>26</xdr:col>
      <xdr:colOff>50800</xdr:colOff>
      <xdr:row>16</xdr:row>
      <xdr:rowOff>131060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11603"/>
          <a:ext cx="698500" cy="1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131060</xdr:rowOff>
    </xdr:from>
    <xdr:to>
      <xdr:col>22</xdr:col>
      <xdr:colOff>114300</xdr:colOff>
      <xdr:row>17</xdr:row>
      <xdr:rowOff>76744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21885"/>
          <a:ext cx="6985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58668</xdr:rowOff>
    </xdr:from>
    <xdr:to>
      <xdr:col>18</xdr:col>
      <xdr:colOff>177800</xdr:colOff>
      <xdr:row>17</xdr:row>
      <xdr:rowOff>76744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20943"/>
          <a:ext cx="698500" cy="1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10662</xdr:rowOff>
    </xdr:from>
    <xdr:to>
      <xdr:col>15</xdr:col>
      <xdr:colOff>101600</xdr:colOff>
      <xdr:row>18</xdr:row>
      <xdr:rowOff>112262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97039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3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65663</xdr:rowOff>
    </xdr:from>
    <xdr:to>
      <xdr:col>29</xdr:col>
      <xdr:colOff>177800</xdr:colOff>
      <xdr:row>16</xdr:row>
      <xdr:rowOff>167263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5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82190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70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69978</xdr:rowOff>
    </xdr:from>
    <xdr:to>
      <xdr:col>26</xdr:col>
      <xdr:colOff>101600</xdr:colOff>
      <xdr:row>17</xdr:row>
      <xdr:rowOff>128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6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10305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29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80260</xdr:rowOff>
    </xdr:from>
    <xdr:to>
      <xdr:col>22</xdr:col>
      <xdr:colOff>165100</xdr:colOff>
      <xdr:row>17</xdr:row>
      <xdr:rowOff>10410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7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20587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25944</xdr:rowOff>
    </xdr:from>
    <xdr:to>
      <xdr:col>19</xdr:col>
      <xdr:colOff>38100</xdr:colOff>
      <xdr:row>17</xdr:row>
      <xdr:rowOff>127544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8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7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7868</xdr:rowOff>
    </xdr:from>
    <xdr:to>
      <xdr:col>15</xdr:col>
      <xdr:colOff>101600</xdr:colOff>
      <xdr:row>17</xdr:row>
      <xdr:rowOff>109468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7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119645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7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137630</xdr:rowOff>
    </xdr:from>
    <xdr:to>
      <xdr:col>29</xdr:col>
      <xdr:colOff>127000</xdr:colOff>
      <xdr:row>34</xdr:row>
      <xdr:rowOff>268884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405080"/>
          <a:ext cx="647700" cy="13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137630</xdr:rowOff>
    </xdr:from>
    <xdr:to>
      <xdr:col>26</xdr:col>
      <xdr:colOff>50800</xdr:colOff>
      <xdr:row>34</xdr:row>
      <xdr:rowOff>209372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405080"/>
          <a:ext cx="698500" cy="7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163284</xdr:rowOff>
    </xdr:from>
    <xdr:to>
      <xdr:col>22</xdr:col>
      <xdr:colOff>114300</xdr:colOff>
      <xdr:row>34</xdr:row>
      <xdr:rowOff>209372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430734"/>
          <a:ext cx="698500" cy="4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163284</xdr:rowOff>
    </xdr:from>
    <xdr:to>
      <xdr:col>18</xdr:col>
      <xdr:colOff>177800</xdr:colOff>
      <xdr:row>34</xdr:row>
      <xdr:rowOff>298082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430734"/>
          <a:ext cx="698500" cy="13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196164</xdr:rowOff>
    </xdr:from>
    <xdr:to>
      <xdr:col>15</xdr:col>
      <xdr:colOff>101600</xdr:colOff>
      <xdr:row>35</xdr:row>
      <xdr:rowOff>297764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06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282541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9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218084</xdr:rowOff>
    </xdr:from>
    <xdr:to>
      <xdr:col>29</xdr:col>
      <xdr:colOff>177800</xdr:colOff>
      <xdr:row>34</xdr:row>
      <xdr:rowOff>319684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8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63161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86830</xdr:rowOff>
    </xdr:from>
    <xdr:to>
      <xdr:col>26</xdr:col>
      <xdr:colOff>101600</xdr:colOff>
      <xdr:row>34</xdr:row>
      <xdr:rowOff>188430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35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198607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12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158572</xdr:rowOff>
    </xdr:from>
    <xdr:to>
      <xdr:col>22</xdr:col>
      <xdr:colOff>165100</xdr:colOff>
      <xdr:row>34</xdr:row>
      <xdr:rowOff>260172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270349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9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112484</xdr:rowOff>
    </xdr:from>
    <xdr:to>
      <xdr:col>19</xdr:col>
      <xdr:colOff>38100</xdr:colOff>
      <xdr:row>34</xdr:row>
      <xdr:rowOff>214084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37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224261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14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247282</xdr:rowOff>
    </xdr:from>
    <xdr:to>
      <xdr:col>15</xdr:col>
      <xdr:colOff>101600</xdr:colOff>
      <xdr:row>35</xdr:row>
      <xdr:rowOff>5982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1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8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155778</xdr:rowOff>
    </xdr:from>
    <xdr:to>
      <xdr:col>24</xdr:col>
      <xdr:colOff>63500</xdr:colOff>
      <xdr:row>37</xdr:row>
      <xdr:rowOff>17620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7978"/>
          <a:ext cx="8382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168717</xdr:rowOff>
    </xdr:from>
    <xdr:to>
      <xdr:col>19</xdr:col>
      <xdr:colOff>177800</xdr:colOff>
      <xdr:row>37</xdr:row>
      <xdr:rowOff>17620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0917"/>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164191</xdr:rowOff>
    </xdr:from>
    <xdr:to>
      <xdr:col>15</xdr:col>
      <xdr:colOff>50800</xdr:colOff>
      <xdr:row>36</xdr:row>
      <xdr:rowOff>168717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6391"/>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151069</xdr:rowOff>
    </xdr:from>
    <xdr:to>
      <xdr:col>10</xdr:col>
      <xdr:colOff>114300</xdr:colOff>
      <xdr:row>36</xdr:row>
      <xdr:rowOff>164191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23269"/>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104978</xdr:rowOff>
    </xdr:from>
    <xdr:to>
      <xdr:col>24</xdr:col>
      <xdr:colOff>114300</xdr:colOff>
      <xdr:row>37</xdr:row>
      <xdr:rowOff>35128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83405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138270</xdr:rowOff>
    </xdr:from>
    <xdr:to>
      <xdr:col>20</xdr:col>
      <xdr:colOff>38100</xdr:colOff>
      <xdr:row>37</xdr:row>
      <xdr:rowOff>68420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59547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117917</xdr:rowOff>
    </xdr:from>
    <xdr:to>
      <xdr:col>15</xdr:col>
      <xdr:colOff>101600</xdr:colOff>
      <xdr:row>37</xdr:row>
      <xdr:rowOff>48067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39194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113391</xdr:rowOff>
    </xdr:from>
    <xdr:to>
      <xdr:col>10</xdr:col>
      <xdr:colOff>165100</xdr:colOff>
      <xdr:row>37</xdr:row>
      <xdr:rowOff>43541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34668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7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100269</xdr:rowOff>
    </xdr:from>
    <xdr:to>
      <xdr:col>6</xdr:col>
      <xdr:colOff>38100</xdr:colOff>
      <xdr:row>37</xdr:row>
      <xdr:rowOff>30419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21546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6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112515</xdr:rowOff>
    </xdr:from>
    <xdr:to>
      <xdr:col>24</xdr:col>
      <xdr:colOff>63500</xdr:colOff>
      <xdr:row>55</xdr:row>
      <xdr:rowOff>124132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42265"/>
          <a:ext cx="8382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124132</xdr:rowOff>
    </xdr:from>
    <xdr:to>
      <xdr:col>19</xdr:col>
      <xdr:colOff>177800</xdr:colOff>
      <xdr:row>56</xdr:row>
      <xdr:rowOff>36510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53882"/>
          <a:ext cx="889000" cy="8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6765</xdr:rowOff>
    </xdr:from>
    <xdr:to>
      <xdr:col>15</xdr:col>
      <xdr:colOff>50800</xdr:colOff>
      <xdr:row>56</xdr:row>
      <xdr:rowOff>36510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07965"/>
          <a:ext cx="889000" cy="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6765</xdr:rowOff>
    </xdr:from>
    <xdr:to>
      <xdr:col>10</xdr:col>
      <xdr:colOff>114300</xdr:colOff>
      <xdr:row>56</xdr:row>
      <xdr:rowOff>37996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07965"/>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61715</xdr:rowOff>
    </xdr:from>
    <xdr:to>
      <xdr:col>24</xdr:col>
      <xdr:colOff>114300</xdr:colOff>
      <xdr:row>55</xdr:row>
      <xdr:rowOff>163315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40142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6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73332</xdr:rowOff>
    </xdr:from>
    <xdr:to>
      <xdr:col>20</xdr:col>
      <xdr:colOff>38100</xdr:colOff>
      <xdr:row>56</xdr:row>
      <xdr:rowOff>3482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166059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9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157160</xdr:rowOff>
    </xdr:from>
    <xdr:to>
      <xdr:col>15</xdr:col>
      <xdr:colOff>101600</xdr:colOff>
      <xdr:row>56</xdr:row>
      <xdr:rowOff>87310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78437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7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127415</xdr:rowOff>
    </xdr:from>
    <xdr:to>
      <xdr:col>10</xdr:col>
      <xdr:colOff>165100</xdr:colOff>
      <xdr:row>56</xdr:row>
      <xdr:rowOff>57565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48692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158646</xdr:rowOff>
    </xdr:from>
    <xdr:to>
      <xdr:col>6</xdr:col>
      <xdr:colOff>38100</xdr:colOff>
      <xdr:row>56</xdr:row>
      <xdr:rowOff>88796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79923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72400</xdr:rowOff>
    </xdr:from>
    <xdr:to>
      <xdr:col>24</xdr:col>
      <xdr:colOff>63500</xdr:colOff>
      <xdr:row>77</xdr:row>
      <xdr:rowOff>112657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74050"/>
          <a:ext cx="838200" cy="4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56055</xdr:rowOff>
    </xdr:from>
    <xdr:to>
      <xdr:col>19</xdr:col>
      <xdr:colOff>177800</xdr:colOff>
      <xdr:row>77</xdr:row>
      <xdr:rowOff>112657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57705"/>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56055</xdr:rowOff>
    </xdr:from>
    <xdr:to>
      <xdr:col>15</xdr:col>
      <xdr:colOff>50800</xdr:colOff>
      <xdr:row>77</xdr:row>
      <xdr:rowOff>120475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57705"/>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120475</xdr:rowOff>
    </xdr:from>
    <xdr:to>
      <xdr:col>10</xdr:col>
      <xdr:colOff>114300</xdr:colOff>
      <xdr:row>78</xdr:row>
      <xdr:rowOff>5283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22125"/>
          <a:ext cx="8890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73149</xdr:rowOff>
    </xdr:from>
    <xdr:to>
      <xdr:col>6</xdr:col>
      <xdr:colOff>38100</xdr:colOff>
      <xdr:row>78</xdr:row>
      <xdr:rowOff>3299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19826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21600</xdr:rowOff>
    </xdr:from>
    <xdr:to>
      <xdr:col>24</xdr:col>
      <xdr:colOff>114300</xdr:colOff>
      <xdr:row>77</xdr:row>
      <xdr:rowOff>123200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0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61857</xdr:rowOff>
    </xdr:from>
    <xdr:to>
      <xdr:col>20</xdr:col>
      <xdr:colOff>38100</xdr:colOff>
      <xdr:row>77</xdr:row>
      <xdr:rowOff>163457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154584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5255</xdr:rowOff>
    </xdr:from>
    <xdr:to>
      <xdr:col>15</xdr:col>
      <xdr:colOff>101600</xdr:colOff>
      <xdr:row>77</xdr:row>
      <xdr:rowOff>106855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97982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69675</xdr:rowOff>
    </xdr:from>
    <xdr:to>
      <xdr:col>10</xdr:col>
      <xdr:colOff>165100</xdr:colOff>
      <xdr:row>77</xdr:row>
      <xdr:rowOff>171275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162402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125933</xdr:rowOff>
    </xdr:from>
    <xdr:to>
      <xdr:col>6</xdr:col>
      <xdr:colOff>38100</xdr:colOff>
      <xdr:row>78</xdr:row>
      <xdr:rowOff>56083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47210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2361</xdr:rowOff>
    </xdr:from>
    <xdr:to>
      <xdr:col>24</xdr:col>
      <xdr:colOff>63500</xdr:colOff>
      <xdr:row>97</xdr:row>
      <xdr:rowOff>58644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33011"/>
          <a:ext cx="838200" cy="5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34479</xdr:rowOff>
    </xdr:from>
    <xdr:to>
      <xdr:col>19</xdr:col>
      <xdr:colOff>177800</xdr:colOff>
      <xdr:row>97</xdr:row>
      <xdr:rowOff>58644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65129"/>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129984</xdr:rowOff>
    </xdr:from>
    <xdr:to>
      <xdr:col>15</xdr:col>
      <xdr:colOff>50800</xdr:colOff>
      <xdr:row>97</xdr:row>
      <xdr:rowOff>34479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89184"/>
          <a:ext cx="8890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129984</xdr:rowOff>
    </xdr:from>
    <xdr:to>
      <xdr:col>10</xdr:col>
      <xdr:colOff>114300</xdr:colOff>
      <xdr:row>97</xdr:row>
      <xdr:rowOff>57241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9184"/>
          <a:ext cx="889000" cy="9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148369</xdr:rowOff>
    </xdr:from>
    <xdr:to>
      <xdr:col>6</xdr:col>
      <xdr:colOff>38100</xdr:colOff>
      <xdr:row>98</xdr:row>
      <xdr:rowOff>78519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69646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123011</xdr:rowOff>
    </xdr:from>
    <xdr:to>
      <xdr:col>24</xdr:col>
      <xdr:colOff>114300</xdr:colOff>
      <xdr:row>97</xdr:row>
      <xdr:rowOff>53161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101438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7844</xdr:rowOff>
    </xdr:from>
    <xdr:to>
      <xdr:col>20</xdr:col>
      <xdr:colOff>38100</xdr:colOff>
      <xdr:row>97</xdr:row>
      <xdr:rowOff>109444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100571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155129</xdr:rowOff>
    </xdr:from>
    <xdr:to>
      <xdr:col>15</xdr:col>
      <xdr:colOff>101600</xdr:colOff>
      <xdr:row>97</xdr:row>
      <xdr:rowOff>85279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79184</xdr:rowOff>
    </xdr:from>
    <xdr:to>
      <xdr:col>10</xdr:col>
      <xdr:colOff>165100</xdr:colOff>
      <xdr:row>97</xdr:row>
      <xdr:rowOff>9334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6441</xdr:rowOff>
    </xdr:from>
    <xdr:to>
      <xdr:col>6</xdr:col>
      <xdr:colOff>38100</xdr:colOff>
      <xdr:row>97</xdr:row>
      <xdr:rowOff>108041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161158</xdr:rowOff>
    </xdr:from>
    <xdr:to>
      <xdr:col>55</xdr:col>
      <xdr:colOff>0</xdr:colOff>
      <xdr:row>35</xdr:row>
      <xdr:rowOff>53967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90458"/>
          <a:ext cx="838200" cy="6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53967</xdr:rowOff>
    </xdr:from>
    <xdr:to>
      <xdr:col>50</xdr:col>
      <xdr:colOff>114300</xdr:colOff>
      <xdr:row>35</xdr:row>
      <xdr:rowOff>94163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54717"/>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94163</xdr:rowOff>
    </xdr:from>
    <xdr:to>
      <xdr:col>45</xdr:col>
      <xdr:colOff>177800</xdr:colOff>
      <xdr:row>35</xdr:row>
      <xdr:rowOff>112580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094913"/>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112580</xdr:rowOff>
    </xdr:from>
    <xdr:to>
      <xdr:col>41</xdr:col>
      <xdr:colOff>50800</xdr:colOff>
      <xdr:row>35</xdr:row>
      <xdr:rowOff>122860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13330"/>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154337</xdr:rowOff>
    </xdr:from>
    <xdr:to>
      <xdr:col>36</xdr:col>
      <xdr:colOff>165100</xdr:colOff>
      <xdr:row>37</xdr:row>
      <xdr:rowOff>84487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75614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110358</xdr:rowOff>
    </xdr:from>
    <xdr:to>
      <xdr:col>55</xdr:col>
      <xdr:colOff>50800</xdr:colOff>
      <xdr:row>35</xdr:row>
      <xdr:rowOff>40508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133235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3167</xdr:rowOff>
    </xdr:from>
    <xdr:to>
      <xdr:col>50</xdr:col>
      <xdr:colOff>165100</xdr:colOff>
      <xdr:row>35</xdr:row>
      <xdr:rowOff>104767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121294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43363</xdr:rowOff>
    </xdr:from>
    <xdr:to>
      <xdr:col>46</xdr:col>
      <xdr:colOff>38100</xdr:colOff>
      <xdr:row>35</xdr:row>
      <xdr:rowOff>144963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161490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1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61780</xdr:rowOff>
    </xdr:from>
    <xdr:to>
      <xdr:col>41</xdr:col>
      <xdr:colOff>101600</xdr:colOff>
      <xdr:row>35</xdr:row>
      <xdr:rowOff>163380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8457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72060</xdr:rowOff>
    </xdr:from>
    <xdr:to>
      <xdr:col>36</xdr:col>
      <xdr:colOff>165100</xdr:colOff>
      <xdr:row>36</xdr:row>
      <xdr:rowOff>2210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18737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36406</xdr:rowOff>
    </xdr:from>
    <xdr:to>
      <xdr:col>55</xdr:col>
      <xdr:colOff>0</xdr:colOff>
      <xdr:row>57</xdr:row>
      <xdr:rowOff>79970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09056"/>
          <a:ext cx="8382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36406</xdr:rowOff>
    </xdr:from>
    <xdr:to>
      <xdr:col>50</xdr:col>
      <xdr:colOff>114300</xdr:colOff>
      <xdr:row>58</xdr:row>
      <xdr:rowOff>56993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09056"/>
          <a:ext cx="889000" cy="1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56993</xdr:rowOff>
    </xdr:from>
    <xdr:to>
      <xdr:col>45</xdr:col>
      <xdr:colOff>177800</xdr:colOff>
      <xdr:row>58</xdr:row>
      <xdr:rowOff>105408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01093"/>
          <a:ext cx="889000" cy="4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70821</xdr:rowOff>
    </xdr:from>
    <xdr:to>
      <xdr:col>41</xdr:col>
      <xdr:colOff>50800</xdr:colOff>
      <xdr:row>58</xdr:row>
      <xdr:rowOff>105408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4921"/>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91546</xdr:rowOff>
    </xdr:from>
    <xdr:to>
      <xdr:col>36</xdr:col>
      <xdr:colOff>165100</xdr:colOff>
      <xdr:row>58</xdr:row>
      <xdr:rowOff>21696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6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38223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29170</xdr:rowOff>
    </xdr:from>
    <xdr:to>
      <xdr:col>55</xdr:col>
      <xdr:colOff>50800</xdr:colOff>
      <xdr:row>57</xdr:row>
      <xdr:rowOff>130770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7597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157056</xdr:rowOff>
    </xdr:from>
    <xdr:to>
      <xdr:col>50</xdr:col>
      <xdr:colOff>165100</xdr:colOff>
      <xdr:row>57</xdr:row>
      <xdr:rowOff>87206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103733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3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6193</xdr:rowOff>
    </xdr:from>
    <xdr:to>
      <xdr:col>46</xdr:col>
      <xdr:colOff>38100</xdr:colOff>
      <xdr:row>58</xdr:row>
      <xdr:rowOff>107793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98920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54608</xdr:rowOff>
    </xdr:from>
    <xdr:to>
      <xdr:col>41</xdr:col>
      <xdr:colOff>101600</xdr:colOff>
      <xdr:row>58</xdr:row>
      <xdr:rowOff>156208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147335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20021</xdr:rowOff>
    </xdr:from>
    <xdr:to>
      <xdr:col>36</xdr:col>
      <xdr:colOff>165100</xdr:colOff>
      <xdr:row>58</xdr:row>
      <xdr:rowOff>121621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112748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80136</xdr:rowOff>
    </xdr:from>
    <xdr:to>
      <xdr:col>55</xdr:col>
      <xdr:colOff>0</xdr:colOff>
      <xdr:row>78</xdr:row>
      <xdr:rowOff>128832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53236"/>
          <a:ext cx="838200" cy="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128832</xdr:rowOff>
    </xdr:from>
    <xdr:to>
      <xdr:col>50</xdr:col>
      <xdr:colOff>114300</xdr:colOff>
      <xdr:row>78</xdr:row>
      <xdr:rowOff>131401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1932"/>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41205</xdr:rowOff>
    </xdr:from>
    <xdr:to>
      <xdr:col>45</xdr:col>
      <xdr:colOff>177800</xdr:colOff>
      <xdr:row>78</xdr:row>
      <xdr:rowOff>131401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14305"/>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36770</xdr:rowOff>
    </xdr:from>
    <xdr:to>
      <xdr:col>41</xdr:col>
      <xdr:colOff>50800</xdr:colOff>
      <xdr:row>78</xdr:row>
      <xdr:rowOff>41205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38420"/>
          <a:ext cx="889000" cy="1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134652</xdr:rowOff>
    </xdr:from>
    <xdr:to>
      <xdr:col>36</xdr:col>
      <xdr:colOff>165100</xdr:colOff>
      <xdr:row>77</xdr:row>
      <xdr:rowOff>64802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81329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29336</xdr:rowOff>
    </xdr:from>
    <xdr:to>
      <xdr:col>55</xdr:col>
      <xdr:colOff>50800</xdr:colOff>
      <xdr:row>78</xdr:row>
      <xdr:rowOff>130936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115713</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1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78032</xdr:rowOff>
    </xdr:from>
    <xdr:to>
      <xdr:col>50</xdr:col>
      <xdr:colOff>165100</xdr:colOff>
      <xdr:row>79</xdr:row>
      <xdr:rowOff>8182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170759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80601</xdr:rowOff>
    </xdr:from>
    <xdr:to>
      <xdr:col>46</xdr:col>
      <xdr:colOff>38100</xdr:colOff>
      <xdr:row>79</xdr:row>
      <xdr:rowOff>10751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1878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161855</xdr:rowOff>
    </xdr:from>
    <xdr:to>
      <xdr:col>41</xdr:col>
      <xdr:colOff>101600</xdr:colOff>
      <xdr:row>78</xdr:row>
      <xdr:rowOff>92005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83132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157420</xdr:rowOff>
    </xdr:from>
    <xdr:to>
      <xdr:col>36</xdr:col>
      <xdr:colOff>165100</xdr:colOff>
      <xdr:row>77</xdr:row>
      <xdr:rowOff>87570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78697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56310</xdr:rowOff>
    </xdr:from>
    <xdr:to>
      <xdr:col>55</xdr:col>
      <xdr:colOff>0</xdr:colOff>
      <xdr:row>96</xdr:row>
      <xdr:rowOff>148348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15510"/>
          <a:ext cx="838200" cy="9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56310</xdr:rowOff>
    </xdr:from>
    <xdr:to>
      <xdr:col>50</xdr:col>
      <xdr:colOff>114300</xdr:colOff>
      <xdr:row>98</xdr:row>
      <xdr:rowOff>41801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15510"/>
          <a:ext cx="889000" cy="3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41801</xdr:rowOff>
    </xdr:from>
    <xdr:to>
      <xdr:col>45</xdr:col>
      <xdr:colOff>177800</xdr:colOff>
      <xdr:row>99</xdr:row>
      <xdr:rowOff>34514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3901"/>
          <a:ext cx="889000" cy="16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34514</xdr:rowOff>
    </xdr:from>
    <xdr:to>
      <xdr:col>41</xdr:col>
      <xdr:colOff>50800</xdr:colOff>
      <xdr:row>99</xdr:row>
      <xdr:rowOff>76140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7008064"/>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73042</xdr:rowOff>
    </xdr:from>
    <xdr:to>
      <xdr:col>36</xdr:col>
      <xdr:colOff>165100</xdr:colOff>
      <xdr:row>99</xdr:row>
      <xdr:rowOff>3192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19719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97548</xdr:rowOff>
    </xdr:from>
    <xdr:to>
      <xdr:col>55</xdr:col>
      <xdr:colOff>50800</xdr:colOff>
      <xdr:row>97</xdr:row>
      <xdr:rowOff>27698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5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120425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0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5510</xdr:rowOff>
    </xdr:from>
    <xdr:to>
      <xdr:col>50</xdr:col>
      <xdr:colOff>165100</xdr:colOff>
      <xdr:row>96</xdr:row>
      <xdr:rowOff>107110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123637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23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162451</xdr:rowOff>
    </xdr:from>
    <xdr:to>
      <xdr:col>46</xdr:col>
      <xdr:colOff>38100</xdr:colOff>
      <xdr:row>98</xdr:row>
      <xdr:rowOff>92601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83728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155164</xdr:rowOff>
    </xdr:from>
    <xdr:to>
      <xdr:col>41</xdr:col>
      <xdr:colOff>101600</xdr:colOff>
      <xdr:row>99</xdr:row>
      <xdr:rowOff>85314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76441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25340</xdr:rowOff>
    </xdr:from>
    <xdr:to>
      <xdr:col>36</xdr:col>
      <xdr:colOff>165100</xdr:colOff>
      <xdr:row>99</xdr:row>
      <xdr:rowOff>126940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118067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27146</xdr:rowOff>
    </xdr:from>
    <xdr:to>
      <xdr:col>67</xdr:col>
      <xdr:colOff>101600</xdr:colOff>
      <xdr:row>39</xdr:row>
      <xdr:rowOff>128746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145273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63201</xdr:rowOff>
    </xdr:from>
    <xdr:to>
      <xdr:col>85</xdr:col>
      <xdr:colOff>127000</xdr:colOff>
      <xdr:row>76</xdr:row>
      <xdr:rowOff>72633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93401"/>
          <a:ext cx="8382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57979</xdr:rowOff>
    </xdr:from>
    <xdr:to>
      <xdr:col>81</xdr:col>
      <xdr:colOff>50800</xdr:colOff>
      <xdr:row>76</xdr:row>
      <xdr:rowOff>63201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8817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39971</xdr:rowOff>
    </xdr:from>
    <xdr:to>
      <xdr:col>76</xdr:col>
      <xdr:colOff>114300</xdr:colOff>
      <xdr:row>76</xdr:row>
      <xdr:rowOff>57979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70171"/>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39971</xdr:rowOff>
    </xdr:from>
    <xdr:to>
      <xdr:col>71</xdr:col>
      <xdr:colOff>177800</xdr:colOff>
      <xdr:row>76</xdr:row>
      <xdr:rowOff>166419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70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21833</xdr:rowOff>
    </xdr:from>
    <xdr:to>
      <xdr:col>85</xdr:col>
      <xdr:colOff>177800</xdr:colOff>
      <xdr:row>76</xdr:row>
      <xdr:rowOff>123433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12401</xdr:rowOff>
    </xdr:from>
    <xdr:to>
      <xdr:col>81</xdr:col>
      <xdr:colOff>101600</xdr:colOff>
      <xdr:row>76</xdr:row>
      <xdr:rowOff>114001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105128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7179</xdr:rowOff>
    </xdr:from>
    <xdr:to>
      <xdr:col>76</xdr:col>
      <xdr:colOff>165100</xdr:colOff>
      <xdr:row>76</xdr:row>
      <xdr:rowOff>108779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99906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160621</xdr:rowOff>
    </xdr:from>
    <xdr:to>
      <xdr:col>72</xdr:col>
      <xdr:colOff>38100</xdr:colOff>
      <xdr:row>76</xdr:row>
      <xdr:rowOff>90771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81898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115619</xdr:rowOff>
    </xdr:from>
    <xdr:to>
      <xdr:col>67</xdr:col>
      <xdr:colOff>101600</xdr:colOff>
      <xdr:row>77</xdr:row>
      <xdr:rowOff>45769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62296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24910</xdr:rowOff>
    </xdr:from>
    <xdr:to>
      <xdr:col>85</xdr:col>
      <xdr:colOff>127000</xdr:colOff>
      <xdr:row>97</xdr:row>
      <xdr:rowOff>97419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312660"/>
          <a:ext cx="838200" cy="4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24910</xdr:rowOff>
    </xdr:from>
    <xdr:to>
      <xdr:col>81</xdr:col>
      <xdr:colOff>50800</xdr:colOff>
      <xdr:row>97</xdr:row>
      <xdr:rowOff>93452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312660"/>
          <a:ext cx="889000" cy="4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93452</xdr:rowOff>
    </xdr:from>
    <xdr:to>
      <xdr:col>76</xdr:col>
      <xdr:colOff>114300</xdr:colOff>
      <xdr:row>97</xdr:row>
      <xdr:rowOff>107097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24102"/>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8483</xdr:rowOff>
    </xdr:from>
    <xdr:to>
      <xdr:col>71</xdr:col>
      <xdr:colOff>177800</xdr:colOff>
      <xdr:row>97</xdr:row>
      <xdr:rowOff>107097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467683"/>
          <a:ext cx="889000" cy="2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91254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46619</xdr:rowOff>
    </xdr:from>
    <xdr:to>
      <xdr:col>85</xdr:col>
      <xdr:colOff>177800</xdr:colOff>
      <xdr:row>97</xdr:row>
      <xdr:rowOff>148219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69496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145560</xdr:rowOff>
    </xdr:from>
    <xdr:to>
      <xdr:col>81</xdr:col>
      <xdr:colOff>101600</xdr:colOff>
      <xdr:row>95</xdr:row>
      <xdr:rowOff>75710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92237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03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42652</xdr:rowOff>
    </xdr:from>
    <xdr:to>
      <xdr:col>76</xdr:col>
      <xdr:colOff>165100</xdr:colOff>
      <xdr:row>97</xdr:row>
      <xdr:rowOff>144252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56297</xdr:rowOff>
    </xdr:from>
    <xdr:to>
      <xdr:col>72</xdr:col>
      <xdr:colOff>38100</xdr:colOff>
      <xdr:row>97</xdr:row>
      <xdr:rowOff>157897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129133</xdr:rowOff>
    </xdr:from>
    <xdr:to>
      <xdr:col>67</xdr:col>
      <xdr:colOff>101600</xdr:colOff>
      <xdr:row>96</xdr:row>
      <xdr:rowOff>59283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75810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1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137528</xdr:rowOff>
    </xdr:from>
    <xdr:to>
      <xdr:col>116</xdr:col>
      <xdr:colOff>63500</xdr:colOff>
      <xdr:row>38</xdr:row>
      <xdr:rowOff>137574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5262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137574</xdr:rowOff>
    </xdr:from>
    <xdr:to>
      <xdr:col>111</xdr:col>
      <xdr:colOff>177800</xdr:colOff>
      <xdr:row>38</xdr:row>
      <xdr:rowOff>137620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652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137620</xdr:rowOff>
    </xdr:from>
    <xdr:to>
      <xdr:col>107</xdr:col>
      <xdr:colOff>50800</xdr:colOff>
      <xdr:row>38</xdr:row>
      <xdr:rowOff>137665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527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137620</xdr:rowOff>
    </xdr:from>
    <xdr:to>
      <xdr:col>102</xdr:col>
      <xdr:colOff>114300</xdr:colOff>
      <xdr:row>38</xdr:row>
      <xdr:rowOff>137665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272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36779</xdr:rowOff>
    </xdr:from>
    <xdr:to>
      <xdr:col>98</xdr:col>
      <xdr:colOff>38100</xdr:colOff>
      <xdr:row>38</xdr:row>
      <xdr:rowOff>138379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154906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86728</xdr:rowOff>
    </xdr:from>
    <xdr:to>
      <xdr:col>116</xdr:col>
      <xdr:colOff>114300</xdr:colOff>
      <xdr:row>39</xdr:row>
      <xdr:rowOff>16878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1655</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6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86774</xdr:rowOff>
    </xdr:from>
    <xdr:to>
      <xdr:col>112</xdr:col>
      <xdr:colOff>38100</xdr:colOff>
      <xdr:row>39</xdr:row>
      <xdr:rowOff>16924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8051</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86820</xdr:rowOff>
    </xdr:from>
    <xdr:to>
      <xdr:col>107</xdr:col>
      <xdr:colOff>101600</xdr:colOff>
      <xdr:row>39</xdr:row>
      <xdr:rowOff>16970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8097</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86865</xdr:rowOff>
    </xdr:from>
    <xdr:to>
      <xdr:col>102</xdr:col>
      <xdr:colOff>165100</xdr:colOff>
      <xdr:row>39</xdr:row>
      <xdr:rowOff>17015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694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86820</xdr:rowOff>
    </xdr:from>
    <xdr:to>
      <xdr:col>98</xdr:col>
      <xdr:colOff>38100</xdr:colOff>
      <xdr:row>39</xdr:row>
      <xdr:rowOff>16970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8097</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69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160459</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761659"/>
          <a:ext cx="1269" cy="452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107136</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5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160459</xdr:rowOff>
    </xdr:from>
    <xdr:to>
      <xdr:col>116</xdr:col>
      <xdr:colOff>152400</xdr:colOff>
      <xdr:row>56</xdr:row>
      <xdr:rowOff>160459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7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136859</xdr:rowOff>
    </xdr:from>
    <xdr:to>
      <xdr:col>116</xdr:col>
      <xdr:colOff>63500</xdr:colOff>
      <xdr:row>59</xdr:row>
      <xdr:rowOff>67070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8709359"/>
          <a:ext cx="838200" cy="14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18356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166929</xdr:rowOff>
    </xdr:from>
    <xdr:to>
      <xdr:col>116</xdr:col>
      <xdr:colOff>114300</xdr:colOff>
      <xdr:row>59</xdr:row>
      <xdr:rowOff>97079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1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136859</xdr:rowOff>
    </xdr:from>
    <xdr:to>
      <xdr:col>111</xdr:col>
      <xdr:colOff>177800</xdr:colOff>
      <xdr:row>59</xdr:row>
      <xdr:rowOff>67604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8709359"/>
          <a:ext cx="889000" cy="14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147988</xdr:rowOff>
    </xdr:from>
    <xdr:to>
      <xdr:col>112</xdr:col>
      <xdr:colOff>38100</xdr:colOff>
      <xdr:row>59</xdr:row>
      <xdr:rowOff>78138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69265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8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67604</xdr:rowOff>
    </xdr:from>
    <xdr:to>
      <xdr:col>107</xdr:col>
      <xdr:colOff>50800</xdr:colOff>
      <xdr:row>59</xdr:row>
      <xdr:rowOff>68431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8315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159973</xdr:rowOff>
    </xdr:from>
    <xdr:to>
      <xdr:col>107</xdr:col>
      <xdr:colOff>101600</xdr:colOff>
      <xdr:row>59</xdr:row>
      <xdr:rowOff>90123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106650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49403</xdr:rowOff>
    </xdr:from>
    <xdr:to>
      <xdr:col>102</xdr:col>
      <xdr:colOff>114300</xdr:colOff>
      <xdr:row>59</xdr:row>
      <xdr:rowOff>68431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136253"/>
          <a:ext cx="889000" cy="10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161541</xdr:rowOff>
    </xdr:from>
    <xdr:to>
      <xdr:col>102</xdr:col>
      <xdr:colOff>165100</xdr:colOff>
      <xdr:row>59</xdr:row>
      <xdr:rowOff>91691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108218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3589</xdr:rowOff>
    </xdr:from>
    <xdr:to>
      <xdr:col>98</xdr:col>
      <xdr:colOff>38100</xdr:colOff>
      <xdr:row>59</xdr:row>
      <xdr:rowOff>105189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96316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2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16270</xdr:rowOff>
    </xdr:from>
    <xdr:to>
      <xdr:col>116</xdr:col>
      <xdr:colOff>114300</xdr:colOff>
      <xdr:row>59</xdr:row>
      <xdr:rowOff>117870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145355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86059</xdr:rowOff>
    </xdr:from>
    <xdr:to>
      <xdr:col>112</xdr:col>
      <xdr:colOff>38100</xdr:colOff>
      <xdr:row>51</xdr:row>
      <xdr:rowOff>16209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865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32736</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23795" y="843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16804</xdr:rowOff>
    </xdr:from>
    <xdr:to>
      <xdr:col>107</xdr:col>
      <xdr:colOff>101600</xdr:colOff>
      <xdr:row>59</xdr:row>
      <xdr:rowOff>118404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109531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2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17631</xdr:rowOff>
    </xdr:from>
    <xdr:to>
      <xdr:col>102</xdr:col>
      <xdr:colOff>165100</xdr:colOff>
      <xdr:row>59</xdr:row>
      <xdr:rowOff>119231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110358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22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170053</xdr:rowOff>
    </xdr:from>
    <xdr:to>
      <xdr:col>98</xdr:col>
      <xdr:colOff>38100</xdr:colOff>
      <xdr:row>53</xdr:row>
      <xdr:rowOff>100203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116730</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8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149089</xdr:rowOff>
    </xdr:from>
    <xdr:to>
      <xdr:col>116</xdr:col>
      <xdr:colOff>63500</xdr:colOff>
      <xdr:row>76</xdr:row>
      <xdr:rowOff>28349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07839"/>
          <a:ext cx="8382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87838</xdr:rowOff>
    </xdr:from>
    <xdr:to>
      <xdr:col>111</xdr:col>
      <xdr:colOff>177800</xdr:colOff>
      <xdr:row>76</xdr:row>
      <xdr:rowOff>28349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46588"/>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87838</xdr:rowOff>
    </xdr:from>
    <xdr:to>
      <xdr:col>107</xdr:col>
      <xdr:colOff>50800</xdr:colOff>
      <xdr:row>75</xdr:row>
      <xdr:rowOff>160792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946588"/>
          <a:ext cx="889000" cy="7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118456</xdr:rowOff>
    </xdr:from>
    <xdr:to>
      <xdr:col>102</xdr:col>
      <xdr:colOff>114300</xdr:colOff>
      <xdr:row>75</xdr:row>
      <xdr:rowOff>160792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977206"/>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118900</xdr:rowOff>
    </xdr:from>
    <xdr:to>
      <xdr:col>98</xdr:col>
      <xdr:colOff>38100</xdr:colOff>
      <xdr:row>76</xdr:row>
      <xdr:rowOff>49050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40177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98288</xdr:rowOff>
    </xdr:from>
    <xdr:to>
      <xdr:col>116</xdr:col>
      <xdr:colOff>114300</xdr:colOff>
      <xdr:row>76</xdr:row>
      <xdr:rowOff>28439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57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76715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148999</xdr:rowOff>
    </xdr:from>
    <xdr:to>
      <xdr:col>112</xdr:col>
      <xdr:colOff>38100</xdr:colOff>
      <xdr:row>76</xdr:row>
      <xdr:rowOff>79149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70276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37038</xdr:rowOff>
    </xdr:from>
    <xdr:to>
      <xdr:col>107</xdr:col>
      <xdr:colOff>101600</xdr:colOff>
      <xdr:row>75</xdr:row>
      <xdr:rowOff>138638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8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155165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109993</xdr:rowOff>
    </xdr:from>
    <xdr:to>
      <xdr:col>102</xdr:col>
      <xdr:colOff>165100</xdr:colOff>
      <xdr:row>76</xdr:row>
      <xdr:rowOff>40143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6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31269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6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67656</xdr:rowOff>
    </xdr:from>
    <xdr:to>
      <xdr:col>98</xdr:col>
      <xdr:colOff>38100</xdr:colOff>
      <xdr:row>75</xdr:row>
      <xdr:rowOff>169255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26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194,368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円となっており、類似団体平均と比較した場合、</a:t>
          </a:r>
          <a:r>
            <a:rPr kumimoji="1" lang="en-US" altLang="ja-JP" sz="1300">
              <a:latin typeface="ＭＳ Ｐゴシック" panose="020B0600070205080204" pitchFamily="50" charset="-128"/>
              <a:ea typeface="ＭＳ Ｐゴシック" panose="020B0600070205080204" pitchFamily="50" charset="-128"/>
            </a:rPr>
            <a:t>44,431</a:t>
          </a:r>
          <a:r>
            <a:rPr kumimoji="1" lang="ja-JP" altLang="en-US" sz="1300">
              <a:latin typeface="ＭＳ Ｐゴシック" panose="020B0600070205080204" pitchFamily="50" charset="-128"/>
              <a:ea typeface="ＭＳ Ｐゴシック" panose="020B0600070205080204" pitchFamily="50" charset="-128"/>
            </a:rPr>
            <a:t>円高く、年々高くなっている。これは、主に一部事務組合に対する負担金が要因と考えられる。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貸付金については、住民一人当たり</a:t>
          </a:r>
          <a:r>
            <a:rPr kumimoji="1" lang="en-US" altLang="ja-JP" sz="1300">
              <a:latin typeface="ＭＳ Ｐゴシック" panose="020B0600070205080204" pitchFamily="50" charset="-128"/>
              <a:ea typeface="ＭＳ Ｐゴシック" panose="020B0600070205080204" pitchFamily="50" charset="-128"/>
            </a:rPr>
            <a:t>2,922</a:t>
          </a:r>
          <a:r>
            <a:rPr kumimoji="1" lang="ja-JP" altLang="en-US" sz="1300">
              <a:latin typeface="ＭＳ Ｐゴシック" panose="020B0600070205080204" pitchFamily="50" charset="-128"/>
              <a:ea typeface="ＭＳ Ｐゴシック" panose="020B0600070205080204" pitchFamily="50" charset="-128"/>
            </a:rPr>
            <a:t>円となっており、対前年比</a:t>
          </a:r>
          <a:r>
            <a:rPr kumimoji="1" lang="en-US" altLang="ja-JP" sz="1300">
              <a:latin typeface="ＭＳ Ｐゴシック" panose="020B0600070205080204" pitchFamily="50" charset="-128"/>
              <a:ea typeface="ＭＳ Ｐゴシック" panose="020B0600070205080204" pitchFamily="50" charset="-128"/>
            </a:rPr>
            <a:t>135,339</a:t>
          </a:r>
          <a:r>
            <a:rPr kumimoji="1" lang="ja-JP" altLang="en-US" sz="1300">
              <a:latin typeface="ＭＳ Ｐゴシック" panose="020B0600070205080204" pitchFamily="50" charset="-128"/>
              <a:ea typeface="ＭＳ Ｐゴシック" panose="020B0600070205080204" pitchFamily="50" charset="-128"/>
            </a:rPr>
            <a:t>円低くなっている。これは、平成３０年度に大間漁協へ貸し付け（</a:t>
          </a:r>
          <a:r>
            <a:rPr kumimoji="1" lang="en-US" altLang="ja-JP" sz="1300">
              <a:latin typeface="ＭＳ Ｐゴシック" panose="020B0600070205080204" pitchFamily="50" charset="-128"/>
              <a:ea typeface="ＭＳ Ｐゴシック" panose="020B0600070205080204" pitchFamily="50" charset="-128"/>
            </a:rPr>
            <a:t>726,660,000</a:t>
          </a:r>
          <a:r>
            <a:rPr kumimoji="1" lang="ja-JP" altLang="en-US" sz="1300">
              <a:latin typeface="ＭＳ Ｐゴシック" panose="020B0600070205080204" pitchFamily="50" charset="-128"/>
              <a:ea typeface="ＭＳ Ｐゴシック" panose="020B0600070205080204" pitchFamily="50" charset="-128"/>
            </a:rPr>
            <a:t>円）があり、一時コストが高くなった。今後、横ばいが状態が見込まれる。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13,028</a:t>
          </a:r>
          <a:r>
            <a:rPr kumimoji="1" lang="ja-JP" altLang="en-US" sz="1300">
              <a:latin typeface="ＭＳ Ｐゴシック" panose="020B0600070205080204" pitchFamily="50" charset="-128"/>
              <a:ea typeface="ＭＳ Ｐゴシック" panose="020B0600070205080204" pitchFamily="50" charset="-128"/>
            </a:rPr>
            <a:t>円となっており、対前年比</a:t>
          </a:r>
          <a:r>
            <a:rPr kumimoji="1" lang="en-US" altLang="ja-JP" sz="1300">
              <a:latin typeface="ＭＳ Ｐゴシック" panose="020B0600070205080204" pitchFamily="50" charset="-128"/>
              <a:ea typeface="ＭＳ Ｐゴシック" panose="020B0600070205080204" pitchFamily="50" charset="-128"/>
            </a:rPr>
            <a:t>10,651</a:t>
          </a:r>
          <a:r>
            <a:rPr kumimoji="1" lang="ja-JP" altLang="en-US" sz="1300">
              <a:latin typeface="ＭＳ Ｐゴシック" panose="020B0600070205080204" pitchFamily="50" charset="-128"/>
              <a:ea typeface="ＭＳ Ｐゴシック" panose="020B0600070205080204" pitchFamily="50" charset="-128"/>
            </a:rPr>
            <a:t>円高くなっている。これは、大間町旧庁舎解体工事を行ったことで、コストが高くなったと考えられる。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93,496</a:t>
          </a:r>
          <a:r>
            <a:rPr kumimoji="1" lang="ja-JP" altLang="en-US" sz="1300">
              <a:latin typeface="ＭＳ Ｐゴシック" panose="020B0600070205080204" pitchFamily="50" charset="-128"/>
              <a:ea typeface="ＭＳ Ｐゴシック" panose="020B0600070205080204" pitchFamily="50" charset="-128"/>
            </a:rPr>
            <a:t>円となっており、対前年比</a:t>
          </a:r>
          <a:r>
            <a:rPr kumimoji="1" lang="en-US" altLang="ja-JP" sz="1300">
              <a:latin typeface="ＭＳ Ｐゴシック" panose="020B0600070205080204" pitchFamily="50" charset="-128"/>
              <a:ea typeface="ＭＳ Ｐゴシック" panose="020B0600070205080204" pitchFamily="50" charset="-128"/>
            </a:rPr>
            <a:t>181,718</a:t>
          </a:r>
          <a:r>
            <a:rPr kumimoji="1" lang="ja-JP" altLang="en-US" sz="1300">
              <a:latin typeface="ＭＳ Ｐゴシック" panose="020B0600070205080204" pitchFamily="50" charset="-128"/>
              <a:ea typeface="ＭＳ Ｐゴシック" panose="020B0600070205080204" pitchFamily="50" charset="-128"/>
            </a:rPr>
            <a:t>円低くくなっている。積立金を増やし余裕のある財政を目指す。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5,237
5,220
52.10
4,898,000
4,801,612
93,111
2,295,964
3,747,835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68199</xdr:rowOff>
    </xdr:from>
    <xdr:to>
      <xdr:col>24</xdr:col>
      <xdr:colOff>63500</xdr:colOff>
      <xdr:row>34</xdr:row>
      <xdr:rowOff>154178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97499"/>
          <a:ext cx="8382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154178</xdr:rowOff>
    </xdr:from>
    <xdr:to>
      <xdr:col>19</xdr:col>
      <xdr:colOff>177800</xdr:colOff>
      <xdr:row>34</xdr:row>
      <xdr:rowOff>170180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347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163195</xdr:rowOff>
    </xdr:from>
    <xdr:to>
      <xdr:col>15</xdr:col>
      <xdr:colOff>50800</xdr:colOff>
      <xdr:row>34</xdr:row>
      <xdr:rowOff>170180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2495"/>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163195</xdr:rowOff>
    </xdr:from>
    <xdr:to>
      <xdr:col>10</xdr:col>
      <xdr:colOff>114300</xdr:colOff>
      <xdr:row>34</xdr:row>
      <xdr:rowOff>167386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24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17399</xdr:rowOff>
    </xdr:from>
    <xdr:to>
      <xdr:col>24</xdr:col>
      <xdr:colOff>114300</xdr:colOff>
      <xdr:row>34</xdr:row>
      <xdr:rowOff>118999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40276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103378</xdr:rowOff>
    </xdr:from>
    <xdr:to>
      <xdr:col>20</xdr:col>
      <xdr:colOff>38100</xdr:colOff>
      <xdr:row>35</xdr:row>
      <xdr:rowOff>33528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50055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66057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112395</xdr:rowOff>
    </xdr:from>
    <xdr:to>
      <xdr:col>10</xdr:col>
      <xdr:colOff>165100</xdr:colOff>
      <xdr:row>35</xdr:row>
      <xdr:rowOff>42545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59072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116586</xdr:rowOff>
    </xdr:from>
    <xdr:to>
      <xdr:col>6</xdr:col>
      <xdr:colOff>38100</xdr:colOff>
      <xdr:row>35</xdr:row>
      <xdr:rowOff>46736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63263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28246</xdr:rowOff>
    </xdr:from>
    <xdr:to>
      <xdr:col>24</xdr:col>
      <xdr:colOff>63500</xdr:colOff>
      <xdr:row>57</xdr:row>
      <xdr:rowOff>150176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0896"/>
          <a:ext cx="838200" cy="1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28246</xdr:rowOff>
    </xdr:from>
    <xdr:to>
      <xdr:col>19</xdr:col>
      <xdr:colOff>177800</xdr:colOff>
      <xdr:row>58</xdr:row>
      <xdr:rowOff>58027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0896"/>
          <a:ext cx="889000" cy="2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51605</xdr:rowOff>
    </xdr:from>
    <xdr:to>
      <xdr:col>15</xdr:col>
      <xdr:colOff>50800</xdr:colOff>
      <xdr:row>58</xdr:row>
      <xdr:rowOff>58027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5705"/>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105358</xdr:rowOff>
    </xdr:from>
    <xdr:to>
      <xdr:col>10</xdr:col>
      <xdr:colOff>114300</xdr:colOff>
      <xdr:row>58</xdr:row>
      <xdr:rowOff>51605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8008"/>
          <a:ext cx="8890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103384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99376</xdr:rowOff>
    </xdr:from>
    <xdr:to>
      <xdr:col>24</xdr:col>
      <xdr:colOff>114300</xdr:colOff>
      <xdr:row>58</xdr:row>
      <xdr:rowOff>29526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77803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148896</xdr:rowOff>
    </xdr:from>
    <xdr:to>
      <xdr:col>20</xdr:col>
      <xdr:colOff>38100</xdr:colOff>
      <xdr:row>57</xdr:row>
      <xdr:rowOff>79046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95573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7227</xdr:rowOff>
    </xdr:from>
    <xdr:to>
      <xdr:col>15</xdr:col>
      <xdr:colOff>101600</xdr:colOff>
      <xdr:row>58</xdr:row>
      <xdr:rowOff>108827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99954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xdr:rowOff>
    </xdr:from>
    <xdr:to>
      <xdr:col>10</xdr:col>
      <xdr:colOff>165100</xdr:colOff>
      <xdr:row>58</xdr:row>
      <xdr:rowOff>102405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93532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54558</xdr:rowOff>
    </xdr:from>
    <xdr:to>
      <xdr:col>6</xdr:col>
      <xdr:colOff>38100</xdr:colOff>
      <xdr:row>57</xdr:row>
      <xdr:rowOff>156158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0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156621</xdr:rowOff>
    </xdr:from>
    <xdr:to>
      <xdr:col>24</xdr:col>
      <xdr:colOff>63500</xdr:colOff>
      <xdr:row>77</xdr:row>
      <xdr:rowOff>27699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6821"/>
          <a:ext cx="838200" cy="4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142695</xdr:rowOff>
    </xdr:from>
    <xdr:to>
      <xdr:col>19</xdr:col>
      <xdr:colOff>177800</xdr:colOff>
      <xdr:row>77</xdr:row>
      <xdr:rowOff>27699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2895"/>
          <a:ext cx="889000" cy="5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142695</xdr:rowOff>
    </xdr:from>
    <xdr:to>
      <xdr:col>15</xdr:col>
      <xdr:colOff>50800</xdr:colOff>
      <xdr:row>76</xdr:row>
      <xdr:rowOff>147664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2895"/>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147664</xdr:rowOff>
    </xdr:from>
    <xdr:to>
      <xdr:col>10</xdr:col>
      <xdr:colOff>114300</xdr:colOff>
      <xdr:row>76</xdr:row>
      <xdr:rowOff>148890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7864"/>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151916</xdr:rowOff>
    </xdr:from>
    <xdr:to>
      <xdr:col>6</xdr:col>
      <xdr:colOff>38100</xdr:colOff>
      <xdr:row>77</xdr:row>
      <xdr:rowOff>82066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73193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105821</xdr:rowOff>
    </xdr:from>
    <xdr:to>
      <xdr:col>24</xdr:col>
      <xdr:colOff>114300</xdr:colOff>
      <xdr:row>77</xdr:row>
      <xdr:rowOff>35971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84248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148349</xdr:rowOff>
    </xdr:from>
    <xdr:to>
      <xdr:col>20</xdr:col>
      <xdr:colOff>38100</xdr:colOff>
      <xdr:row>77</xdr:row>
      <xdr:rowOff>78499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69626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91895</xdr:rowOff>
    </xdr:from>
    <xdr:to>
      <xdr:col>15</xdr:col>
      <xdr:colOff>101600</xdr:colOff>
      <xdr:row>77</xdr:row>
      <xdr:rowOff>22045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96864</xdr:rowOff>
    </xdr:from>
    <xdr:to>
      <xdr:col>10</xdr:col>
      <xdr:colOff>165100</xdr:colOff>
      <xdr:row>77</xdr:row>
      <xdr:rowOff>27014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18141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98090</xdr:rowOff>
    </xdr:from>
    <xdr:to>
      <xdr:col>6</xdr:col>
      <xdr:colOff>38100</xdr:colOff>
      <xdr:row>77</xdr:row>
      <xdr:rowOff>28240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44766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81882</xdr:rowOff>
    </xdr:from>
    <xdr:to>
      <xdr:col>24</xdr:col>
      <xdr:colOff>63500</xdr:colOff>
      <xdr:row>95</xdr:row>
      <xdr:rowOff>148560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369632"/>
          <a:ext cx="838200" cy="6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148560</xdr:rowOff>
    </xdr:from>
    <xdr:to>
      <xdr:col>19</xdr:col>
      <xdr:colOff>177800</xdr:colOff>
      <xdr:row>95</xdr:row>
      <xdr:rowOff>166213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36310"/>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146261</xdr:rowOff>
    </xdr:from>
    <xdr:to>
      <xdr:col>15</xdr:col>
      <xdr:colOff>50800</xdr:colOff>
      <xdr:row>95</xdr:row>
      <xdr:rowOff>166213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34011"/>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134488</xdr:rowOff>
    </xdr:from>
    <xdr:to>
      <xdr:col>10</xdr:col>
      <xdr:colOff>114300</xdr:colOff>
      <xdr:row>95</xdr:row>
      <xdr:rowOff>146261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2223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167653</xdr:rowOff>
    </xdr:from>
    <xdr:to>
      <xdr:col>6</xdr:col>
      <xdr:colOff>38100</xdr:colOff>
      <xdr:row>97</xdr:row>
      <xdr:rowOff>97803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88930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31082</xdr:rowOff>
    </xdr:from>
    <xdr:to>
      <xdr:col>24</xdr:col>
      <xdr:colOff>114300</xdr:colOff>
      <xdr:row>95</xdr:row>
      <xdr:rowOff>132682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53959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97760</xdr:rowOff>
    </xdr:from>
    <xdr:to>
      <xdr:col>20</xdr:col>
      <xdr:colOff>38100</xdr:colOff>
      <xdr:row>96</xdr:row>
      <xdr:rowOff>27910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44437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16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115413</xdr:rowOff>
    </xdr:from>
    <xdr:to>
      <xdr:col>15</xdr:col>
      <xdr:colOff>101600</xdr:colOff>
      <xdr:row>96</xdr:row>
      <xdr:rowOff>45563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62090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95461</xdr:rowOff>
    </xdr:from>
    <xdr:to>
      <xdr:col>10</xdr:col>
      <xdr:colOff>165100</xdr:colOff>
      <xdr:row>96</xdr:row>
      <xdr:rowOff>25611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42138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83688</xdr:rowOff>
    </xdr:from>
    <xdr:to>
      <xdr:col>6</xdr:col>
      <xdr:colOff>38100</xdr:colOff>
      <xdr:row>96</xdr:row>
      <xdr:rowOff>13838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30365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4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79774</xdr:rowOff>
    </xdr:from>
    <xdr:to>
      <xdr:col>55</xdr:col>
      <xdr:colOff>0</xdr:colOff>
      <xdr:row>39</xdr:row>
      <xdr:rowOff>10868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94874"/>
          <a:ext cx="8382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155376</xdr:rowOff>
    </xdr:from>
    <xdr:to>
      <xdr:col>50</xdr:col>
      <xdr:colOff>114300</xdr:colOff>
      <xdr:row>39</xdr:row>
      <xdr:rowOff>10868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70476"/>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155376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9372"/>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39</xdr:row>
      <xdr:rowOff>3356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59372"/>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13298</xdr:rowOff>
    </xdr:from>
    <xdr:to>
      <xdr:col>36</xdr:col>
      <xdr:colOff>165100</xdr:colOff>
      <xdr:row>38</xdr:row>
      <xdr:rowOff>114898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131426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0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28974</xdr:rowOff>
    </xdr:from>
    <xdr:to>
      <xdr:col>55</xdr:col>
      <xdr:colOff>50800</xdr:colOff>
      <xdr:row>38</xdr:row>
      <xdr:rowOff>130574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51851</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9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131518</xdr:rowOff>
    </xdr:from>
    <xdr:to>
      <xdr:col>50</xdr:col>
      <xdr:colOff>165100</xdr:colOff>
      <xdr:row>39</xdr:row>
      <xdr:rowOff>61668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2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104576</xdr:rowOff>
    </xdr:from>
    <xdr:to>
      <xdr:col>46</xdr:col>
      <xdr:colOff>38100</xdr:colOff>
      <xdr:row>39</xdr:row>
      <xdr:rowOff>34726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51252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9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124006</xdr:rowOff>
    </xdr:from>
    <xdr:to>
      <xdr:col>36</xdr:col>
      <xdr:colOff>165100</xdr:colOff>
      <xdr:row>39</xdr:row>
      <xdr:rowOff>54156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45283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3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164874</xdr:rowOff>
    </xdr:from>
    <xdr:to>
      <xdr:col>55</xdr:col>
      <xdr:colOff>0</xdr:colOff>
      <xdr:row>57</xdr:row>
      <xdr:rowOff>98209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423174"/>
          <a:ext cx="838200" cy="4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164874</xdr:rowOff>
    </xdr:from>
    <xdr:to>
      <xdr:col>50</xdr:col>
      <xdr:colOff>114300</xdr:colOff>
      <xdr:row>58</xdr:row>
      <xdr:rowOff>19132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23174"/>
          <a:ext cx="889000" cy="5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9554</xdr:rowOff>
    </xdr:from>
    <xdr:to>
      <xdr:col>45</xdr:col>
      <xdr:colOff>177800</xdr:colOff>
      <xdr:row>58</xdr:row>
      <xdr:rowOff>19132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5365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28163</xdr:rowOff>
    </xdr:from>
    <xdr:to>
      <xdr:col>41</xdr:col>
      <xdr:colOff>50800</xdr:colOff>
      <xdr:row>58</xdr:row>
      <xdr:rowOff>9554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29363"/>
          <a:ext cx="889000" cy="32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47409</xdr:rowOff>
    </xdr:from>
    <xdr:to>
      <xdr:col>55</xdr:col>
      <xdr:colOff>50800</xdr:colOff>
      <xdr:row>57</xdr:row>
      <xdr:rowOff>149009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25836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114074</xdr:rowOff>
    </xdr:from>
    <xdr:to>
      <xdr:col>50</xdr:col>
      <xdr:colOff>165100</xdr:colOff>
      <xdr:row>55</xdr:row>
      <xdr:rowOff>44224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60751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14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139782</xdr:rowOff>
    </xdr:from>
    <xdr:to>
      <xdr:col>46</xdr:col>
      <xdr:colOff>38100</xdr:colOff>
      <xdr:row>58</xdr:row>
      <xdr:rowOff>69932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61059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130204</xdr:rowOff>
    </xdr:from>
    <xdr:to>
      <xdr:col>41</xdr:col>
      <xdr:colOff>101600</xdr:colOff>
      <xdr:row>58</xdr:row>
      <xdr:rowOff>60354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51481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148813</xdr:rowOff>
    </xdr:from>
    <xdr:to>
      <xdr:col>36</xdr:col>
      <xdr:colOff>165100</xdr:colOff>
      <xdr:row>56</xdr:row>
      <xdr:rowOff>78963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95490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3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100247</xdr:rowOff>
    </xdr:from>
    <xdr:to>
      <xdr:col>55</xdr:col>
      <xdr:colOff>0</xdr:colOff>
      <xdr:row>76</xdr:row>
      <xdr:rowOff>124574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787547"/>
          <a:ext cx="838200" cy="3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124574</xdr:rowOff>
    </xdr:from>
    <xdr:to>
      <xdr:col>50</xdr:col>
      <xdr:colOff>114300</xdr:colOff>
      <xdr:row>77</xdr:row>
      <xdr:rowOff>425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54774"/>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166923</xdr:rowOff>
    </xdr:from>
    <xdr:to>
      <xdr:col>45</xdr:col>
      <xdr:colOff>177800</xdr:colOff>
      <xdr:row>77</xdr:row>
      <xdr:rowOff>425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25673"/>
          <a:ext cx="889000" cy="1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166923</xdr:rowOff>
    </xdr:from>
    <xdr:to>
      <xdr:col>41</xdr:col>
      <xdr:colOff>50800</xdr:colOff>
      <xdr:row>77</xdr:row>
      <xdr:rowOff>59347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25673"/>
          <a:ext cx="889000" cy="2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136392</xdr:rowOff>
    </xdr:from>
    <xdr:to>
      <xdr:col>36</xdr:col>
      <xdr:colOff>165100</xdr:colOff>
      <xdr:row>77</xdr:row>
      <xdr:rowOff>66542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83069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49447</xdr:rowOff>
    </xdr:from>
    <xdr:to>
      <xdr:col>55</xdr:col>
      <xdr:colOff>50800</xdr:colOff>
      <xdr:row>74</xdr:row>
      <xdr:rowOff>151047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72324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73774</xdr:rowOff>
    </xdr:from>
    <xdr:to>
      <xdr:col>50</xdr:col>
      <xdr:colOff>165100</xdr:colOff>
      <xdr:row>77</xdr:row>
      <xdr:rowOff>3924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166501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121075</xdr:rowOff>
    </xdr:from>
    <xdr:to>
      <xdr:col>46</xdr:col>
      <xdr:colOff>38100</xdr:colOff>
      <xdr:row>77</xdr:row>
      <xdr:rowOff>51225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42352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116122</xdr:rowOff>
    </xdr:from>
    <xdr:to>
      <xdr:col>41</xdr:col>
      <xdr:colOff>101600</xdr:colOff>
      <xdr:row>76</xdr:row>
      <xdr:rowOff>46273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74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62799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8547</xdr:rowOff>
    </xdr:from>
    <xdr:to>
      <xdr:col>36</xdr:col>
      <xdr:colOff>165100</xdr:colOff>
      <xdr:row>77</xdr:row>
      <xdr:rowOff>110147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101274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94717</xdr:rowOff>
    </xdr:from>
    <xdr:to>
      <xdr:col>55</xdr:col>
      <xdr:colOff>0</xdr:colOff>
      <xdr:row>96</xdr:row>
      <xdr:rowOff>162354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553917"/>
          <a:ext cx="838200" cy="6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162354</xdr:rowOff>
    </xdr:from>
    <xdr:to>
      <xdr:col>50</xdr:col>
      <xdr:colOff>114300</xdr:colOff>
      <xdr:row>97</xdr:row>
      <xdr:rowOff>11565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21554"/>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11565</xdr:rowOff>
    </xdr:from>
    <xdr:to>
      <xdr:col>45</xdr:col>
      <xdr:colOff>177800</xdr:colOff>
      <xdr:row>97</xdr:row>
      <xdr:rowOff>59429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42215"/>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31778</xdr:rowOff>
    </xdr:from>
    <xdr:to>
      <xdr:col>41</xdr:col>
      <xdr:colOff>50800</xdr:colOff>
      <xdr:row>97</xdr:row>
      <xdr:rowOff>59429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62428"/>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21197</xdr:rowOff>
    </xdr:from>
    <xdr:to>
      <xdr:col>36</xdr:col>
      <xdr:colOff>165100</xdr:colOff>
      <xdr:row>96</xdr:row>
      <xdr:rowOff>122797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139324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43917</xdr:rowOff>
    </xdr:from>
    <xdr:to>
      <xdr:col>55</xdr:col>
      <xdr:colOff>50800</xdr:colOff>
      <xdr:row>96</xdr:row>
      <xdr:rowOff>145517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22344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111554</xdr:rowOff>
    </xdr:from>
    <xdr:to>
      <xdr:col>50</xdr:col>
      <xdr:colOff>165100</xdr:colOff>
      <xdr:row>97</xdr:row>
      <xdr:rowOff>41704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32831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132215</xdr:rowOff>
    </xdr:from>
    <xdr:to>
      <xdr:col>46</xdr:col>
      <xdr:colOff>38100</xdr:colOff>
      <xdr:row>97</xdr:row>
      <xdr:rowOff>62365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53492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8629</xdr:rowOff>
    </xdr:from>
    <xdr:to>
      <xdr:col>41</xdr:col>
      <xdr:colOff>101600</xdr:colOff>
      <xdr:row>97</xdr:row>
      <xdr:rowOff>110229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101356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152428</xdr:rowOff>
    </xdr:from>
    <xdr:to>
      <xdr:col>36</xdr:col>
      <xdr:colOff>165100</xdr:colOff>
      <xdr:row>97</xdr:row>
      <xdr:rowOff>82578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73705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0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86604</xdr:rowOff>
    </xdr:from>
    <xdr:to>
      <xdr:col>85</xdr:col>
      <xdr:colOff>127000</xdr:colOff>
      <xdr:row>36</xdr:row>
      <xdr:rowOff>71234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915904"/>
          <a:ext cx="838200" cy="3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86604</xdr:rowOff>
    </xdr:from>
    <xdr:to>
      <xdr:col>81</xdr:col>
      <xdr:colOff>50800</xdr:colOff>
      <xdr:row>35</xdr:row>
      <xdr:rowOff>61039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915904"/>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61039</xdr:rowOff>
    </xdr:from>
    <xdr:to>
      <xdr:col>76</xdr:col>
      <xdr:colOff>114300</xdr:colOff>
      <xdr:row>36</xdr:row>
      <xdr:rowOff>129840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61789"/>
          <a:ext cx="889000" cy="2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129840</xdr:rowOff>
    </xdr:from>
    <xdr:to>
      <xdr:col>71</xdr:col>
      <xdr:colOff>177800</xdr:colOff>
      <xdr:row>36</xdr:row>
      <xdr:rowOff>151267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02040"/>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97404</xdr:rowOff>
    </xdr:from>
    <xdr:to>
      <xdr:col>67</xdr:col>
      <xdr:colOff>101600</xdr:colOff>
      <xdr:row>38</xdr:row>
      <xdr:rowOff>27553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410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18681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20434</xdr:rowOff>
    </xdr:from>
    <xdr:to>
      <xdr:col>85</xdr:col>
      <xdr:colOff>177800</xdr:colOff>
      <xdr:row>36</xdr:row>
      <xdr:rowOff>122034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43311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35804</xdr:rowOff>
    </xdr:from>
    <xdr:to>
      <xdr:col>81</xdr:col>
      <xdr:colOff>101600</xdr:colOff>
      <xdr:row>34</xdr:row>
      <xdr:rowOff>137404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8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153931</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564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10239</xdr:rowOff>
    </xdr:from>
    <xdr:to>
      <xdr:col>76</xdr:col>
      <xdr:colOff>165100</xdr:colOff>
      <xdr:row>35</xdr:row>
      <xdr:rowOff>111839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128366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79040</xdr:rowOff>
    </xdr:from>
    <xdr:to>
      <xdr:col>72</xdr:col>
      <xdr:colOff>38100</xdr:colOff>
      <xdr:row>37</xdr:row>
      <xdr:rowOff>9190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25717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100467</xdr:rowOff>
    </xdr:from>
    <xdr:to>
      <xdr:col>67</xdr:col>
      <xdr:colOff>101600</xdr:colOff>
      <xdr:row>37</xdr:row>
      <xdr:rowOff>30617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47144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143937</xdr:rowOff>
    </xdr:from>
    <xdr:to>
      <xdr:col>85</xdr:col>
      <xdr:colOff>127000</xdr:colOff>
      <xdr:row>59</xdr:row>
      <xdr:rowOff>10991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45137"/>
          <a:ext cx="838200" cy="3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143937</xdr:rowOff>
    </xdr:from>
    <xdr:to>
      <xdr:col>81</xdr:col>
      <xdr:colOff>50800</xdr:colOff>
      <xdr:row>58</xdr:row>
      <xdr:rowOff>156434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45137"/>
          <a:ext cx="889000" cy="3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156434</xdr:rowOff>
    </xdr:from>
    <xdr:to>
      <xdr:col>76</xdr:col>
      <xdr:colOff>114300</xdr:colOff>
      <xdr:row>59</xdr:row>
      <xdr:rowOff>104793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100534"/>
          <a:ext cx="889000" cy="1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162864</xdr:rowOff>
    </xdr:from>
    <xdr:to>
      <xdr:col>71</xdr:col>
      <xdr:colOff>177800</xdr:colOff>
      <xdr:row>59</xdr:row>
      <xdr:rowOff>104793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106964"/>
          <a:ext cx="889000" cy="1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161298</xdr:rowOff>
    </xdr:from>
    <xdr:to>
      <xdr:col>67</xdr:col>
      <xdr:colOff>101600</xdr:colOff>
      <xdr:row>58</xdr:row>
      <xdr:rowOff>91448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107975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0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131641</xdr:rowOff>
    </xdr:from>
    <xdr:to>
      <xdr:col>85</xdr:col>
      <xdr:colOff>177800</xdr:colOff>
      <xdr:row>59</xdr:row>
      <xdr:rowOff>61791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46568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93137</xdr:rowOff>
    </xdr:from>
    <xdr:to>
      <xdr:col>81</xdr:col>
      <xdr:colOff>101600</xdr:colOff>
      <xdr:row>57</xdr:row>
      <xdr:rowOff>23287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39814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6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105634</xdr:rowOff>
    </xdr:from>
    <xdr:to>
      <xdr:col>76</xdr:col>
      <xdr:colOff>165100</xdr:colOff>
      <xdr:row>59</xdr:row>
      <xdr:rowOff>35784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100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26911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1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53993</xdr:rowOff>
    </xdr:from>
    <xdr:to>
      <xdr:col>72</xdr:col>
      <xdr:colOff>38100</xdr:colOff>
      <xdr:row>59</xdr:row>
      <xdr:rowOff>155593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146720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2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112064</xdr:rowOff>
    </xdr:from>
    <xdr:to>
      <xdr:col>67</xdr:col>
      <xdr:colOff>101600</xdr:colOff>
      <xdr:row>59</xdr:row>
      <xdr:rowOff>42214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33341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27146</xdr:rowOff>
    </xdr:from>
    <xdr:to>
      <xdr:col>67</xdr:col>
      <xdr:colOff>101600</xdr:colOff>
      <xdr:row>79</xdr:row>
      <xdr:rowOff>128746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7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145273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3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63201</xdr:rowOff>
    </xdr:from>
    <xdr:to>
      <xdr:col>85</xdr:col>
      <xdr:colOff>127000</xdr:colOff>
      <xdr:row>96</xdr:row>
      <xdr:rowOff>72633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22401"/>
          <a:ext cx="8382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57979</xdr:rowOff>
    </xdr:from>
    <xdr:to>
      <xdr:col>81</xdr:col>
      <xdr:colOff>50800</xdr:colOff>
      <xdr:row>96</xdr:row>
      <xdr:rowOff>63201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1717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39971</xdr:rowOff>
    </xdr:from>
    <xdr:to>
      <xdr:col>76</xdr:col>
      <xdr:colOff>114300</xdr:colOff>
      <xdr:row>96</xdr:row>
      <xdr:rowOff>57979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499171"/>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39971</xdr:rowOff>
    </xdr:from>
    <xdr:to>
      <xdr:col>71</xdr:col>
      <xdr:colOff>177800</xdr:colOff>
      <xdr:row>96</xdr:row>
      <xdr:rowOff>166419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99171"/>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21833</xdr:rowOff>
    </xdr:from>
    <xdr:to>
      <xdr:col>85</xdr:col>
      <xdr:colOff>177800</xdr:colOff>
      <xdr:row>96</xdr:row>
      <xdr:rowOff>123433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12401</xdr:rowOff>
    </xdr:from>
    <xdr:to>
      <xdr:col>81</xdr:col>
      <xdr:colOff>101600</xdr:colOff>
      <xdr:row>96</xdr:row>
      <xdr:rowOff>114001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105128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5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7179</xdr:rowOff>
    </xdr:from>
    <xdr:to>
      <xdr:col>76</xdr:col>
      <xdr:colOff>165100</xdr:colOff>
      <xdr:row>96</xdr:row>
      <xdr:rowOff>108779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99906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160621</xdr:rowOff>
    </xdr:from>
    <xdr:to>
      <xdr:col>72</xdr:col>
      <xdr:colOff>38100</xdr:colOff>
      <xdr:row>96</xdr:row>
      <xdr:rowOff>90771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81898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115619</xdr:rowOff>
    </xdr:from>
    <xdr:to>
      <xdr:col>67</xdr:col>
      <xdr:colOff>101600</xdr:colOff>
      <xdr:row>97</xdr:row>
      <xdr:rowOff>45769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62296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66360</xdr:rowOff>
    </xdr:from>
    <xdr:to>
      <xdr:col>98</xdr:col>
      <xdr:colOff>38100</xdr:colOff>
      <xdr:row>38</xdr:row>
      <xdr:rowOff>167960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8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13037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5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消防費の住民一人当たり</a:t>
          </a:r>
          <a:r>
            <a:rPr kumimoji="1" lang="en-US" altLang="ja-JP" sz="1300">
              <a:latin typeface="ＭＳ Ｐゴシック" panose="020B0600070205080204" pitchFamily="50" charset="-128"/>
              <a:ea typeface="ＭＳ Ｐゴシック" panose="020B0600070205080204" pitchFamily="50" charset="-128"/>
            </a:rPr>
            <a:t>63,985</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42,983</a:t>
          </a:r>
          <a:r>
            <a:rPr kumimoji="1" lang="ja-JP" altLang="en-US" sz="1300">
              <a:latin typeface="ＭＳ Ｐゴシック" panose="020B0600070205080204" pitchFamily="50" charset="-128"/>
              <a:ea typeface="ＭＳ Ｐゴシック" panose="020B0600070205080204" pitchFamily="50" charset="-128"/>
            </a:rPr>
            <a:t>円低く、類似団体平均に比べ</a:t>
          </a:r>
          <a:r>
            <a:rPr kumimoji="1" lang="en-US" altLang="ja-JP" sz="1300">
              <a:latin typeface="ＭＳ Ｐゴシック" panose="020B0600070205080204" pitchFamily="50" charset="-128"/>
              <a:ea typeface="ＭＳ Ｐゴシック" panose="020B0600070205080204" pitchFamily="50" charset="-128"/>
            </a:rPr>
            <a:t>18,293</a:t>
          </a:r>
          <a:r>
            <a:rPr kumimoji="1" lang="ja-JP" altLang="en-US" sz="1300">
              <a:latin typeface="ＭＳ Ｐゴシック" panose="020B0600070205080204" pitchFamily="50" charset="-128"/>
              <a:ea typeface="ＭＳ Ｐゴシック" panose="020B0600070205080204" pitchFamily="50" charset="-128"/>
            </a:rPr>
            <a:t>円高い状態である。これは、防災行政用無線整備事業に係る経費がなくなったことが要因と考えられる。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a:t>
          </a:r>
          <a:r>
            <a:rPr kumimoji="1" lang="en-US" altLang="ja-JP" sz="1300">
              <a:latin typeface="ＭＳ Ｐゴシック" panose="020B0600070205080204" pitchFamily="50" charset="-128"/>
              <a:ea typeface="ＭＳ Ｐゴシック" panose="020B0600070205080204" pitchFamily="50" charset="-128"/>
            </a:rPr>
            <a:t>93,150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a:t>
          </a:r>
          <a:r>
            <a:rPr kumimoji="1" lang="en-US" altLang="ja-JP" sz="1300">
              <a:latin typeface="ＭＳ Ｐゴシック" panose="020B0600070205080204" pitchFamily="50" charset="-128"/>
              <a:ea typeface="ＭＳ Ｐゴシック" panose="020B0600070205080204" pitchFamily="50" charset="-128"/>
            </a:rPr>
            <a:t>12,280</a:t>
          </a:r>
          <a:r>
            <a:rPr kumimoji="1" lang="ja-JP" altLang="en-US" sz="1300">
              <a:latin typeface="ＭＳ Ｐゴシック" panose="020B0600070205080204" pitchFamily="50" charset="-128"/>
              <a:ea typeface="ＭＳ Ｐゴシック" panose="020B0600070205080204" pitchFamily="50" charset="-128"/>
            </a:rPr>
            <a:t>円低い状態である。これは、大間漁協へ貸し付けがなくなったことで低くなったと考えられる。</a:t>
          </a:r>
        </a:p>
        <a:p>
          <a:r>
            <a:rPr kumimoji="1" lang="ja-JP" altLang="en-US" sz="1300">
              <a:latin typeface="ＭＳ Ｐゴシック" panose="020B0600070205080204" pitchFamily="50" charset="-128"/>
              <a:ea typeface="ＭＳ Ｐゴシック" panose="020B0600070205080204" pitchFamily="50" charset="-128"/>
            </a:rPr>
            <a:t>　商工費の住民一人当たり</a:t>
          </a:r>
          <a:r>
            <a:rPr kumimoji="1" lang="en-US" altLang="ja-JP" sz="1300">
              <a:latin typeface="ＭＳ Ｐゴシック" panose="020B0600070205080204" pitchFamily="50" charset="-128"/>
              <a:ea typeface="ＭＳ Ｐゴシック" panose="020B0600070205080204" pitchFamily="50" charset="-128"/>
            </a:rPr>
            <a:t>42,071</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19,277</a:t>
          </a:r>
          <a:r>
            <a:rPr kumimoji="1" lang="ja-JP" altLang="en-US" sz="1300">
              <a:latin typeface="ＭＳ Ｐゴシック" panose="020B0600070205080204" pitchFamily="50" charset="-128"/>
              <a:ea typeface="ＭＳ Ｐゴシック" panose="020B0600070205080204" pitchFamily="50" charset="-128"/>
            </a:rPr>
            <a:t>円高く、類似団体平均よりも</a:t>
          </a:r>
          <a:r>
            <a:rPr kumimoji="1" lang="en-US" altLang="ja-JP" sz="1300">
              <a:latin typeface="ＭＳ Ｐゴシック" panose="020B0600070205080204" pitchFamily="50" charset="-128"/>
              <a:ea typeface="ＭＳ Ｐゴシック" panose="020B0600070205080204" pitchFamily="50" charset="-128"/>
            </a:rPr>
            <a:t>14,013</a:t>
          </a:r>
          <a:r>
            <a:rPr kumimoji="1" lang="ja-JP" altLang="en-US" sz="1300">
              <a:latin typeface="ＭＳ Ｐゴシック" panose="020B0600070205080204" pitchFamily="50" charset="-128"/>
              <a:ea typeface="ＭＳ Ｐゴシック" panose="020B0600070205080204" pitchFamily="50" charset="-128"/>
            </a:rPr>
            <a:t>円高い状態である。これは、海峡保養センターに関する工事が主な要因と考えられる。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それ以外の項目は、大きな変動なく横ばい状態が続いている。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財政調整基金残高は、前年比</a:t>
          </a:r>
          <a:r>
            <a:rPr kumimoji="1" lang="en-US" altLang="ja-JP" sz="1100">
              <a:latin typeface="ＭＳ ゴシック" pitchFamily="49" charset="-128"/>
              <a:ea typeface="ＭＳ ゴシック" pitchFamily="49" charset="-128"/>
            </a:rPr>
            <a:t>3.17</a:t>
          </a:r>
          <a:r>
            <a:rPr kumimoji="1" lang="ja-JP" altLang="en-US" sz="1100">
              <a:latin typeface="ＭＳ ゴシック" pitchFamily="49" charset="-128"/>
              <a:ea typeface="ＭＳ ゴシック" pitchFamily="49" charset="-128"/>
            </a:rPr>
            <a:t>％低くなっている。また、地方税や地方交付税の減等があり実質収支額は</a:t>
          </a:r>
          <a:r>
            <a:rPr kumimoji="1" lang="en-US" altLang="ja-JP" sz="1100">
              <a:latin typeface="ＭＳ ゴシック" pitchFamily="49" charset="-128"/>
              <a:ea typeface="ＭＳ ゴシック" pitchFamily="49" charset="-128"/>
            </a:rPr>
            <a:t>4.19</a:t>
          </a:r>
          <a:r>
            <a:rPr kumimoji="1" lang="ja-JP" altLang="en-US" sz="1100">
              <a:latin typeface="ＭＳ ゴシック" pitchFamily="49" charset="-128"/>
              <a:ea typeface="ＭＳ ゴシック" pitchFamily="49" charset="-128"/>
            </a:rPr>
            <a:t>％低くなっている。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実質単年度収支は、前年度と比べ</a:t>
          </a:r>
          <a:r>
            <a:rPr kumimoji="1" lang="en-US" altLang="ja-JP" sz="1100">
              <a:latin typeface="ＭＳ ゴシック" pitchFamily="49" charset="-128"/>
              <a:ea typeface="ＭＳ ゴシック" pitchFamily="49" charset="-128"/>
            </a:rPr>
            <a:t>8.76</a:t>
          </a:r>
          <a:r>
            <a:rPr kumimoji="1" lang="ja-JP" altLang="en-US" sz="1100">
              <a:latin typeface="ＭＳ ゴシック" pitchFamily="49" charset="-128"/>
              <a:ea typeface="ＭＳ ゴシック" pitchFamily="49" charset="-128"/>
            </a:rPr>
            <a:t>％の大幅な赤字となっている。当初予算編成時点での財政調整基金の取り崩し及び赤字地方債ともいえる臨時財政対策債を発行しなければ、予算編成ができない不安定な財政状況が続いている。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歳入面では厳しい状態が続くと見込まれるが、税収等自主財源の確保に努め、歳出面では経常経費の削減や事業効果等を見極め更なる健全性に努める必要がある。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健全性の観点から概ね良好と判断できる。水道事業及び下水道事業会計は会計上赤字額が発生していないものの、実際は一般会計から財政補填を行っている。今後、両事業の健全性を高め、財政補填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4898000</v>
      </c>
      <c r="BO4" s="462"/>
      <c r="BP4" s="462"/>
      <c r="BQ4" s="462"/>
      <c r="BR4" s="462"/>
      <c r="BS4" s="462"/>
      <c r="BT4" s="462"/>
      <c r="BU4" s="463"/>
      <c r="BV4" s="461">
        <v>6757178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8.1999999999999993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4801612</v>
      </c>
      <c r="BO5" s="467"/>
      <c r="BP5" s="467"/>
      <c r="BQ5" s="467"/>
      <c r="BR5" s="467"/>
      <c r="BS5" s="467"/>
      <c r="BT5" s="467"/>
      <c r="BU5" s="468"/>
      <c r="BV5" s="466">
        <v>6563753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v>
      </c>
      <c r="CU5" s="437"/>
      <c r="CV5" s="437"/>
      <c r="CW5" s="437"/>
      <c r="CX5" s="437"/>
      <c r="CY5" s="437"/>
      <c r="CZ5" s="437"/>
      <c r="DA5" s="438"/>
      <c r="DB5" s="436">
        <v>77.8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96388</v>
      </c>
      <c r="BO6" s="467"/>
      <c r="BP6" s="467"/>
      <c r="BQ6" s="467"/>
      <c r="BR6" s="467"/>
      <c r="BS6" s="467"/>
      <c r="BT6" s="467"/>
      <c r="BU6" s="468"/>
      <c r="BV6" s="466">
        <v>193425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88.8</v>
      </c>
      <c r="CU6" s="620"/>
      <c r="CV6" s="620"/>
      <c r="CW6" s="620"/>
      <c r="CX6" s="620"/>
      <c r="CY6" s="620"/>
      <c r="CZ6" s="620"/>
      <c r="DA6" s="621"/>
      <c r="DB6" s="619">
        <v>81.099999999999994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3277</v>
      </c>
      <c r="BO7" s="467"/>
      <c r="BP7" s="467"/>
      <c r="BQ7" s="467"/>
      <c r="BR7" s="467"/>
      <c r="BS7" s="467"/>
      <c r="BT7" s="467"/>
      <c r="BU7" s="468"/>
      <c r="BV7" s="466">
        <v>3250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2295964</v>
      </c>
      <c r="CU7" s="467"/>
      <c r="CV7" s="467"/>
      <c r="CW7" s="467"/>
      <c r="CX7" s="467"/>
      <c r="CY7" s="467"/>
      <c r="CZ7" s="467"/>
      <c r="DA7" s="468"/>
      <c r="DB7" s="466">
        <v>2305675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93111</v>
      </c>
      <c r="BO8" s="467"/>
      <c r="BP8" s="467"/>
      <c r="BQ8" s="467"/>
      <c r="BR8" s="467"/>
      <c r="BS8" s="467"/>
      <c r="BT8" s="467"/>
      <c r="BU8" s="468"/>
      <c r="BV8" s="466">
        <v>190175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0.28000000000000003</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5227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-97064</v>
      </c>
      <c r="BO9" s="467"/>
      <c r="BP9" s="467"/>
      <c r="BQ9" s="467"/>
      <c r="BR9" s="467"/>
      <c r="BS9" s="467"/>
      <c r="BT9" s="467"/>
      <c r="BU9" s="468"/>
      <c r="BV9" s="466">
        <v>48310</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14.6</v>
      </c>
      <c r="CU9" s="437"/>
      <c r="CV9" s="437"/>
      <c r="CW9" s="437"/>
      <c r="CX9" s="437"/>
      <c r="CY9" s="437"/>
      <c r="CZ9" s="437"/>
      <c r="DA9" s="438"/>
      <c r="DB9" s="436">
        <v>14.2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6340</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251933</v>
      </c>
      <c r="BO10" s="467"/>
      <c r="BP10" s="467"/>
      <c r="BQ10" s="467"/>
      <c r="BR10" s="467"/>
      <c r="BS10" s="467"/>
      <c r="BT10" s="467"/>
      <c r="BU10" s="468"/>
      <c r="BV10" s="466">
        <v>230089</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5237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488000</v>
      </c>
      <c r="BO12" s="467"/>
      <c r="BP12" s="467"/>
      <c r="BQ12" s="467"/>
      <c r="BR12" s="467"/>
      <c r="BS12" s="467"/>
      <c r="BT12" s="467"/>
      <c r="BU12" s="468"/>
      <c r="BV12" s="466">
        <v>411000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5220</v>
      </c>
      <c r="S13" s="570"/>
      <c r="T13" s="570"/>
      <c r="U13" s="570"/>
      <c r="V13" s="571"/>
      <c r="W13" s="557" t="s">
        <v>137</v>
      </c>
      <c r="X13" s="479"/>
      <c r="Y13" s="479"/>
      <c r="Z13" s="479"/>
      <c r="AA13" s="479"/>
      <c r="AB13" s="480"/>
      <c r="AC13" s="442">
        <v>612</v>
      </c>
      <c r="AD13" s="443"/>
      <c r="AE13" s="443"/>
      <c r="AF13" s="443"/>
      <c r="AG13" s="444"/>
      <c r="AH13" s="442">
        <v>624</v>
      </c>
      <c r="AI13" s="443"/>
      <c r="AJ13" s="443"/>
      <c r="AK13" s="443"/>
      <c r="AL13" s="445"/>
      <c r="AM13" s="535" t="s">
        <v>138</v>
      </c>
      <c r="AN13" s="440"/>
      <c r="AO13" s="440"/>
      <c r="AP13" s="440"/>
      <c r="AQ13" s="440"/>
      <c r="AR13" s="440"/>
      <c r="AS13" s="440"/>
      <c r="AT13" s="441"/>
      <c r="AU13" s="523" t="s">
        <v>94</v>
      </c>
      <c r="AV13" s="524"/>
      <c r="AW13" s="524"/>
      <c r="AX13" s="524"/>
      <c r="AY13" s="446" t="s">
        <v>139</v>
      </c>
      <c r="AZ13" s="447"/>
      <c r="BA13" s="447"/>
      <c r="BB13" s="447"/>
      <c r="BC13" s="447"/>
      <c r="BD13" s="447"/>
      <c r="BE13" s="447"/>
      <c r="BF13" s="447"/>
      <c r="BG13" s="447"/>
      <c r="BH13" s="447"/>
      <c r="BI13" s="447"/>
      <c r="BJ13" s="447"/>
      <c r="BK13" s="447"/>
      <c r="BL13" s="447"/>
      <c r="BM13" s="448"/>
      <c r="BN13" s="466">
        <v>-333131</v>
      </c>
      <c r="BO13" s="467"/>
      <c r="BP13" s="467"/>
      <c r="BQ13" s="467"/>
      <c r="BR13" s="467"/>
      <c r="BS13" s="467"/>
      <c r="BT13" s="467"/>
      <c r="BU13" s="468"/>
      <c r="BV13" s="466">
        <v>-132601</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15.7</v>
      </c>
      <c r="CU13" s="437"/>
      <c r="CV13" s="437"/>
      <c r="CW13" s="437"/>
      <c r="CX13" s="437"/>
      <c r="CY13" s="437"/>
      <c r="CZ13" s="437"/>
      <c r="DA13" s="438"/>
      <c r="DB13" s="436">
        <v>16.600000000000001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5366</v>
      </c>
      <c r="S14" s="570"/>
      <c r="T14" s="570"/>
      <c r="U14" s="570"/>
      <c r="V14" s="571"/>
      <c r="W14" s="572"/>
      <c r="X14" s="482"/>
      <c r="Y14" s="482"/>
      <c r="Z14" s="482"/>
      <c r="AA14" s="482"/>
      <c r="AB14" s="483"/>
      <c r="AC14" s="562">
        <v>23.9</v>
      </c>
      <c r="AD14" s="563"/>
      <c r="AE14" s="563"/>
      <c r="AF14" s="563"/>
      <c r="AG14" s="564"/>
      <c r="AH14" s="562">
        <v>19.7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39.799999999999997</v>
      </c>
      <c r="CU14" s="574"/>
      <c r="CV14" s="574"/>
      <c r="CW14" s="574"/>
      <c r="CX14" s="574"/>
      <c r="CY14" s="574"/>
      <c r="CZ14" s="574"/>
      <c r="DA14" s="575"/>
      <c r="DB14" s="573">
        <v>32.9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5352</v>
      </c>
      <c r="S15" s="570"/>
      <c r="T15" s="570"/>
      <c r="U15" s="570"/>
      <c r="V15" s="571"/>
      <c r="W15" s="557" t="s">
        <v>143</v>
      </c>
      <c r="X15" s="479"/>
      <c r="Y15" s="479"/>
      <c r="Z15" s="479"/>
      <c r="AA15" s="479"/>
      <c r="AB15" s="480"/>
      <c r="AC15" s="442">
        <v>566</v>
      </c>
      <c r="AD15" s="443"/>
      <c r="AE15" s="443"/>
      <c r="AF15" s="443"/>
      <c r="AG15" s="444"/>
      <c r="AH15" s="442">
        <v>1044</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594259</v>
      </c>
      <c r="BO15" s="462"/>
      <c r="BP15" s="462"/>
      <c r="BQ15" s="462"/>
      <c r="BR15" s="462"/>
      <c r="BS15" s="462"/>
      <c r="BT15" s="462"/>
      <c r="BU15" s="463"/>
      <c r="BV15" s="461">
        <v>576619</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22.1</v>
      </c>
      <c r="AD16" s="563"/>
      <c r="AE16" s="563"/>
      <c r="AF16" s="563"/>
      <c r="AG16" s="564"/>
      <c r="AH16" s="562">
        <v>33</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2054976</v>
      </c>
      <c r="BO16" s="467"/>
      <c r="BP16" s="467"/>
      <c r="BQ16" s="467"/>
      <c r="BR16" s="467"/>
      <c r="BS16" s="467"/>
      <c r="BT16" s="467"/>
      <c r="BU16" s="468"/>
      <c r="BV16" s="466">
        <v>2054444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1380</v>
      </c>
      <c r="AD17" s="443"/>
      <c r="AE17" s="443"/>
      <c r="AF17" s="443"/>
      <c r="AG17" s="444"/>
      <c r="AH17" s="442">
        <v>1498</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765983</v>
      </c>
      <c r="BO17" s="467"/>
      <c r="BP17" s="467"/>
      <c r="BQ17" s="467"/>
      <c r="BR17" s="467"/>
      <c r="BS17" s="467"/>
      <c r="BT17" s="467"/>
      <c r="BU17" s="468"/>
      <c r="BV17" s="466">
        <v>732675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52.1</v>
      </c>
      <c r="M18" s="531"/>
      <c r="N18" s="531"/>
      <c r="O18" s="531"/>
      <c r="P18" s="531"/>
      <c r="Q18" s="531"/>
      <c r="R18" s="532"/>
      <c r="S18" s="532"/>
      <c r="T18" s="532"/>
      <c r="U18" s="532"/>
      <c r="V18" s="533"/>
      <c r="W18" s="547"/>
      <c r="X18" s="548"/>
      <c r="Y18" s="548"/>
      <c r="Z18" s="548"/>
      <c r="AA18" s="548"/>
      <c r="AB18" s="558"/>
      <c r="AC18" s="430">
        <v>53.9</v>
      </c>
      <c r="AD18" s="431"/>
      <c r="AE18" s="431"/>
      <c r="AF18" s="431"/>
      <c r="AG18" s="534"/>
      <c r="AH18" s="430">
        <v>47.3</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1917999</v>
      </c>
      <c r="BO18" s="467"/>
      <c r="BP18" s="467"/>
      <c r="BQ18" s="467"/>
      <c r="BR18" s="467"/>
      <c r="BS18" s="467"/>
      <c r="BT18" s="467"/>
      <c r="BU18" s="468"/>
      <c r="BV18" s="466">
        <v>1810366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100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3223887</v>
      </c>
      <c r="BO19" s="467"/>
      <c r="BP19" s="467"/>
      <c r="BQ19" s="467"/>
      <c r="BR19" s="467"/>
      <c r="BS19" s="467"/>
      <c r="BT19" s="467"/>
      <c r="BU19" s="468"/>
      <c r="BV19" s="466">
        <v>3473728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2152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3747835</v>
      </c>
      <c r="BO23" s="467"/>
      <c r="BP23" s="467"/>
      <c r="BQ23" s="467"/>
      <c r="BR23" s="467"/>
      <c r="BS23" s="467"/>
      <c r="BT23" s="467"/>
      <c r="BU23" s="468"/>
      <c r="BV23" s="466">
        <v>3980570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7230</v>
      </c>
      <c r="R24" s="443"/>
      <c r="S24" s="443"/>
      <c r="T24" s="443"/>
      <c r="U24" s="443"/>
      <c r="V24" s="444"/>
      <c r="W24" s="508"/>
      <c r="X24" s="499"/>
      <c r="Y24" s="500"/>
      <c r="Z24" s="439" t="s">
        <v>167</v>
      </c>
      <c r="AA24" s="440"/>
      <c r="AB24" s="440"/>
      <c r="AC24" s="440"/>
      <c r="AD24" s="440"/>
      <c r="AE24" s="440"/>
      <c r="AF24" s="440"/>
      <c r="AG24" s="441"/>
      <c r="AH24" s="442">
        <v>62</v>
      </c>
      <c r="AI24" s="443"/>
      <c r="AJ24" s="443"/>
      <c r="AK24" s="443"/>
      <c r="AL24" s="444"/>
      <c r="AM24" s="442">
        <v>171926</v>
      </c>
      <c r="AN24" s="443"/>
      <c r="AO24" s="443"/>
      <c r="AP24" s="443"/>
      <c r="AQ24" s="443"/>
      <c r="AR24" s="444"/>
      <c r="AS24" s="442">
        <v>2773</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3747835</v>
      </c>
      <c r="BO24" s="467"/>
      <c r="BP24" s="467"/>
      <c r="BQ24" s="467"/>
      <c r="BR24" s="467"/>
      <c r="BS24" s="467"/>
      <c r="BT24" s="467"/>
      <c r="BU24" s="468"/>
      <c r="BV24" s="466">
        <v>3980570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5770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127</v>
      </c>
      <c r="AN25" s="443"/>
      <c r="AO25" s="443"/>
      <c r="AP25" s="443"/>
      <c r="AQ25" s="443"/>
      <c r="AR25" s="444"/>
      <c r="AS25" s="442" t="s">
        <v>127</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1574333</v>
      </c>
      <c r="BO25" s="462"/>
      <c r="BP25" s="462"/>
      <c r="BQ25" s="462"/>
      <c r="BR25" s="462"/>
      <c r="BS25" s="462"/>
      <c r="BT25" s="462"/>
      <c r="BU25" s="463"/>
      <c r="BV25" s="461">
        <v>1729042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5230</v>
      </c>
      <c r="R26" s="443"/>
      <c r="S26" s="443"/>
      <c r="T26" s="443"/>
      <c r="U26" s="443"/>
      <c r="V26" s="444"/>
      <c r="W26" s="508"/>
      <c r="X26" s="499"/>
      <c r="Y26" s="500"/>
      <c r="Z26" s="439" t="s">
        <v>173</v>
      </c>
      <c r="AA26" s="521"/>
      <c r="AB26" s="521"/>
      <c r="AC26" s="521"/>
      <c r="AD26" s="521"/>
      <c r="AE26" s="521"/>
      <c r="AF26" s="521"/>
      <c r="AG26" s="522"/>
      <c r="AH26" s="442" t="s">
        <v>174</v>
      </c>
      <c r="AI26" s="443"/>
      <c r="AJ26" s="443"/>
      <c r="AK26" s="443"/>
      <c r="AL26" s="444"/>
      <c r="AM26" s="442" t="s">
        <v>127</v>
      </c>
      <c r="AN26" s="443"/>
      <c r="AO26" s="443"/>
      <c r="AP26" s="443"/>
      <c r="AQ26" s="443"/>
      <c r="AR26" s="444"/>
      <c r="AS26" s="442" t="s">
        <v>174</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2760</v>
      </c>
      <c r="R27" s="443"/>
      <c r="S27" s="443"/>
      <c r="T27" s="443"/>
      <c r="U27" s="443"/>
      <c r="V27" s="444"/>
      <c r="W27" s="508"/>
      <c r="X27" s="499"/>
      <c r="Y27" s="500"/>
      <c r="Z27" s="439" t="s">
        <v>177</v>
      </c>
      <c r="AA27" s="440"/>
      <c r="AB27" s="440"/>
      <c r="AC27" s="440"/>
      <c r="AD27" s="440"/>
      <c r="AE27" s="440"/>
      <c r="AF27" s="440"/>
      <c r="AG27" s="441"/>
      <c r="AH27" s="442">
        <v>5</v>
      </c>
      <c r="AI27" s="443"/>
      <c r="AJ27" s="443"/>
      <c r="AK27" s="443"/>
      <c r="AL27" s="444"/>
      <c r="AM27" s="442">
        <v>14555</v>
      </c>
      <c r="AN27" s="443"/>
      <c r="AO27" s="443"/>
      <c r="AP27" s="443"/>
      <c r="AQ27" s="443"/>
      <c r="AR27" s="444"/>
      <c r="AS27" s="442">
        <v>2911</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43717</v>
      </c>
      <c r="BO27" s="470"/>
      <c r="BP27" s="470"/>
      <c r="BQ27" s="470"/>
      <c r="BR27" s="470"/>
      <c r="BS27" s="470"/>
      <c r="BT27" s="470"/>
      <c r="BU27" s="471"/>
      <c r="BV27" s="469">
        <v>43716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2310</v>
      </c>
      <c r="R28" s="443"/>
      <c r="S28" s="443"/>
      <c r="T28" s="443"/>
      <c r="U28" s="443"/>
      <c r="V28" s="444"/>
      <c r="W28" s="508"/>
      <c r="X28" s="499"/>
      <c r="Y28" s="500"/>
      <c r="Z28" s="439" t="s">
        <v>180</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705237</v>
      </c>
      <c r="BO28" s="462"/>
      <c r="BP28" s="462"/>
      <c r="BQ28" s="462"/>
      <c r="BR28" s="462"/>
      <c r="BS28" s="462"/>
      <c r="BT28" s="462"/>
      <c r="BU28" s="463"/>
      <c r="BV28" s="461">
        <v>781304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8</v>
      </c>
      <c r="M29" s="443"/>
      <c r="N29" s="443"/>
      <c r="O29" s="443"/>
      <c r="P29" s="444"/>
      <c r="Q29" s="442">
        <v>2200</v>
      </c>
      <c r="R29" s="443"/>
      <c r="S29" s="443"/>
      <c r="T29" s="443"/>
      <c r="U29" s="443"/>
      <c r="V29" s="444"/>
      <c r="W29" s="509"/>
      <c r="X29" s="510"/>
      <c r="Y29" s="511"/>
      <c r="Z29" s="439" t="s">
        <v>183</v>
      </c>
      <c r="AA29" s="440"/>
      <c r="AB29" s="440"/>
      <c r="AC29" s="440"/>
      <c r="AD29" s="440"/>
      <c r="AE29" s="440"/>
      <c r="AF29" s="440"/>
      <c r="AG29" s="441"/>
      <c r="AH29" s="442">
        <v>67</v>
      </c>
      <c r="AI29" s="443"/>
      <c r="AJ29" s="443"/>
      <c r="AK29" s="443"/>
      <c r="AL29" s="444"/>
      <c r="AM29" s="442">
        <v>186481</v>
      </c>
      <c r="AN29" s="443"/>
      <c r="AO29" s="443"/>
      <c r="AP29" s="443"/>
      <c r="AQ29" s="443"/>
      <c r="AR29" s="444"/>
      <c r="AS29" s="442">
        <v>2783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52955</v>
      </c>
      <c r="BO29" s="467"/>
      <c r="BP29" s="467"/>
      <c r="BQ29" s="467"/>
      <c r="BR29" s="467"/>
      <c r="BS29" s="467"/>
      <c r="BT29" s="467"/>
      <c r="BU29" s="468"/>
      <c r="BV29" s="466">
        <v>72948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2186968</v>
      </c>
      <c r="BO30" s="470"/>
      <c r="BP30" s="470"/>
      <c r="BQ30" s="470"/>
      <c r="BR30" s="470"/>
      <c r="BS30" s="470"/>
      <c r="BT30" s="470"/>
      <c r="BU30" s="471"/>
      <c r="BV30" s="469">
        <v>2413851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194</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192</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一部事務組合下北医療センター</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下北地域広域行政事務組合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青森県後期高齢者広域連合（一般会計）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青森県市町村総合事務組合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青森県市町村退職手当組合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青森県交通災害共済組合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6+VyVU7ssSftSBxnEGdWXWgnt6XaP2ItHsADCJYxux5uwZX/UDX97bxWS+c3st+ZiG4BObzgInmtOwmJ/wwIbw==" saltValue="Nsv3u/tDSIP7zea6+GZm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3.76</v>
      </c>
      <c r="G34" s="33">
        <v>2.83</v>
      </c>
      <c r="H34" s="33">
        <v>2.97</v>
      </c>
      <c r="I34" s="33">
        <v>3.89</v>
      </c>
      <c r="J34" s="34">
        <v>4.3099999999999996</v>
      </c>
      <c r="K34" s="22"/>
      <c r="L34" s="22"/>
      <c r="M34" s="22"/>
      <c r="N34" s="22"/>
      <c r="O34" s="22"/>
      <c r="P34" s="22"/>
    </row>
    <row r="35" spans="1:16" ht="39" customHeight="1" x14ac:dyDescent="0.15">
      <c r="A35" s="22"/>
      <c r="B35" s="35"/>
      <c r="C35" s="1242" t="s">
        <v>565</v>
      </c>
      <c r="D35" s="1243"/>
      <c r="E35" s="1244"/>
      <c r="F35" s="36">
        <v>5.75</v>
      </c>
      <c r="G35" s="37">
        <v>4.72</v>
      </c>
      <c r="H35" s="37">
        <v>6.11</v>
      </c>
      <c r="I35" s="37">
        <v>8.24</v>
      </c>
      <c r="J35" s="38">
        <v>4.05</v>
      </c>
      <c r="K35" s="22"/>
      <c r="L35" s="22"/>
      <c r="M35" s="22"/>
      <c r="N35" s="22"/>
      <c r="O35" s="22"/>
      <c r="P35" s="22"/>
    </row>
    <row r="36" spans="1:16" ht="39" customHeight="1" x14ac:dyDescent="0.15">
      <c r="A36" s="22"/>
      <c r="B36" s="35"/>
      <c r="C36" s="1242" t="s">
        <v>566</v>
      </c>
      <c r="D36" s="1243"/>
      <c r="E36" s="1244"/>
      <c r="F36" s="36">
        <v>6.36</v>
      </c>
      <c r="G36" s="37">
        <v>1.25</v>
      </c>
      <c r="H36" s="37">
        <v>2.4</v>
      </c>
      <c r="I36" s="37">
        <v>2.19</v>
      </c>
      <c r="J36" s="38">
        <v>2.85</v>
      </c>
      <c r="K36" s="22"/>
      <c r="L36" s="22"/>
      <c r="M36" s="22"/>
      <c r="N36" s="22"/>
      <c r="O36" s="22"/>
      <c r="P36" s="22"/>
    </row>
    <row r="37" spans="1:16" ht="39" customHeight="1" x14ac:dyDescent="0.15">
      <c r="A37" s="22"/>
      <c r="B37" s="35"/>
      <c r="C37" s="1242" t="s">
        <v>567</v>
      </c>
      <c r="D37" s="1243"/>
      <c r="E37" s="1244"/>
      <c r="F37" s="36">
        <v>1.1200000000000001</v>
      </c>
      <c r="G37" s="37">
        <v>1.63</v>
      </c>
      <c r="H37" s="37">
        <v>1.25</v>
      </c>
      <c r="I37" s="37">
        <v>0.1</v>
      </c>
      <c r="J37" s="38">
        <v>1.57</v>
      </c>
      <c r="K37" s="22"/>
      <c r="L37" s="22"/>
      <c r="M37" s="22"/>
      <c r="N37" s="22"/>
      <c r="O37" s="22"/>
      <c r="P37" s="22"/>
    </row>
    <row r="38" spans="1:16" ht="39" customHeight="1" x14ac:dyDescent="0.15">
      <c r="A38" s="22"/>
      <c r="B38" s="35"/>
      <c r="C38" s="1242" t="s">
        <v>568</v>
      </c>
      <c r="D38" s="1243"/>
      <c r="E38" s="1244"/>
      <c r="F38" s="36">
        <v>0.02</v>
      </c>
      <c r="G38" s="37">
        <v>0.02</v>
      </c>
      <c r="H38" s="37">
        <v>0.08</v>
      </c>
      <c r="I38" s="37">
        <v>0.18</v>
      </c>
      <c r="J38" s="38">
        <v>0.06</v>
      </c>
      <c r="K38" s="22"/>
      <c r="L38" s="22"/>
      <c r="M38" s="22"/>
      <c r="N38" s="22"/>
      <c r="O38" s="22"/>
      <c r="P38" s="22"/>
    </row>
    <row r="39" spans="1:16" ht="39" customHeight="1" x14ac:dyDescent="0.15">
      <c r="A39" s="22"/>
      <c r="B39" s="35"/>
      <c r="C39" s="1242" t="s">
        <v>569</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571</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nYc2HgSKo3QC/oPdgeSocx3/HRvx7Ne0h6nF1KoReAuHXm4T8kZu9B/MMVCnjeumdKlG6nIGUyHlzKzapqPeA==" saltValue="dFGfS14stpLFvWzOCpX8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M56" sqref="M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393</v>
      </c>
      <c r="L45" s="60">
        <v>541</v>
      </c>
      <c r="M45" s="60">
        <v>508</v>
      </c>
      <c r="N45" s="60">
        <v>489</v>
      </c>
      <c r="O45" s="61">
        <v>469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14</v>
      </c>
      <c r="F48" s="1252"/>
      <c r="G48" s="1252"/>
      <c r="H48" s="1252"/>
      <c r="I48" s="1252"/>
      <c r="J48" s="1253"/>
      <c r="K48" s="63">
        <v>62</v>
      </c>
      <c r="L48" s="64">
        <v>67</v>
      </c>
      <c r="M48" s="64">
        <v>84</v>
      </c>
      <c r="N48" s="64">
        <v>102</v>
      </c>
      <c r="O48" s="65">
        <v>91</v>
      </c>
      <c r="P48" s="48"/>
      <c r="Q48" s="48"/>
      <c r="R48" s="48"/>
      <c r="S48" s="48"/>
      <c r="T48" s="48"/>
      <c r="U48" s="48"/>
    </row>
    <row r="49" spans="1:21" ht="30.75" customHeight="1" x14ac:dyDescent="0.15">
      <c r="A49" s="48"/>
      <c r="B49" s="1270"/>
      <c r="C49" s="1271"/>
      <c r="D49" s="62"/>
      <c r="E49" s="1252" t="s">
        <v>15</v>
      </c>
      <c r="F49" s="1252"/>
      <c r="G49" s="1252"/>
      <c r="H49" s="1252"/>
      <c r="I49" s="1252"/>
      <c r="J49" s="1253"/>
      <c r="K49" s="63">
        <v>114</v>
      </c>
      <c r="L49" s="64">
        <v>123</v>
      </c>
      <c r="M49" s="64">
        <v>92</v>
      </c>
      <c r="N49" s="64">
        <v>103</v>
      </c>
      <c r="O49" s="65">
        <v>65</v>
      </c>
      <c r="P49" s="48"/>
      <c r="Q49" s="48"/>
      <c r="R49" s="48"/>
      <c r="S49" s="48"/>
      <c r="T49" s="48"/>
      <c r="U49" s="48"/>
    </row>
    <row r="50" spans="1:21" ht="30.75" customHeight="1" x14ac:dyDescent="0.15">
      <c r="A50" s="48"/>
      <c r="B50" s="1270"/>
      <c r="C50" s="1271"/>
      <c r="D50" s="62"/>
      <c r="E50" s="1252" t="s">
        <v>16</v>
      </c>
      <c r="F50" s="1252"/>
      <c r="G50" s="1252"/>
      <c r="H50" s="1252"/>
      <c r="I50" s="1252"/>
      <c r="J50" s="1253"/>
      <c r="K50" s="63">
        <v>48</v>
      </c>
      <c r="L50" s="64">
        <v>48</v>
      </c>
      <c r="M50" s="64">
        <v>47</v>
      </c>
      <c r="N50" s="64">
        <v>46</v>
      </c>
      <c r="O50" s="65">
        <v>47</v>
      </c>
      <c r="P50" s="48"/>
      <c r="Q50" s="48"/>
      <c r="R50" s="48"/>
      <c r="S50" s="48"/>
      <c r="T50" s="48"/>
      <c r="U50" s="48"/>
    </row>
    <row r="51" spans="1:21" ht="30.75" customHeight="1" x14ac:dyDescent="0.15">
      <c r="A51" s="48"/>
      <c r="B51" s="1272"/>
      <c r="C51" s="1273"/>
      <c r="D51" s="66"/>
      <c r="E51" s="1252" t="s">
        <v>17</v>
      </c>
      <c r="F51" s="1252"/>
      <c r="G51" s="1252"/>
      <c r="H51" s="1252"/>
      <c r="I51" s="1252"/>
      <c r="J51" s="1253"/>
      <c r="K51" s="63">
        <v>2</v>
      </c>
      <c r="L51" s="64">
        <v>1</v>
      </c>
      <c r="M51" s="64">
        <v>1</v>
      </c>
      <c r="N51" s="64">
        <v>3</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345</v>
      </c>
      <c r="L52" s="64">
        <v>451</v>
      </c>
      <c r="M52" s="64">
        <v>430</v>
      </c>
      <c r="N52" s="64">
        <v>418</v>
      </c>
      <c r="O52" s="65">
        <v>409</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274</v>
      </c>
      <c r="L53" s="69">
        <v>329</v>
      </c>
      <c r="M53" s="69">
        <v>302</v>
      </c>
      <c r="N53" s="69">
        <v>325</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v>0</v>
      </c>
      <c r="L57" s="84">
        <v>0</v>
      </c>
      <c r="M57" s="84">
        <v>0</v>
      </c>
      <c r="N57" s="84">
        <v>0</v>
      </c>
      <c r="O57" s="85">
        <v>0</v>
      </c>
    </row>
    <row r="58" spans="1:21" ht="31.5" customHeight="1" thickBot="1" x14ac:dyDescent="0.2">
      <c r="B58" s="1260"/>
      <c r="C58" s="1261"/>
      <c r="D58" s="1265" t="s">
        <v>27</v>
      </c>
      <c r="E58" s="1266"/>
      <c r="F58" s="1266"/>
      <c r="G58" s="1266"/>
      <c r="H58" s="1266"/>
      <c r="I58" s="1266"/>
      <c r="J58" s="126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GjrzTKnqh/M28C5CTlJQnSYWTFrPYL1frA6yUF1NqCT9jGDYUJsnz2zDwiZGJOwz6e2M7fEt2ocU1PJJfWNRw==" saltValue="YVMH+kK0d51BkAhMQzso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4681</v>
      </c>
      <c r="J41" s="104">
        <v>4367</v>
      </c>
      <c r="K41" s="104">
        <v>4067</v>
      </c>
      <c r="L41" s="104">
        <v>3981</v>
      </c>
      <c r="M41" s="105">
        <v>3748</v>
      </c>
    </row>
    <row r="42" spans="2:13" ht="27.75" customHeight="1" x14ac:dyDescent="0.15">
      <c r="B42" s="1278"/>
      <c r="C42" s="1279"/>
      <c r="D42" s="106"/>
      <c r="E42" s="1282" t="s">
        <v>32</v>
      </c>
      <c r="F42" s="1282"/>
      <c r="G42" s="1282"/>
      <c r="H42" s="1283"/>
      <c r="I42" s="107">
        <v>469</v>
      </c>
      <c r="J42" s="108">
        <v>1963</v>
      </c>
      <c r="K42" s="108">
        <v>1843</v>
      </c>
      <c r="L42" s="108">
        <v>1729</v>
      </c>
      <c r="M42" s="109">
        <v>1574</v>
      </c>
    </row>
    <row r="43" spans="2:13" ht="27.75" customHeight="1" x14ac:dyDescent="0.15">
      <c r="B43" s="1278"/>
      <c r="C43" s="1279"/>
      <c r="D43" s="106"/>
      <c r="E43" s="1282" t="s">
        <v>33</v>
      </c>
      <c r="F43" s="1282"/>
      <c r="G43" s="1282"/>
      <c r="H43" s="1283"/>
      <c r="I43" s="107">
        <v>1173</v>
      </c>
      <c r="J43" s="108">
        <v>1171</v>
      </c>
      <c r="K43" s="108">
        <v>1320</v>
      </c>
      <c r="L43" s="108">
        <v>1297</v>
      </c>
      <c r="M43" s="109">
        <v>1326</v>
      </c>
    </row>
    <row r="44" spans="2:13" ht="27.75" customHeight="1" x14ac:dyDescent="0.15">
      <c r="B44" s="1278"/>
      <c r="C44" s="1279"/>
      <c r="D44" s="106"/>
      <c r="E44" s="1282" t="s">
        <v>34</v>
      </c>
      <c r="F44" s="1282"/>
      <c r="G44" s="1282"/>
      <c r="H44" s="1283"/>
      <c r="I44" s="107">
        <v>675</v>
      </c>
      <c r="J44" s="108">
        <v>565</v>
      </c>
      <c r="K44" s="108">
        <v>471</v>
      </c>
      <c r="L44" s="108">
        <v>374</v>
      </c>
      <c r="M44" s="109">
        <v>302</v>
      </c>
    </row>
    <row r="45" spans="2:13" ht="27.75" customHeight="1" x14ac:dyDescent="0.15">
      <c r="B45" s="1278"/>
      <c r="C45" s="1279"/>
      <c r="D45" s="106"/>
      <c r="E45" s="1282" t="s">
        <v>35</v>
      </c>
      <c r="F45" s="1282"/>
      <c r="G45" s="1282"/>
      <c r="H45" s="1283"/>
      <c r="I45" s="107">
        <v>637</v>
      </c>
      <c r="J45" s="108">
        <v>616</v>
      </c>
      <c r="K45" s="108">
        <v>553</v>
      </c>
      <c r="L45" s="108">
        <v>516</v>
      </c>
      <c r="M45" s="109">
        <v>476</v>
      </c>
    </row>
    <row r="46" spans="2:13" ht="27.75" customHeight="1" x14ac:dyDescent="0.15">
      <c r="B46" s="1278"/>
      <c r="C46" s="1279"/>
      <c r="D46" s="110"/>
      <c r="E46" s="1282" t="s">
        <v>36</v>
      </c>
      <c r="F46" s="1282"/>
      <c r="G46" s="1282"/>
      <c r="H46" s="1283"/>
      <c r="I46" s="107" t="s">
        <v>513</v>
      </c>
      <c r="J46" s="108" t="s">
        <v>513</v>
      </c>
      <c r="K46" s="108" t="s">
        <v>513</v>
      </c>
      <c r="L46" s="108" t="s">
        <v>513</v>
      </c>
      <c r="M46" s="109" t="s">
        <v>513</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t="s">
        <v>513</v>
      </c>
      <c r="L49" s="108" t="s">
        <v>513</v>
      </c>
      <c r="M49" s="109" t="s">
        <v>513</v>
      </c>
    </row>
    <row r="50" spans="2:13" ht="27.75" customHeight="1" x14ac:dyDescent="0.15">
      <c r="B50" s="1276" t="s">
        <v>40</v>
      </c>
      <c r="C50" s="1277"/>
      <c r="D50" s="112"/>
      <c r="E50" s="1282" t="s">
        <v>41</v>
      </c>
      <c r="F50" s="1282"/>
      <c r="G50" s="1282"/>
      <c r="H50" s="1283"/>
      <c r="I50" s="107">
        <v>3720</v>
      </c>
      <c r="J50" s="108">
        <v>3657</v>
      </c>
      <c r="K50" s="108">
        <v>3500</v>
      </c>
      <c r="L50" s="108">
        <v>3487</v>
      </c>
      <c r="M50" s="109">
        <v>3126</v>
      </c>
    </row>
    <row r="51" spans="2:13" ht="27.75" customHeight="1" x14ac:dyDescent="0.15">
      <c r="B51" s="1278"/>
      <c r="C51" s="1279"/>
      <c r="D51" s="106"/>
      <c r="E51" s="1282" t="s">
        <v>42</v>
      </c>
      <c r="F51" s="1282"/>
      <c r="G51" s="1282"/>
      <c r="H51" s="1283"/>
      <c r="I51" s="107">
        <v>28</v>
      </c>
      <c r="J51" s="108">
        <v>23</v>
      </c>
      <c r="K51" s="108">
        <v>21</v>
      </c>
      <c r="L51" s="108">
        <v>11</v>
      </c>
      <c r="M51" s="109">
        <v>11</v>
      </c>
    </row>
    <row r="52" spans="2:13" ht="27.75" customHeight="1" x14ac:dyDescent="0.15">
      <c r="B52" s="1280"/>
      <c r="C52" s="1281"/>
      <c r="D52" s="106"/>
      <c r="E52" s="1282" t="s">
        <v>43</v>
      </c>
      <c r="F52" s="1282"/>
      <c r="G52" s="1282"/>
      <c r="H52" s="1283"/>
      <c r="I52" s="107">
        <v>4277</v>
      </c>
      <c r="J52" s="108">
        <v>4023</v>
      </c>
      <c r="K52" s="108">
        <v>3745</v>
      </c>
      <c r="L52" s="108">
        <v>3776</v>
      </c>
      <c r="M52" s="109">
        <v>3535</v>
      </c>
    </row>
    <row r="53" spans="2:13" ht="27.75" customHeight="1" thickBot="1" x14ac:dyDescent="0.2">
      <c r="B53" s="1284" t="s">
        <v>44</v>
      </c>
      <c r="C53" s="1285"/>
      <c r="D53" s="113"/>
      <c r="E53" s="1286" t="s">
        <v>45</v>
      </c>
      <c r="F53" s="1286"/>
      <c r="G53" s="1286"/>
      <c r="H53" s="1287"/>
      <c r="I53" s="114">
        <v>-389</v>
      </c>
      <c r="J53" s="115">
        <v>980</v>
      </c>
      <c r="K53" s="115">
        <v>988</v>
      </c>
      <c r="L53" s="115">
        <v>623</v>
      </c>
      <c r="M53" s="116">
        <v>753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aBwDhfzpPAZkCloilR3Z/h//+qd+23Ev9Z5e2a7K/lHj+qUe1S9bZLKjgxIhBSd6DHP/4Icii0ByvAC2OW8CA==" saltValue="0RKAqMQRWHv8s46N511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86" zoomScaleNormal="86"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852</v>
      </c>
      <c r="G55" s="128">
        <v>781</v>
      </c>
      <c r="H55" s="129">
        <v>705</v>
      </c>
    </row>
    <row r="56" spans="2:8" ht="52.5" customHeight="1" x14ac:dyDescent="0.15">
      <c r="B56" s="130"/>
      <c r="C56" s="1305" t="s">
        <v>49</v>
      </c>
      <c r="D56" s="1305"/>
      <c r="E56" s="1306"/>
      <c r="F56" s="131">
        <v>73</v>
      </c>
      <c r="G56" s="131">
        <v>73</v>
      </c>
      <c r="H56" s="132">
        <v>53</v>
      </c>
    </row>
    <row r="57" spans="2:8" ht="53.25" customHeight="1" x14ac:dyDescent="0.15">
      <c r="B57" s="130"/>
      <c r="C57" s="1307" t="s">
        <v>50</v>
      </c>
      <c r="D57" s="1307"/>
      <c r="E57" s="1308"/>
      <c r="F57" s="133">
        <v>2357</v>
      </c>
      <c r="G57" s="133">
        <v>2414</v>
      </c>
      <c r="H57" s="134">
        <v>2187</v>
      </c>
    </row>
    <row r="58" spans="2:8" ht="45.75" customHeight="1" x14ac:dyDescent="0.15">
      <c r="B58" s="135"/>
      <c r="C58" s="1295" t="s">
        <v>584</v>
      </c>
      <c r="D58" s="1296"/>
      <c r="E58" s="1297"/>
      <c r="F58" s="136">
        <v>1695</v>
      </c>
      <c r="G58" s="136">
        <v>1424</v>
      </c>
      <c r="H58" s="137">
        <v>1416</v>
      </c>
    </row>
    <row r="59" spans="2:8" ht="45.75" customHeight="1" x14ac:dyDescent="0.15">
      <c r="B59" s="135"/>
      <c r="C59" s="1295" t="s">
        <v>585</v>
      </c>
      <c r="D59" s="1296"/>
      <c r="E59" s="1297"/>
      <c r="F59" s="136">
        <v>63</v>
      </c>
      <c r="G59" s="136">
        <v>519</v>
      </c>
      <c r="H59" s="137">
        <v>397</v>
      </c>
    </row>
    <row r="60" spans="2:8" ht="45.75" customHeight="1" x14ac:dyDescent="0.15">
      <c r="B60" s="135"/>
      <c r="C60" s="1295" t="s">
        <v>586</v>
      </c>
      <c r="D60" s="1296"/>
      <c r="E60" s="1297"/>
      <c r="F60" s="136">
        <v>150</v>
      </c>
      <c r="G60" s="136">
        <v>150</v>
      </c>
      <c r="H60" s="137">
        <v>150</v>
      </c>
    </row>
    <row r="61" spans="2:8" ht="45.75" customHeight="1" x14ac:dyDescent="0.15">
      <c r="B61" s="135"/>
      <c r="C61" s="1295" t="s">
        <v>587</v>
      </c>
      <c r="D61" s="1296"/>
      <c r="E61" s="1297"/>
      <c r="F61" s="136">
        <v>355</v>
      </c>
      <c r="G61" s="136">
        <v>230</v>
      </c>
      <c r="H61" s="137">
        <v>126</v>
      </c>
    </row>
    <row r="62" spans="2:8" ht="45.75" customHeight="1" thickBot="1" x14ac:dyDescent="0.2">
      <c r="B62" s="138"/>
      <c r="C62" s="1298" t="s">
        <v>588</v>
      </c>
      <c r="D62" s="1299"/>
      <c r="E62" s="1300"/>
      <c r="F62" s="139">
        <v>46</v>
      </c>
      <c r="G62" s="139">
        <v>46</v>
      </c>
      <c r="H62" s="140">
        <v>46</v>
      </c>
    </row>
    <row r="63" spans="2:8" ht="52.5" customHeight="1" thickBot="1" x14ac:dyDescent="0.2">
      <c r="B63" s="141"/>
      <c r="C63" s="1301" t="s">
        <v>51</v>
      </c>
      <c r="D63" s="1301"/>
      <c r="E63" s="1302"/>
      <c r="F63" s="142">
        <v>3282</v>
      </c>
      <c r="G63" s="142">
        <v>3268</v>
      </c>
      <c r="H63" s="143">
        <v>2945</v>
      </c>
    </row>
    <row r="64" spans="2:8" ht="15" customHeight="1" x14ac:dyDescent="0.15"/>
  </sheetData>
  <sheetProtection algorithmName="SHA-512" hashValue="XeE5WWO4wp5OzhGfea2DjaJIWQNTQQ0Pi4TJycJ8jIYtWmDbTUEDq1Qfhfe1vCgjTlKpEPhhX4yVxJYvp8yYTw==" saltValue="fgbUhW8S0SzvMt5ZS9N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50.3</v>
      </c>
      <c r="BY51" s="1311"/>
      <c r="BZ51" s="1311"/>
      <c r="CA51" s="1311"/>
      <c r="CB51" s="1311"/>
      <c r="CC51" s="1311"/>
      <c r="CD51" s="1311"/>
      <c r="CE51" s="1311"/>
      <c r="CF51" s="1311">
        <v>52.1</v>
      </c>
      <c r="CG51" s="1311"/>
      <c r="CH51" s="1311"/>
      <c r="CI51" s="1311"/>
      <c r="CJ51" s="1311"/>
      <c r="CK51" s="1311"/>
      <c r="CL51" s="1311"/>
      <c r="CM51" s="1311"/>
      <c r="CN51" s="1311">
        <v>32.9</v>
      </c>
      <c r="CO51" s="1311"/>
      <c r="CP51" s="1311"/>
      <c r="CQ51" s="1311"/>
      <c r="CR51" s="1311"/>
      <c r="CS51" s="1311"/>
      <c r="CT51" s="1311"/>
      <c r="CU51" s="1311"/>
      <c r="CV51" s="1311">
        <v>39.799999999999997</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67.900000000000006</v>
      </c>
      <c r="BY53" s="1311"/>
      <c r="BZ53" s="1311"/>
      <c r="CA53" s="1311"/>
      <c r="CB53" s="1311"/>
      <c r="CC53" s="1311"/>
      <c r="CD53" s="1311"/>
      <c r="CE53" s="1311"/>
      <c r="CF53" s="1311">
        <v>70.099999999999994</v>
      </c>
      <c r="CG53" s="1311"/>
      <c r="CH53" s="1311"/>
      <c r="CI53" s="1311"/>
      <c r="CJ53" s="1311"/>
      <c r="CK53" s="1311"/>
      <c r="CL53" s="1311"/>
      <c r="CM53" s="1311"/>
      <c r="CN53" s="1311">
        <v>68</v>
      </c>
      <c r="CO53" s="1311"/>
      <c r="CP53" s="1311"/>
      <c r="CQ53" s="1311"/>
      <c r="CR53" s="1311"/>
      <c r="CS53" s="1311"/>
      <c r="CT53" s="1311"/>
      <c r="CU53" s="1311"/>
      <c r="CV53" s="1311">
        <v>66.900000000000006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602</v>
      </c>
      <c r="AO55" s="1315"/>
      <c r="AP55" s="1315"/>
      <c r="AQ55" s="1315"/>
      <c r="AR55" s="1315"/>
      <c r="AS55" s="1315"/>
      <c r="AT55" s="1315"/>
      <c r="AU55" s="1315"/>
      <c r="AV55" s="1315"/>
      <c r="AW55" s="1315"/>
      <c r="AX55" s="1315"/>
      <c r="AY55" s="1315"/>
      <c r="AZ55" s="1315"/>
      <c r="BA55" s="1315"/>
      <c r="BB55" s="1314" t="s">
        <v>600</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601</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50.3</v>
      </c>
      <c r="BY73" s="1311"/>
      <c r="BZ73" s="1311"/>
      <c r="CA73" s="1311"/>
      <c r="CB73" s="1311"/>
      <c r="CC73" s="1311"/>
      <c r="CD73" s="1311"/>
      <c r="CE73" s="1311"/>
      <c r="CF73" s="1311">
        <v>52.1</v>
      </c>
      <c r="CG73" s="1311"/>
      <c r="CH73" s="1311"/>
      <c r="CI73" s="1311"/>
      <c r="CJ73" s="1311"/>
      <c r="CK73" s="1311"/>
      <c r="CL73" s="1311"/>
      <c r="CM73" s="1311"/>
      <c r="CN73" s="1311">
        <v>32.9</v>
      </c>
      <c r="CO73" s="1311"/>
      <c r="CP73" s="1311"/>
      <c r="CQ73" s="1311"/>
      <c r="CR73" s="1311"/>
      <c r="CS73" s="1311"/>
      <c r="CT73" s="1311"/>
      <c r="CU73" s="1311"/>
      <c r="CV73" s="1311">
        <v>39.799999999999997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14.5</v>
      </c>
      <c r="BQ75" s="1311"/>
      <c r="BR75" s="1311"/>
      <c r="BS75" s="1311"/>
      <c r="BT75" s="1311"/>
      <c r="BU75" s="1311"/>
      <c r="BV75" s="1311"/>
      <c r="BW75" s="1311"/>
      <c r="BX75" s="1311">
        <v>15.2</v>
      </c>
      <c r="BY75" s="1311"/>
      <c r="BZ75" s="1311"/>
      <c r="CA75" s="1311"/>
      <c r="CB75" s="1311"/>
      <c r="CC75" s="1311"/>
      <c r="CD75" s="1311"/>
      <c r="CE75" s="1311"/>
      <c r="CF75" s="1311">
        <v>15.4</v>
      </c>
      <c r="CG75" s="1311"/>
      <c r="CH75" s="1311"/>
      <c r="CI75" s="1311"/>
      <c r="CJ75" s="1311"/>
      <c r="CK75" s="1311"/>
      <c r="CL75" s="1311"/>
      <c r="CM75" s="1311"/>
      <c r="CN75" s="1311">
        <v>16.600000000000001</v>
      </c>
      <c r="CO75" s="1311"/>
      <c r="CP75" s="1311"/>
      <c r="CQ75" s="1311"/>
      <c r="CR75" s="1311"/>
      <c r="CS75" s="1311"/>
      <c r="CT75" s="1311"/>
      <c r="CU75" s="1311"/>
      <c r="CV75" s="1311">
        <v>15.7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602</v>
      </c>
      <c r="AO77" s="1315"/>
      <c r="AP77" s="1315"/>
      <c r="AQ77" s="1315"/>
      <c r="AR77" s="1315"/>
      <c r="AS77" s="1315"/>
      <c r="AT77" s="1315"/>
      <c r="AU77" s="1315"/>
      <c r="AV77" s="1315"/>
      <c r="AW77" s="1315"/>
      <c r="AX77" s="1315"/>
      <c r="AY77" s="1315"/>
      <c r="AZ77" s="1315"/>
      <c r="BA77" s="1315"/>
      <c r="BB77" s="1314" t="s">
        <v>600</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605</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ECTVOvsrP8f0S4Jq2twIkCYe2haxrGoxW6Nxks24oXhIIXS6uciF40BL5PumUwOKgGs09bsSLX9OBXirUrfBQ==" saltValue="fyiQKeDR1tvS1tP5rJDn2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ztMs2CuVUdAazgBPPQKBu+FYP4YZJUk5AfvMmZaMNNr2AROFy0JB8Z7LYut3TMNaizTdOxPMZ5ZOsQY9QW9Pw==" saltValue="RLXGvZG3IEpYrtxtWQCB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mbCzKg1A6wWirf8UiRsCpFry8w/hd5q1eoX9ZUF3EEoscwTdX+FzjtIxRAsq31L1LiaXEbY9Av7LFVz2BcX3Vw==" saltValue="9m3bL+mwXlJgAm3Rea2Q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76157</v>
      </c>
      <c r="E3" s="162"/>
      <c r="F3" s="163">
        <v>128611</v>
      </c>
      <c r="G3" s="164"/>
      <c r="H3" s="165"/>
    </row>
    <row r="4" spans="1:8" x14ac:dyDescent="0.15">
      <c r="A4" s="166"/>
      <c r="B4" s="167"/>
      <c r="C4" s="168"/>
      <c r="D4" s="169">
        <v>27325</v>
      </c>
      <c r="E4" s="170"/>
      <c r="F4" s="171">
        <v>61552</v>
      </c>
      <c r="G4" s="172"/>
      <c r="H4" s="173"/>
    </row>
    <row r="5" spans="1:8" x14ac:dyDescent="0.15">
      <c r="A5" s="154" t="s">
        <v>546</v>
      </c>
      <c r="B5" s="159"/>
      <c r="C5" s="160"/>
      <c r="D5" s="161">
        <v>58001</v>
      </c>
      <c r="E5" s="162"/>
      <c r="F5" s="163">
        <v>168868</v>
      </c>
      <c r="G5" s="164"/>
      <c r="H5" s="165"/>
    </row>
    <row r="6" spans="1:8" x14ac:dyDescent="0.15">
      <c r="A6" s="166"/>
      <c r="B6" s="167"/>
      <c r="C6" s="168"/>
      <c r="D6" s="169">
        <v>30388</v>
      </c>
      <c r="E6" s="170"/>
      <c r="F6" s="171">
        <v>79360</v>
      </c>
      <c r="G6" s="172"/>
      <c r="H6" s="173"/>
    </row>
    <row r="7" spans="1:8" x14ac:dyDescent="0.15">
      <c r="A7" s="154" t="s">
        <v>547</v>
      </c>
      <c r="B7" s="159"/>
      <c r="C7" s="160"/>
      <c r="D7" s="161">
        <v>83416</v>
      </c>
      <c r="E7" s="162"/>
      <c r="F7" s="163">
        <v>202870</v>
      </c>
      <c r="G7" s="164"/>
      <c r="H7" s="165"/>
    </row>
    <row r="8" spans="1:8" x14ac:dyDescent="0.15">
      <c r="A8" s="166"/>
      <c r="B8" s="167"/>
      <c r="C8" s="168"/>
      <c r="D8" s="169">
        <v>64650</v>
      </c>
      <c r="E8" s="170"/>
      <c r="F8" s="171">
        <v>79735</v>
      </c>
      <c r="G8" s="172"/>
      <c r="H8" s="173"/>
    </row>
    <row r="9" spans="1:8" x14ac:dyDescent="0.15">
      <c r="A9" s="154" t="s">
        <v>548</v>
      </c>
      <c r="B9" s="159"/>
      <c r="C9" s="160"/>
      <c r="D9" s="161">
        <v>184223</v>
      </c>
      <c r="E9" s="162"/>
      <c r="F9" s="163">
        <v>167497</v>
      </c>
      <c r="G9" s="164"/>
      <c r="H9" s="165"/>
    </row>
    <row r="10" spans="1:8" x14ac:dyDescent="0.15">
      <c r="A10" s="166"/>
      <c r="B10" s="167"/>
      <c r="C10" s="168"/>
      <c r="D10" s="169">
        <v>89394</v>
      </c>
      <c r="E10" s="170"/>
      <c r="F10" s="171">
        <v>82571</v>
      </c>
      <c r="G10" s="172"/>
      <c r="H10" s="173"/>
    </row>
    <row r="11" spans="1:8" x14ac:dyDescent="0.15">
      <c r="A11" s="154" t="s">
        <v>549</v>
      </c>
      <c r="B11" s="159"/>
      <c r="C11" s="160"/>
      <c r="D11" s="161">
        <v>161354</v>
      </c>
      <c r="E11" s="162"/>
      <c r="F11" s="163">
        <v>190274</v>
      </c>
      <c r="G11" s="164"/>
      <c r="H11" s="165"/>
    </row>
    <row r="12" spans="1:8" x14ac:dyDescent="0.15">
      <c r="A12" s="166"/>
      <c r="B12" s="167"/>
      <c r="C12" s="174"/>
      <c r="D12" s="169">
        <v>89513</v>
      </c>
      <c r="E12" s="170"/>
      <c r="F12" s="171">
        <v>88584</v>
      </c>
      <c r="G12" s="172"/>
      <c r="H12" s="173"/>
    </row>
    <row r="13" spans="1:8" x14ac:dyDescent="0.15">
      <c r="A13" s="154"/>
      <c r="B13" s="159"/>
      <c r="C13" s="175"/>
      <c r="D13" s="176">
        <v>112630</v>
      </c>
      <c r="E13" s="177"/>
      <c r="F13" s="178">
        <v>171624</v>
      </c>
      <c r="G13" s="179"/>
      <c r="H13" s="165"/>
    </row>
    <row r="14" spans="1:8" x14ac:dyDescent="0.15">
      <c r="A14" s="166"/>
      <c r="B14" s="167"/>
      <c r="C14" s="168"/>
      <c r="D14" s="169">
        <v>60254</v>
      </c>
      <c r="E14" s="170"/>
      <c r="F14" s="171">
        <v>78360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4.72</v>
      </c>
      <c r="D19" s="180">
        <f>ROUND(VALUE(SUBSTITUTE(実質収支比率等に係る経年分析!H$48,"▲","-")),2)</f>
        <v>6.11</v>
      </c>
      <c r="E19" s="180">
        <f>ROUND(VALUE(SUBSTITUTE(実質収支比率等に係る経年分析!I$48,"▲","-")),2)</f>
        <v>8.25</v>
      </c>
      <c r="F19" s="180">
        <f>ROUND(VALUE(SUBSTITUTE(実質収支比率等に係る経年分析!J$48,"▲","-")),2)</f>
        <v>4.0599999999999996</v>
      </c>
    </row>
    <row r="20" spans="1:11" x14ac:dyDescent="0.15">
      <c r="A20" s="180" t="s">
        <v>55</v>
      </c>
      <c r="B20" s="180">
        <f>ROUND(VALUE(SUBSTITUTE(実質収支比率等に係る経年分析!F$47,"▲","-")),2)</f>
        <v>40.29</v>
      </c>
      <c r="C20" s="180">
        <f>ROUND(VALUE(SUBSTITUTE(実質収支比率等に係る経年分析!G$47,"▲","-")),2)</f>
        <v>39.020000000000003</v>
      </c>
      <c r="D20" s="180">
        <f>ROUND(VALUE(SUBSTITUTE(実質収支比率等に係る経年分析!H$47,"▲","-")),2)</f>
        <v>36.71</v>
      </c>
      <c r="E20" s="180">
        <f>ROUND(VALUE(SUBSTITUTE(実質収支比率等に係る経年分析!I$47,"▲","-")),2)</f>
        <v>33.89</v>
      </c>
      <c r="F20" s="180">
        <f>ROUND(VALUE(SUBSTITUTE(実質収支比率等に係る経年分析!J$47,"▲","-")),2)</f>
        <v>30.72</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-5.92</v>
      </c>
      <c r="D21" s="180">
        <f>IF(ISNUMBER(VALUE(SUBSTITUTE(実質収支比率等に係る経年分析!H$49,"▲","-"))),ROUND(VALUE(SUBSTITUTE(実質収支比率等に係る経年分析!H$49,"▲","-")),2),NA())</f>
        <v>-5.73</v>
      </c>
      <c r="E21" s="180">
        <f>IF(ISNUMBER(VALUE(SUBSTITUTE(実質収支比率等に係る経年分析!I$49,"▲","-"))),ROUND(VALUE(SUBSTITUTE(実質収支比率等に係る経年分析!I$49,"▲","-")),2),NA())</f>
        <v>-5.75</v>
      </c>
      <c r="F21" s="180">
        <f>IF(ISNUMBER(VALUE(SUBSTITUTE(実質収支比率等に係る経年分析!J$49,"▲","-"))),ROUND(VALUE(SUBSTITUTE(実質収支比率等に係る経年分析!J$49,"▲","-")),2),NA())</f>
        <v>-14.51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4.3099999999999996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345</v>
      </c>
      <c r="E42" s="182"/>
      <c r="F42" s="182"/>
      <c r="G42" s="182">
        <f>'実質公債費比率（分子）の構造'!L$52</f>
        <v>451</v>
      </c>
      <c r="H42" s="182"/>
      <c r="I42" s="182"/>
      <c r="J42" s="182">
        <f>'実質公債費比率（分子）の構造'!M$52</f>
        <v>430</v>
      </c>
      <c r="K42" s="182"/>
      <c r="L42" s="182"/>
      <c r="M42" s="182">
        <f>'実質公債費比率（分子）の構造'!N$52</f>
        <v>418</v>
      </c>
      <c r="N42" s="182"/>
      <c r="O42" s="182"/>
      <c r="P42" s="182">
        <f>'実質公債費比率（分子）の構造'!O$52</f>
        <v>409</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3</v>
      </c>
      <c r="L43" s="182"/>
      <c r="M43" s="182"/>
      <c r="N43" s="182">
        <f>'実質公債費比率（分子）の構造'!O$51</f>
        <v>0</v>
      </c>
      <c r="O43" s="182"/>
      <c r="P43" s="182"/>
    </row>
    <row r="44" spans="1:16" x14ac:dyDescent="0.15">
      <c r="A44" s="182" t="s">
        <v>65</v>
      </c>
      <c r="B44" s="182">
        <f>'実質公債費比率（分子）の構造'!K$50</f>
        <v>48</v>
      </c>
      <c r="C44" s="182"/>
      <c r="D44" s="182"/>
      <c r="E44" s="182">
        <f>'実質公債費比率（分子）の構造'!L$50</f>
        <v>48</v>
      </c>
      <c r="F44" s="182"/>
      <c r="G44" s="182"/>
      <c r="H44" s="182">
        <f>'実質公債費比率（分子）の構造'!M$50</f>
        <v>47</v>
      </c>
      <c r="I44" s="182"/>
      <c r="J44" s="182"/>
      <c r="K44" s="182">
        <f>'実質公債費比率（分子）の構造'!N$50</f>
        <v>46</v>
      </c>
      <c r="L44" s="182"/>
      <c r="M44" s="182"/>
      <c r="N44" s="182">
        <f>'実質公債費比率（分子）の構造'!O$50</f>
        <v>47</v>
      </c>
      <c r="O44" s="182"/>
      <c r="P44" s="182"/>
    </row>
    <row r="45" spans="1:16" x14ac:dyDescent="0.15">
      <c r="A45" s="182" t="s">
        <v>66</v>
      </c>
      <c r="B45" s="182">
        <f>'実質公債費比率（分子）の構造'!K$49</f>
        <v>114</v>
      </c>
      <c r="C45" s="182"/>
      <c r="D45" s="182"/>
      <c r="E45" s="182">
        <f>'実質公債費比率（分子）の構造'!L$49</f>
        <v>123</v>
      </c>
      <c r="F45" s="182"/>
      <c r="G45" s="182"/>
      <c r="H45" s="182">
        <f>'実質公債費比率（分子）の構造'!M$49</f>
        <v>92</v>
      </c>
      <c r="I45" s="182"/>
      <c r="J45" s="182"/>
      <c r="K45" s="182">
        <f>'実質公債費比率（分子）の構造'!N$49</f>
        <v>103</v>
      </c>
      <c r="L45" s="182"/>
      <c r="M45" s="182"/>
      <c r="N45" s="182">
        <f>'実質公債費比率（分子）の構造'!O$49</f>
        <v>65</v>
      </c>
      <c r="O45" s="182"/>
      <c r="P45" s="182"/>
    </row>
    <row r="46" spans="1:16" x14ac:dyDescent="0.15">
      <c r="A46" s="182" t="s">
        <v>67</v>
      </c>
      <c r="B46" s="182">
        <f>'実質公債費比率（分子）の構造'!K$48</f>
        <v>62</v>
      </c>
      <c r="C46" s="182"/>
      <c r="D46" s="182"/>
      <c r="E46" s="182">
        <f>'実質公債費比率（分子）の構造'!L$48</f>
        <v>67</v>
      </c>
      <c r="F46" s="182"/>
      <c r="G46" s="182"/>
      <c r="H46" s="182">
        <f>'実質公債費比率（分子）の構造'!M$48</f>
        <v>84</v>
      </c>
      <c r="I46" s="182"/>
      <c r="J46" s="182"/>
      <c r="K46" s="182">
        <f>'実質公債費比率（分子）の構造'!N$48</f>
        <v>102</v>
      </c>
      <c r="L46" s="182"/>
      <c r="M46" s="182"/>
      <c r="N46" s="182">
        <f>'実質公債費比率（分子）の構造'!O$48</f>
        <v>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393</v>
      </c>
      <c r="C49" s="182"/>
      <c r="D49" s="182"/>
      <c r="E49" s="182">
        <f>'実質公債費比率（分子）の構造'!L$45</f>
        <v>541</v>
      </c>
      <c r="F49" s="182"/>
      <c r="G49" s="182"/>
      <c r="H49" s="182">
        <f>'実質公債費比率（分子）の構造'!M$45</f>
        <v>508</v>
      </c>
      <c r="I49" s="182"/>
      <c r="J49" s="182"/>
      <c r="K49" s="182">
        <f>'実質公債費比率（分子）の構造'!N$45</f>
        <v>489</v>
      </c>
      <c r="L49" s="182"/>
      <c r="M49" s="182"/>
      <c r="N49" s="182">
        <f>'実質公債費比率（分子）の構造'!O$45</f>
        <v>469</v>
      </c>
      <c r="O49" s="182"/>
      <c r="P49" s="182"/>
    </row>
    <row r="50" spans="1:16" x14ac:dyDescent="0.15">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329</v>
      </c>
      <c r="G50" s="182" t="e">
        <f>NA()</f>
        <v>#N/A</v>
      </c>
      <c r="H50" s="182" t="e">
        <f>NA()</f>
        <v>#N/A</v>
      </c>
      <c r="I50" s="182">
        <f>IF(ISNUMBER('実質公債費比率（分子）の構造'!M$53),'実質公債費比率（分子）の構造'!M$53,NA())</f>
        <v>302</v>
      </c>
      <c r="J50" s="182" t="e">
        <f>NA()</f>
        <v>#N/A</v>
      </c>
      <c r="K50" s="182" t="e">
        <f>NA()</f>
        <v>#N/A</v>
      </c>
      <c r="L50" s="182">
        <f>IF(ISNUMBER('実質公債費比率（分子）の構造'!N$53),'実質公債費比率（分子）の構造'!N$53,NA())</f>
        <v>325</v>
      </c>
      <c r="M50" s="182" t="e">
        <f>NA()</f>
        <v>#N/A</v>
      </c>
      <c r="N50" s="182" t="e">
        <f>NA()</f>
        <v>#N/A</v>
      </c>
      <c r="O50" s="182">
        <f>IF(ISNUMBER('実質公債費比率（分子）の構造'!O$53),'実質公債費比率（分子）の構造'!O$53,NA())</f>
        <v>263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4277</v>
      </c>
      <c r="E56" s="181"/>
      <c r="F56" s="181"/>
      <c r="G56" s="181">
        <f>'将来負担比率（分子）の構造'!J$52</f>
        <v>4023</v>
      </c>
      <c r="H56" s="181"/>
      <c r="I56" s="181"/>
      <c r="J56" s="181">
        <f>'将来負担比率（分子）の構造'!K$52</f>
        <v>3745</v>
      </c>
      <c r="K56" s="181"/>
      <c r="L56" s="181"/>
      <c r="M56" s="181">
        <f>'将来負担比率（分子）の構造'!L$52</f>
        <v>3776</v>
      </c>
      <c r="N56" s="181"/>
      <c r="O56" s="181"/>
      <c r="P56" s="181">
        <f>'将来負担比率（分子）の構造'!M$52</f>
        <v>3535</v>
      </c>
    </row>
    <row r="57" spans="1:16" x14ac:dyDescent="0.15">
      <c r="A57" s="181" t="s">
        <v>42</v>
      </c>
      <c r="B57" s="181"/>
      <c r="C57" s="181"/>
      <c r="D57" s="181">
        <f>'将来負担比率（分子）の構造'!I$51</f>
        <v>28</v>
      </c>
      <c r="E57" s="181"/>
      <c r="F57" s="181"/>
      <c r="G57" s="181">
        <f>'将来負担比率（分子）の構造'!J$51</f>
        <v>23</v>
      </c>
      <c r="H57" s="181"/>
      <c r="I57" s="181"/>
      <c r="J57" s="181">
        <f>'将来負担比率（分子）の構造'!K$51</f>
        <v>21</v>
      </c>
      <c r="K57" s="181"/>
      <c r="L57" s="181"/>
      <c r="M57" s="181">
        <f>'将来負担比率（分子）の構造'!L$51</f>
        <v>11</v>
      </c>
      <c r="N57" s="181"/>
      <c r="O57" s="181"/>
      <c r="P57" s="181">
        <f>'将来負担比率（分子）の構造'!M$51</f>
        <v>11</v>
      </c>
    </row>
    <row r="58" spans="1:16" x14ac:dyDescent="0.15">
      <c r="A58" s="181" t="s">
        <v>41</v>
      </c>
      <c r="B58" s="181"/>
      <c r="C58" s="181"/>
      <c r="D58" s="181">
        <f>'将来負担比率（分子）の構造'!I$50</f>
        <v>3720</v>
      </c>
      <c r="E58" s="181"/>
      <c r="F58" s="181"/>
      <c r="G58" s="181">
        <f>'将来負担比率（分子）の構造'!J$50</f>
        <v>3657</v>
      </c>
      <c r="H58" s="181"/>
      <c r="I58" s="181"/>
      <c r="J58" s="181">
        <f>'将来負担比率（分子）の構造'!K$50</f>
        <v>3500</v>
      </c>
      <c r="K58" s="181"/>
      <c r="L58" s="181"/>
      <c r="M58" s="181">
        <f>'将来負担比率（分子）の構造'!L$50</f>
        <v>3487</v>
      </c>
      <c r="N58" s="181"/>
      <c r="O58" s="181"/>
      <c r="P58" s="181">
        <f>'将来負担比率（分子）の構造'!M$50</f>
        <v>3126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637</v>
      </c>
      <c r="C62" s="181"/>
      <c r="D62" s="181"/>
      <c r="E62" s="181">
        <f>'将来負担比率（分子）の構造'!J$45</f>
        <v>616</v>
      </c>
      <c r="F62" s="181"/>
      <c r="G62" s="181"/>
      <c r="H62" s="181">
        <f>'将来負担比率（分子）の構造'!K$45</f>
        <v>553</v>
      </c>
      <c r="I62" s="181"/>
      <c r="J62" s="181"/>
      <c r="K62" s="181">
        <f>'将来負担比率（分子）の構造'!L$45</f>
        <v>516</v>
      </c>
      <c r="L62" s="181"/>
      <c r="M62" s="181"/>
      <c r="N62" s="181">
        <f>'将来負担比率（分子）の構造'!M$45</f>
        <v>476</v>
      </c>
      <c r="O62" s="181"/>
      <c r="P62" s="181"/>
    </row>
    <row r="63" spans="1:16" x14ac:dyDescent="0.15">
      <c r="A63" s="181" t="s">
        <v>34</v>
      </c>
      <c r="B63" s="181">
        <f>'将来負担比率（分子）の構造'!I$44</f>
        <v>675</v>
      </c>
      <c r="C63" s="181"/>
      <c r="D63" s="181"/>
      <c r="E63" s="181">
        <f>'将来負担比率（分子）の構造'!J$44</f>
        <v>565</v>
      </c>
      <c r="F63" s="181"/>
      <c r="G63" s="181"/>
      <c r="H63" s="181">
        <f>'将来負担比率（分子）の構造'!K$44</f>
        <v>471</v>
      </c>
      <c r="I63" s="181"/>
      <c r="J63" s="181"/>
      <c r="K63" s="181">
        <f>'将来負担比率（分子）の構造'!L$44</f>
        <v>374</v>
      </c>
      <c r="L63" s="181"/>
      <c r="M63" s="181"/>
      <c r="N63" s="181">
        <f>'将来負担比率（分子）の構造'!M$44</f>
        <v>302</v>
      </c>
      <c r="O63" s="181"/>
      <c r="P63" s="181"/>
    </row>
    <row r="64" spans="1:16" x14ac:dyDescent="0.15">
      <c r="A64" s="181" t="s">
        <v>33</v>
      </c>
      <c r="B64" s="181">
        <f>'将来負担比率（分子）の構造'!I$43</f>
        <v>1173</v>
      </c>
      <c r="C64" s="181"/>
      <c r="D64" s="181"/>
      <c r="E64" s="181">
        <f>'将来負担比率（分子）の構造'!J$43</f>
        <v>1171</v>
      </c>
      <c r="F64" s="181"/>
      <c r="G64" s="181"/>
      <c r="H64" s="181">
        <f>'将来負担比率（分子）の構造'!K$43</f>
        <v>1320</v>
      </c>
      <c r="I64" s="181"/>
      <c r="J64" s="181"/>
      <c r="K64" s="181">
        <f>'将来負担比率（分子）の構造'!L$43</f>
        <v>1297</v>
      </c>
      <c r="L64" s="181"/>
      <c r="M64" s="181"/>
      <c r="N64" s="181">
        <f>'将来負担比率（分子）の構造'!M$43</f>
        <v>1326</v>
      </c>
      <c r="O64" s="181"/>
      <c r="P64" s="181"/>
    </row>
    <row r="65" spans="1:16" x14ac:dyDescent="0.15">
      <c r="A65" s="181" t="s">
        <v>32</v>
      </c>
      <c r="B65" s="181">
        <f>'将来負担比率（分子）の構造'!I$42</f>
        <v>469</v>
      </c>
      <c r="C65" s="181"/>
      <c r="D65" s="181"/>
      <c r="E65" s="181">
        <f>'将来負担比率（分子）の構造'!J$42</f>
        <v>1963</v>
      </c>
      <c r="F65" s="181"/>
      <c r="G65" s="181"/>
      <c r="H65" s="181">
        <f>'将来負担比率（分子）の構造'!K$42</f>
        <v>1843</v>
      </c>
      <c r="I65" s="181"/>
      <c r="J65" s="181"/>
      <c r="K65" s="181">
        <f>'将来負担比率（分子）の構造'!L$42</f>
        <v>1729</v>
      </c>
      <c r="L65" s="181"/>
      <c r="M65" s="181"/>
      <c r="N65" s="181">
        <f>'将来負担比率（分子）の構造'!M$42</f>
        <v>1574</v>
      </c>
      <c r="O65" s="181"/>
      <c r="P65" s="181"/>
    </row>
    <row r="66" spans="1:16" x14ac:dyDescent="0.15">
      <c r="A66" s="181" t="s">
        <v>31</v>
      </c>
      <c r="B66" s="181">
        <f>'将来負担比率（分子）の構造'!I$41</f>
        <v>4681</v>
      </c>
      <c r="C66" s="181"/>
      <c r="D66" s="181"/>
      <c r="E66" s="181">
        <f>'将来負担比率（分子）の構造'!J$41</f>
        <v>4367</v>
      </c>
      <c r="F66" s="181"/>
      <c r="G66" s="181"/>
      <c r="H66" s="181">
        <f>'将来負担比率（分子）の構造'!K$41</f>
        <v>4067</v>
      </c>
      <c r="I66" s="181"/>
      <c r="J66" s="181"/>
      <c r="K66" s="181">
        <f>'将来負担比率（分子）の構造'!L$41</f>
        <v>3981</v>
      </c>
      <c r="L66" s="181"/>
      <c r="M66" s="181"/>
      <c r="N66" s="181">
        <f>'将来負担比率（分子）の構造'!M$41</f>
        <v>3748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980</v>
      </c>
      <c r="G67" s="181" t="e">
        <f>NA()</f>
        <v>#N/A</v>
      </c>
      <c r="H67" s="181" t="e">
        <f>NA()</f>
        <v>#N/A</v>
      </c>
      <c r="I67" s="181">
        <f>IF(ISNUMBER('将来負担比率（分子）の構造'!K$53), IF('将来負担比率（分子）の構造'!K$53 &lt; 0, 0, '将来負担比率（分子）の構造'!K$53), NA())</f>
        <v>988</v>
      </c>
      <c r="J67" s="181" t="e">
        <f>NA()</f>
        <v>#N/A</v>
      </c>
      <c r="K67" s="181" t="e">
        <f>NA()</f>
        <v>#N/A</v>
      </c>
      <c r="L67" s="181">
        <f>IF(ISNUMBER('将来負担比率（分子）の構造'!L$53), IF('将来負担比率（分子）の構造'!L$53 &lt; 0, 0, '将来負担比率（分子）の構造'!L$53), NA())</f>
        <v>623</v>
      </c>
      <c r="M67" s="181" t="e">
        <f>NA()</f>
        <v>#N/A</v>
      </c>
      <c r="N67" s="181" t="e">
        <f>NA()</f>
        <v>#N/A</v>
      </c>
      <c r="O67" s="181">
        <f>IF(ISNUMBER('将来負担比率（分子）の構造'!M$53), IF('将来負担比率（分子）の構造'!M$53 &lt; 0, 0, '将来負担比率（分子）の構造'!M$53), NA())</f>
        <v>753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852</v>
      </c>
      <c r="C72" s="185">
        <f>基金残高に係る経年分析!G55</f>
        <v>781</v>
      </c>
      <c r="D72" s="185">
        <f>基金残高に係る経年分析!H55</f>
        <v>705</v>
      </c>
    </row>
    <row r="73" spans="1:16" x14ac:dyDescent="0.15">
      <c r="A73" s="184" t="s">
        <v>78</v>
      </c>
      <c r="B73" s="185">
        <f>基金残高に係る経年分析!F56</f>
        <v>73</v>
      </c>
      <c r="C73" s="185">
        <f>基金残高に係る経年分析!G56</f>
        <v>73</v>
      </c>
      <c r="D73" s="185">
        <f>基金残高に係る経年分析!H56</f>
        <v>53</v>
      </c>
    </row>
    <row r="74" spans="1:16" x14ac:dyDescent="0.15">
      <c r="A74" s="184" t="s">
        <v>79</v>
      </c>
      <c r="B74" s="185">
        <f>基金残高に係る経年分析!F57</f>
        <v>2357</v>
      </c>
      <c r="C74" s="185">
        <f>基金残高に係る経年分析!G57</f>
        <v>2414</v>
      </c>
      <c r="D74" s="185">
        <f>基金残高に係る経年分析!H57</f>
        <v>2187</v>
      </c>
    </row>
  </sheetData>
  <sheetProtection algorithmName="SHA-512" hashValue="Hpjvnzm8nCHFb2c0qLIcNjXb7o+UbwfefJHxgnStQeADis4PgKIE6TyEcdi1LZ6WXP9HPC6IyfF44cyhOLTQhA==" saltValue="wvVHTeluaDU01c6S9nikQ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571834</v>
      </c>
      <c r="S5" s="734"/>
      <c r="T5" s="734"/>
      <c r="U5" s="734"/>
      <c r="V5" s="734"/>
      <c r="W5" s="734"/>
      <c r="X5" s="734"/>
      <c r="Y5" s="777"/>
      <c r="Z5" s="795">
        <v>11.7</v>
      </c>
      <c r="AA5" s="795"/>
      <c r="AB5" s="795"/>
      <c r="AC5" s="795"/>
      <c r="AD5" s="796">
        <v>571834</v>
      </c>
      <c r="AE5" s="796"/>
      <c r="AF5" s="796"/>
      <c r="AG5" s="796"/>
      <c r="AH5" s="796"/>
      <c r="AI5" s="796"/>
      <c r="AJ5" s="796"/>
      <c r="AK5" s="796"/>
      <c r="AL5" s="778">
        <v>26.5</v>
      </c>
      <c r="AM5" s="749"/>
      <c r="AN5" s="749"/>
      <c r="AO5" s="779"/>
      <c r="AP5" s="744" t="s">
        <v>222</v>
      </c>
      <c r="AQ5" s="745"/>
      <c r="AR5" s="745"/>
      <c r="AS5" s="745"/>
      <c r="AT5" s="745"/>
      <c r="AU5" s="745"/>
      <c r="AV5" s="745"/>
      <c r="AW5" s="745"/>
      <c r="AX5" s="745"/>
      <c r="AY5" s="745"/>
      <c r="AZ5" s="745"/>
      <c r="BA5" s="745"/>
      <c r="BB5" s="745"/>
      <c r="BC5" s="745"/>
      <c r="BD5" s="745"/>
      <c r="BE5" s="745"/>
      <c r="BF5" s="746"/>
      <c r="BG5" s="678">
        <v>571088</v>
      </c>
      <c r="BH5" s="679"/>
      <c r="BI5" s="679"/>
      <c r="BJ5" s="679"/>
      <c r="BK5" s="679"/>
      <c r="BL5" s="679"/>
      <c r="BM5" s="679"/>
      <c r="BN5" s="680"/>
      <c r="BO5" s="715">
        <v>99.9</v>
      </c>
      <c r="BP5" s="715"/>
      <c r="BQ5" s="715"/>
      <c r="BR5" s="715"/>
      <c r="BS5" s="716" t="s">
        <v>174</v>
      </c>
      <c r="BT5" s="716"/>
      <c r="BU5" s="716"/>
      <c r="BV5" s="716"/>
      <c r="BW5" s="716"/>
      <c r="BX5" s="716"/>
      <c r="BY5" s="716"/>
      <c r="BZ5" s="716"/>
      <c r="CA5" s="716"/>
      <c r="CB5" s="766"/>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22469</v>
      </c>
      <c r="S6" s="679"/>
      <c r="T6" s="679"/>
      <c r="U6" s="679"/>
      <c r="V6" s="679"/>
      <c r="W6" s="679"/>
      <c r="X6" s="679"/>
      <c r="Y6" s="680"/>
      <c r="Z6" s="715">
        <v>0.5</v>
      </c>
      <c r="AA6" s="715"/>
      <c r="AB6" s="715"/>
      <c r="AC6" s="715"/>
      <c r="AD6" s="716">
        <v>22469</v>
      </c>
      <c r="AE6" s="716"/>
      <c r="AF6" s="716"/>
      <c r="AG6" s="716"/>
      <c r="AH6" s="716"/>
      <c r="AI6" s="716"/>
      <c r="AJ6" s="716"/>
      <c r="AK6" s="716"/>
      <c r="AL6" s="681">
        <v>1</v>
      </c>
      <c r="AM6" s="682"/>
      <c r="AN6" s="682"/>
      <c r="AO6" s="717"/>
      <c r="AP6" s="675" t="s">
        <v>227</v>
      </c>
      <c r="AQ6" s="676"/>
      <c r="AR6" s="676"/>
      <c r="AS6" s="676"/>
      <c r="AT6" s="676"/>
      <c r="AU6" s="676"/>
      <c r="AV6" s="676"/>
      <c r="AW6" s="676"/>
      <c r="AX6" s="676"/>
      <c r="AY6" s="676"/>
      <c r="AZ6" s="676"/>
      <c r="BA6" s="676"/>
      <c r="BB6" s="676"/>
      <c r="BC6" s="676"/>
      <c r="BD6" s="676"/>
      <c r="BE6" s="676"/>
      <c r="BF6" s="677"/>
      <c r="BG6" s="678">
        <v>571088</v>
      </c>
      <c r="BH6" s="679"/>
      <c r="BI6" s="679"/>
      <c r="BJ6" s="679"/>
      <c r="BK6" s="679"/>
      <c r="BL6" s="679"/>
      <c r="BM6" s="679"/>
      <c r="BN6" s="680"/>
      <c r="BO6" s="715">
        <v>99.9</v>
      </c>
      <c r="BP6" s="715"/>
      <c r="BQ6" s="715"/>
      <c r="BR6" s="715"/>
      <c r="BS6" s="716" t="s">
        <v>127</v>
      </c>
      <c r="BT6" s="716"/>
      <c r="BU6" s="716"/>
      <c r="BV6" s="716"/>
      <c r="BW6" s="716"/>
      <c r="BX6" s="716"/>
      <c r="BY6" s="716"/>
      <c r="BZ6" s="716"/>
      <c r="CA6" s="716"/>
      <c r="CB6" s="766"/>
      <c r="CD6" s="736" t="s">
        <v>228</v>
      </c>
      <c r="CE6" s="737"/>
      <c r="CF6" s="737"/>
      <c r="CG6" s="737"/>
      <c r="CH6" s="737"/>
      <c r="CI6" s="737"/>
      <c r="CJ6" s="737"/>
      <c r="CK6" s="737"/>
      <c r="CL6" s="737"/>
      <c r="CM6" s="737"/>
      <c r="CN6" s="737"/>
      <c r="CO6" s="737"/>
      <c r="CP6" s="737"/>
      <c r="CQ6" s="738"/>
      <c r="CR6" s="678">
        <v>65791</v>
      </c>
      <c r="CS6" s="679"/>
      <c r="CT6" s="679"/>
      <c r="CU6" s="679"/>
      <c r="CV6" s="679"/>
      <c r="CW6" s="679"/>
      <c r="CX6" s="679"/>
      <c r="CY6" s="680"/>
      <c r="CZ6" s="778">
        <v>1.4</v>
      </c>
      <c r="DA6" s="749"/>
      <c r="DB6" s="749"/>
      <c r="DC6" s="781"/>
      <c r="DD6" s="684" t="s">
        <v>174</v>
      </c>
      <c r="DE6" s="679"/>
      <c r="DF6" s="679"/>
      <c r="DG6" s="679"/>
      <c r="DH6" s="679"/>
      <c r="DI6" s="679"/>
      <c r="DJ6" s="679"/>
      <c r="DK6" s="679"/>
      <c r="DL6" s="679"/>
      <c r="DM6" s="679"/>
      <c r="DN6" s="679"/>
      <c r="DO6" s="679"/>
      <c r="DP6" s="680"/>
      <c r="DQ6" s="684">
        <v>62534</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466</v>
      </c>
      <c r="S7" s="679"/>
      <c r="T7" s="679"/>
      <c r="U7" s="679"/>
      <c r="V7" s="679"/>
      <c r="W7" s="679"/>
      <c r="X7" s="679"/>
      <c r="Y7" s="680"/>
      <c r="Z7" s="715">
        <v>0</v>
      </c>
      <c r="AA7" s="715"/>
      <c r="AB7" s="715"/>
      <c r="AC7" s="715"/>
      <c r="AD7" s="716">
        <v>466</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252944</v>
      </c>
      <c r="BH7" s="679"/>
      <c r="BI7" s="679"/>
      <c r="BJ7" s="679"/>
      <c r="BK7" s="679"/>
      <c r="BL7" s="679"/>
      <c r="BM7" s="679"/>
      <c r="BN7" s="680"/>
      <c r="BO7" s="715">
        <v>44.2</v>
      </c>
      <c r="BP7" s="715"/>
      <c r="BQ7" s="715"/>
      <c r="BR7" s="715"/>
      <c r="BS7" s="716" t="s">
        <v>231</v>
      </c>
      <c r="BT7" s="716"/>
      <c r="BU7" s="716"/>
      <c r="BV7" s="716"/>
      <c r="BW7" s="716"/>
      <c r="BX7" s="716"/>
      <c r="BY7" s="716"/>
      <c r="BZ7" s="716"/>
      <c r="CA7" s="716"/>
      <c r="CB7" s="766"/>
      <c r="CD7" s="711" t="s">
        <v>232</v>
      </c>
      <c r="CE7" s="712"/>
      <c r="CF7" s="712"/>
      <c r="CG7" s="712"/>
      <c r="CH7" s="712"/>
      <c r="CI7" s="712"/>
      <c r="CJ7" s="712"/>
      <c r="CK7" s="712"/>
      <c r="CL7" s="712"/>
      <c r="CM7" s="712"/>
      <c r="CN7" s="712"/>
      <c r="CO7" s="712"/>
      <c r="CP7" s="712"/>
      <c r="CQ7" s="713"/>
      <c r="CR7" s="678">
        <v>935242</v>
      </c>
      <c r="CS7" s="679"/>
      <c r="CT7" s="679"/>
      <c r="CU7" s="679"/>
      <c r="CV7" s="679"/>
      <c r="CW7" s="679"/>
      <c r="CX7" s="679"/>
      <c r="CY7" s="680"/>
      <c r="CZ7" s="715">
        <v>19.5</v>
      </c>
      <c r="DA7" s="715"/>
      <c r="DB7" s="715"/>
      <c r="DC7" s="715"/>
      <c r="DD7" s="684">
        <v>197251</v>
      </c>
      <c r="DE7" s="679"/>
      <c r="DF7" s="679"/>
      <c r="DG7" s="679"/>
      <c r="DH7" s="679"/>
      <c r="DI7" s="679"/>
      <c r="DJ7" s="679"/>
      <c r="DK7" s="679"/>
      <c r="DL7" s="679"/>
      <c r="DM7" s="679"/>
      <c r="DN7" s="679"/>
      <c r="DO7" s="679"/>
      <c r="DP7" s="680"/>
      <c r="DQ7" s="684">
        <v>726918</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1072</v>
      </c>
      <c r="S8" s="679"/>
      <c r="T8" s="679"/>
      <c r="U8" s="679"/>
      <c r="V8" s="679"/>
      <c r="W8" s="679"/>
      <c r="X8" s="679"/>
      <c r="Y8" s="680"/>
      <c r="Z8" s="715">
        <v>0</v>
      </c>
      <c r="AA8" s="715"/>
      <c r="AB8" s="715"/>
      <c r="AC8" s="715"/>
      <c r="AD8" s="716">
        <v>1072</v>
      </c>
      <c r="AE8" s="716"/>
      <c r="AF8" s="716"/>
      <c r="AG8" s="716"/>
      <c r="AH8" s="716"/>
      <c r="AI8" s="716"/>
      <c r="AJ8" s="716"/>
      <c r="AK8" s="716"/>
      <c r="AL8" s="681">
        <v>0</v>
      </c>
      <c r="AM8" s="682"/>
      <c r="AN8" s="682"/>
      <c r="AO8" s="717"/>
      <c r="AP8" s="675" t="s">
        <v>234</v>
      </c>
      <c r="AQ8" s="676"/>
      <c r="AR8" s="676"/>
      <c r="AS8" s="676"/>
      <c r="AT8" s="676"/>
      <c r="AU8" s="676"/>
      <c r="AV8" s="676"/>
      <c r="AW8" s="676"/>
      <c r="AX8" s="676"/>
      <c r="AY8" s="676"/>
      <c r="AZ8" s="676"/>
      <c r="BA8" s="676"/>
      <c r="BB8" s="676"/>
      <c r="BC8" s="676"/>
      <c r="BD8" s="676"/>
      <c r="BE8" s="676"/>
      <c r="BF8" s="677"/>
      <c r="BG8" s="678">
        <v>7960</v>
      </c>
      <c r="BH8" s="679"/>
      <c r="BI8" s="679"/>
      <c r="BJ8" s="679"/>
      <c r="BK8" s="679"/>
      <c r="BL8" s="679"/>
      <c r="BM8" s="679"/>
      <c r="BN8" s="680"/>
      <c r="BO8" s="715">
        <v>1.4</v>
      </c>
      <c r="BP8" s="715"/>
      <c r="BQ8" s="715"/>
      <c r="BR8" s="715"/>
      <c r="BS8" s="684" t="s">
        <v>174</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897092</v>
      </c>
      <c r="CS8" s="679"/>
      <c r="CT8" s="679"/>
      <c r="CU8" s="679"/>
      <c r="CV8" s="679"/>
      <c r="CW8" s="679"/>
      <c r="CX8" s="679"/>
      <c r="CY8" s="680"/>
      <c r="CZ8" s="715">
        <v>18.7</v>
      </c>
      <c r="DA8" s="715"/>
      <c r="DB8" s="715"/>
      <c r="DC8" s="715"/>
      <c r="DD8" s="684">
        <v>3139</v>
      </c>
      <c r="DE8" s="679"/>
      <c r="DF8" s="679"/>
      <c r="DG8" s="679"/>
      <c r="DH8" s="679"/>
      <c r="DI8" s="679"/>
      <c r="DJ8" s="679"/>
      <c r="DK8" s="679"/>
      <c r="DL8" s="679"/>
      <c r="DM8" s="679"/>
      <c r="DN8" s="679"/>
      <c r="DO8" s="679"/>
      <c r="DP8" s="680"/>
      <c r="DQ8" s="684">
        <v>420811</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585</v>
      </c>
      <c r="S9" s="679"/>
      <c r="T9" s="679"/>
      <c r="U9" s="679"/>
      <c r="V9" s="679"/>
      <c r="W9" s="679"/>
      <c r="X9" s="679"/>
      <c r="Y9" s="680"/>
      <c r="Z9" s="715">
        <v>0</v>
      </c>
      <c r="AA9" s="715"/>
      <c r="AB9" s="715"/>
      <c r="AC9" s="715"/>
      <c r="AD9" s="716">
        <v>585</v>
      </c>
      <c r="AE9" s="716"/>
      <c r="AF9" s="716"/>
      <c r="AG9" s="716"/>
      <c r="AH9" s="716"/>
      <c r="AI9" s="716"/>
      <c r="AJ9" s="716"/>
      <c r="AK9" s="716"/>
      <c r="AL9" s="681">
        <v>0</v>
      </c>
      <c r="AM9" s="682"/>
      <c r="AN9" s="682"/>
      <c r="AO9" s="717"/>
      <c r="AP9" s="675" t="s">
        <v>237</v>
      </c>
      <c r="AQ9" s="676"/>
      <c r="AR9" s="676"/>
      <c r="AS9" s="676"/>
      <c r="AT9" s="676"/>
      <c r="AU9" s="676"/>
      <c r="AV9" s="676"/>
      <c r="AW9" s="676"/>
      <c r="AX9" s="676"/>
      <c r="AY9" s="676"/>
      <c r="AZ9" s="676"/>
      <c r="BA9" s="676"/>
      <c r="BB9" s="676"/>
      <c r="BC9" s="676"/>
      <c r="BD9" s="676"/>
      <c r="BE9" s="676"/>
      <c r="BF9" s="677"/>
      <c r="BG9" s="678">
        <v>190880</v>
      </c>
      <c r="BH9" s="679"/>
      <c r="BI9" s="679"/>
      <c r="BJ9" s="679"/>
      <c r="BK9" s="679"/>
      <c r="BL9" s="679"/>
      <c r="BM9" s="679"/>
      <c r="BN9" s="680"/>
      <c r="BO9" s="715">
        <v>33.4</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655391</v>
      </c>
      <c r="CS9" s="679"/>
      <c r="CT9" s="679"/>
      <c r="CU9" s="679"/>
      <c r="CV9" s="679"/>
      <c r="CW9" s="679"/>
      <c r="CX9" s="679"/>
      <c r="CY9" s="680"/>
      <c r="CZ9" s="715">
        <v>13.6</v>
      </c>
      <c r="DA9" s="715"/>
      <c r="DB9" s="715"/>
      <c r="DC9" s="715"/>
      <c r="DD9" s="684">
        <v>35427</v>
      </c>
      <c r="DE9" s="679"/>
      <c r="DF9" s="679"/>
      <c r="DG9" s="679"/>
      <c r="DH9" s="679"/>
      <c r="DI9" s="679"/>
      <c r="DJ9" s="679"/>
      <c r="DK9" s="679"/>
      <c r="DL9" s="679"/>
      <c r="DM9" s="679"/>
      <c r="DN9" s="679"/>
      <c r="DO9" s="679"/>
      <c r="DP9" s="680"/>
      <c r="DQ9" s="684">
        <v>383340</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231</v>
      </c>
      <c r="S10" s="679"/>
      <c r="T10" s="679"/>
      <c r="U10" s="679"/>
      <c r="V10" s="679"/>
      <c r="W10" s="679"/>
      <c r="X10" s="679"/>
      <c r="Y10" s="680"/>
      <c r="Z10" s="715" t="s">
        <v>174</v>
      </c>
      <c r="AA10" s="715"/>
      <c r="AB10" s="715"/>
      <c r="AC10" s="715"/>
      <c r="AD10" s="716" t="s">
        <v>174</v>
      </c>
      <c r="AE10" s="716"/>
      <c r="AF10" s="716"/>
      <c r="AG10" s="716"/>
      <c r="AH10" s="716"/>
      <c r="AI10" s="716"/>
      <c r="AJ10" s="716"/>
      <c r="AK10" s="716"/>
      <c r="AL10" s="681" t="s">
        <v>231</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13200</v>
      </c>
      <c r="BH10" s="679"/>
      <c r="BI10" s="679"/>
      <c r="BJ10" s="679"/>
      <c r="BK10" s="679"/>
      <c r="BL10" s="679"/>
      <c r="BM10" s="679"/>
      <c r="BN10" s="680"/>
      <c r="BO10" s="715">
        <v>2.2999999999999998</v>
      </c>
      <c r="BP10" s="715"/>
      <c r="BQ10" s="715"/>
      <c r="BR10" s="715"/>
      <c r="BS10" s="684" t="s">
        <v>127</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6112</v>
      </c>
      <c r="CS10" s="679"/>
      <c r="CT10" s="679"/>
      <c r="CU10" s="679"/>
      <c r="CV10" s="679"/>
      <c r="CW10" s="679"/>
      <c r="CX10" s="679"/>
      <c r="CY10" s="680"/>
      <c r="CZ10" s="715">
        <v>0.1</v>
      </c>
      <c r="DA10" s="715"/>
      <c r="DB10" s="715"/>
      <c r="DC10" s="715"/>
      <c r="DD10" s="684">
        <v>4200</v>
      </c>
      <c r="DE10" s="679"/>
      <c r="DF10" s="679"/>
      <c r="DG10" s="679"/>
      <c r="DH10" s="679"/>
      <c r="DI10" s="679"/>
      <c r="DJ10" s="679"/>
      <c r="DK10" s="679"/>
      <c r="DL10" s="679"/>
      <c r="DM10" s="679"/>
      <c r="DN10" s="679"/>
      <c r="DO10" s="679"/>
      <c r="DP10" s="680"/>
      <c r="DQ10" s="684">
        <v>6101</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92668</v>
      </c>
      <c r="S11" s="679"/>
      <c r="T11" s="679"/>
      <c r="U11" s="679"/>
      <c r="V11" s="679"/>
      <c r="W11" s="679"/>
      <c r="X11" s="679"/>
      <c r="Y11" s="680"/>
      <c r="Z11" s="681">
        <v>1.9</v>
      </c>
      <c r="AA11" s="682"/>
      <c r="AB11" s="682"/>
      <c r="AC11" s="683"/>
      <c r="AD11" s="684">
        <v>92668</v>
      </c>
      <c r="AE11" s="679"/>
      <c r="AF11" s="679"/>
      <c r="AG11" s="679"/>
      <c r="AH11" s="679"/>
      <c r="AI11" s="679"/>
      <c r="AJ11" s="679"/>
      <c r="AK11" s="680"/>
      <c r="AL11" s="681">
        <v>4.3</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40904</v>
      </c>
      <c r="BH11" s="679"/>
      <c r="BI11" s="679"/>
      <c r="BJ11" s="679"/>
      <c r="BK11" s="679"/>
      <c r="BL11" s="679"/>
      <c r="BM11" s="679"/>
      <c r="BN11" s="680"/>
      <c r="BO11" s="715">
        <v>7.2</v>
      </c>
      <c r="BP11" s="715"/>
      <c r="BQ11" s="715"/>
      <c r="BR11" s="715"/>
      <c r="BS11" s="684" t="s">
        <v>127</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487827</v>
      </c>
      <c r="CS11" s="679"/>
      <c r="CT11" s="679"/>
      <c r="CU11" s="679"/>
      <c r="CV11" s="679"/>
      <c r="CW11" s="679"/>
      <c r="CX11" s="679"/>
      <c r="CY11" s="680"/>
      <c r="CZ11" s="715">
        <v>10.199999999999999</v>
      </c>
      <c r="DA11" s="715"/>
      <c r="DB11" s="715"/>
      <c r="DC11" s="715"/>
      <c r="DD11" s="684">
        <v>194676</v>
      </c>
      <c r="DE11" s="679"/>
      <c r="DF11" s="679"/>
      <c r="DG11" s="679"/>
      <c r="DH11" s="679"/>
      <c r="DI11" s="679"/>
      <c r="DJ11" s="679"/>
      <c r="DK11" s="679"/>
      <c r="DL11" s="679"/>
      <c r="DM11" s="679"/>
      <c r="DN11" s="679"/>
      <c r="DO11" s="679"/>
      <c r="DP11" s="680"/>
      <c r="DQ11" s="684">
        <v>156647</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174</v>
      </c>
      <c r="AA12" s="715"/>
      <c r="AB12" s="715"/>
      <c r="AC12" s="715"/>
      <c r="AD12" s="716" t="s">
        <v>127</v>
      </c>
      <c r="AE12" s="716"/>
      <c r="AF12" s="716"/>
      <c r="AG12" s="716"/>
      <c r="AH12" s="716"/>
      <c r="AI12" s="716"/>
      <c r="AJ12" s="716"/>
      <c r="AK12" s="716"/>
      <c r="AL12" s="681" t="s">
        <v>231</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247837</v>
      </c>
      <c r="BH12" s="679"/>
      <c r="BI12" s="679"/>
      <c r="BJ12" s="679"/>
      <c r="BK12" s="679"/>
      <c r="BL12" s="679"/>
      <c r="BM12" s="679"/>
      <c r="BN12" s="680"/>
      <c r="BO12" s="715">
        <v>43.3</v>
      </c>
      <c r="BP12" s="715"/>
      <c r="BQ12" s="715"/>
      <c r="BR12" s="715"/>
      <c r="BS12" s="684" t="s">
        <v>231</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220328</v>
      </c>
      <c r="CS12" s="679"/>
      <c r="CT12" s="679"/>
      <c r="CU12" s="679"/>
      <c r="CV12" s="679"/>
      <c r="CW12" s="679"/>
      <c r="CX12" s="679"/>
      <c r="CY12" s="680"/>
      <c r="CZ12" s="715">
        <v>4.5999999999999996</v>
      </c>
      <c r="DA12" s="715"/>
      <c r="DB12" s="715"/>
      <c r="DC12" s="715"/>
      <c r="DD12" s="684">
        <v>118197</v>
      </c>
      <c r="DE12" s="679"/>
      <c r="DF12" s="679"/>
      <c r="DG12" s="679"/>
      <c r="DH12" s="679"/>
      <c r="DI12" s="679"/>
      <c r="DJ12" s="679"/>
      <c r="DK12" s="679"/>
      <c r="DL12" s="679"/>
      <c r="DM12" s="679"/>
      <c r="DN12" s="679"/>
      <c r="DO12" s="679"/>
      <c r="DP12" s="680"/>
      <c r="DQ12" s="684">
        <v>173140</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231</v>
      </c>
      <c r="S13" s="679"/>
      <c r="T13" s="679"/>
      <c r="U13" s="679"/>
      <c r="V13" s="679"/>
      <c r="W13" s="679"/>
      <c r="X13" s="679"/>
      <c r="Y13" s="680"/>
      <c r="Z13" s="715" t="s">
        <v>127</v>
      </c>
      <c r="AA13" s="715"/>
      <c r="AB13" s="715"/>
      <c r="AC13" s="715"/>
      <c r="AD13" s="716" t="s">
        <v>174</v>
      </c>
      <c r="AE13" s="716"/>
      <c r="AF13" s="716"/>
      <c r="AG13" s="716"/>
      <c r="AH13" s="716"/>
      <c r="AI13" s="716"/>
      <c r="AJ13" s="716"/>
      <c r="AK13" s="716"/>
      <c r="AL13" s="681" t="s">
        <v>174</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241966</v>
      </c>
      <c r="BH13" s="679"/>
      <c r="BI13" s="679"/>
      <c r="BJ13" s="679"/>
      <c r="BK13" s="679"/>
      <c r="BL13" s="679"/>
      <c r="BM13" s="679"/>
      <c r="BN13" s="680"/>
      <c r="BO13" s="715">
        <v>42.3</v>
      </c>
      <c r="BP13" s="715"/>
      <c r="BQ13" s="715"/>
      <c r="BR13" s="715"/>
      <c r="BS13" s="684" t="s">
        <v>127</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444300</v>
      </c>
      <c r="CS13" s="679"/>
      <c r="CT13" s="679"/>
      <c r="CU13" s="679"/>
      <c r="CV13" s="679"/>
      <c r="CW13" s="679"/>
      <c r="CX13" s="679"/>
      <c r="CY13" s="680"/>
      <c r="CZ13" s="715">
        <v>9.3000000000000007</v>
      </c>
      <c r="DA13" s="715"/>
      <c r="DB13" s="715"/>
      <c r="DC13" s="715"/>
      <c r="DD13" s="684">
        <v>237922</v>
      </c>
      <c r="DE13" s="679"/>
      <c r="DF13" s="679"/>
      <c r="DG13" s="679"/>
      <c r="DH13" s="679"/>
      <c r="DI13" s="679"/>
      <c r="DJ13" s="679"/>
      <c r="DK13" s="679"/>
      <c r="DL13" s="679"/>
      <c r="DM13" s="679"/>
      <c r="DN13" s="679"/>
      <c r="DO13" s="679"/>
      <c r="DP13" s="680"/>
      <c r="DQ13" s="684">
        <v>266379</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3317</v>
      </c>
      <c r="S14" s="679"/>
      <c r="T14" s="679"/>
      <c r="U14" s="679"/>
      <c r="V14" s="679"/>
      <c r="W14" s="679"/>
      <c r="X14" s="679"/>
      <c r="Y14" s="680"/>
      <c r="Z14" s="715">
        <v>0.1</v>
      </c>
      <c r="AA14" s="715"/>
      <c r="AB14" s="715"/>
      <c r="AC14" s="715"/>
      <c r="AD14" s="716">
        <v>3317</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12842</v>
      </c>
      <c r="BH14" s="679"/>
      <c r="BI14" s="679"/>
      <c r="BJ14" s="679"/>
      <c r="BK14" s="679"/>
      <c r="BL14" s="679"/>
      <c r="BM14" s="679"/>
      <c r="BN14" s="680"/>
      <c r="BO14" s="715">
        <v>2.2000000000000002</v>
      </c>
      <c r="BP14" s="715"/>
      <c r="BQ14" s="715"/>
      <c r="BR14" s="715"/>
      <c r="BS14" s="684" t="s">
        <v>127</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335088</v>
      </c>
      <c r="CS14" s="679"/>
      <c r="CT14" s="679"/>
      <c r="CU14" s="679"/>
      <c r="CV14" s="679"/>
      <c r="CW14" s="679"/>
      <c r="CX14" s="679"/>
      <c r="CY14" s="680"/>
      <c r="CZ14" s="715">
        <v>7</v>
      </c>
      <c r="DA14" s="715"/>
      <c r="DB14" s="715"/>
      <c r="DC14" s="715"/>
      <c r="DD14" s="684">
        <v>784</v>
      </c>
      <c r="DE14" s="679"/>
      <c r="DF14" s="679"/>
      <c r="DG14" s="679"/>
      <c r="DH14" s="679"/>
      <c r="DI14" s="679"/>
      <c r="DJ14" s="679"/>
      <c r="DK14" s="679"/>
      <c r="DL14" s="679"/>
      <c r="DM14" s="679"/>
      <c r="DN14" s="679"/>
      <c r="DO14" s="679"/>
      <c r="DP14" s="680"/>
      <c r="DQ14" s="684">
        <v>200721</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174</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57465</v>
      </c>
      <c r="BH15" s="679"/>
      <c r="BI15" s="679"/>
      <c r="BJ15" s="679"/>
      <c r="BK15" s="679"/>
      <c r="BL15" s="679"/>
      <c r="BM15" s="679"/>
      <c r="BN15" s="680"/>
      <c r="BO15" s="715">
        <v>10</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284844</v>
      </c>
      <c r="CS15" s="679"/>
      <c r="CT15" s="679"/>
      <c r="CU15" s="679"/>
      <c r="CV15" s="679"/>
      <c r="CW15" s="679"/>
      <c r="CX15" s="679"/>
      <c r="CY15" s="680"/>
      <c r="CZ15" s="715">
        <v>5.9</v>
      </c>
      <c r="DA15" s="715"/>
      <c r="DB15" s="715"/>
      <c r="DC15" s="715"/>
      <c r="DD15" s="684">
        <v>53416</v>
      </c>
      <c r="DE15" s="679"/>
      <c r="DF15" s="679"/>
      <c r="DG15" s="679"/>
      <c r="DH15" s="679"/>
      <c r="DI15" s="679"/>
      <c r="DJ15" s="679"/>
      <c r="DK15" s="679"/>
      <c r="DL15" s="679"/>
      <c r="DM15" s="679"/>
      <c r="DN15" s="679"/>
      <c r="DO15" s="679"/>
      <c r="DP15" s="680"/>
      <c r="DQ15" s="684">
        <v>261311</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698</v>
      </c>
      <c r="S16" s="679"/>
      <c r="T16" s="679"/>
      <c r="U16" s="679"/>
      <c r="V16" s="679"/>
      <c r="W16" s="679"/>
      <c r="X16" s="679"/>
      <c r="Y16" s="680"/>
      <c r="Z16" s="715">
        <v>0</v>
      </c>
      <c r="AA16" s="715"/>
      <c r="AB16" s="715"/>
      <c r="AC16" s="715"/>
      <c r="AD16" s="716">
        <v>698</v>
      </c>
      <c r="AE16" s="716"/>
      <c r="AF16" s="716"/>
      <c r="AG16" s="716"/>
      <c r="AH16" s="716"/>
      <c r="AI16" s="716"/>
      <c r="AJ16" s="716"/>
      <c r="AK16" s="716"/>
      <c r="AL16" s="681">
        <v>0</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127</v>
      </c>
      <c r="BP16" s="715"/>
      <c r="BQ16" s="715"/>
      <c r="BR16" s="715"/>
      <c r="BS16" s="684" t="s">
        <v>231</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t="s">
        <v>231</v>
      </c>
      <c r="CS16" s="679"/>
      <c r="CT16" s="679"/>
      <c r="CU16" s="679"/>
      <c r="CV16" s="679"/>
      <c r="CW16" s="679"/>
      <c r="CX16" s="679"/>
      <c r="CY16" s="680"/>
      <c r="CZ16" s="715" t="s">
        <v>174</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7859</v>
      </c>
      <c r="S17" s="679"/>
      <c r="T17" s="679"/>
      <c r="U17" s="679"/>
      <c r="V17" s="679"/>
      <c r="W17" s="679"/>
      <c r="X17" s="679"/>
      <c r="Y17" s="680"/>
      <c r="Z17" s="715">
        <v>0.2</v>
      </c>
      <c r="AA17" s="715"/>
      <c r="AB17" s="715"/>
      <c r="AC17" s="715"/>
      <c r="AD17" s="716">
        <v>7859</v>
      </c>
      <c r="AE17" s="716"/>
      <c r="AF17" s="716"/>
      <c r="AG17" s="716"/>
      <c r="AH17" s="716"/>
      <c r="AI17" s="716"/>
      <c r="AJ17" s="716"/>
      <c r="AK17" s="716"/>
      <c r="AL17" s="681">
        <v>0.4</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174</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469597</v>
      </c>
      <c r="CS17" s="679"/>
      <c r="CT17" s="679"/>
      <c r="CU17" s="679"/>
      <c r="CV17" s="679"/>
      <c r="CW17" s="679"/>
      <c r="CX17" s="679"/>
      <c r="CY17" s="680"/>
      <c r="CZ17" s="715">
        <v>9.8000000000000007</v>
      </c>
      <c r="DA17" s="715"/>
      <c r="DB17" s="715"/>
      <c r="DC17" s="715"/>
      <c r="DD17" s="684" t="s">
        <v>127</v>
      </c>
      <c r="DE17" s="679"/>
      <c r="DF17" s="679"/>
      <c r="DG17" s="679"/>
      <c r="DH17" s="679"/>
      <c r="DI17" s="679"/>
      <c r="DJ17" s="679"/>
      <c r="DK17" s="679"/>
      <c r="DL17" s="679"/>
      <c r="DM17" s="679"/>
      <c r="DN17" s="679"/>
      <c r="DO17" s="679"/>
      <c r="DP17" s="680"/>
      <c r="DQ17" s="684">
        <v>469597</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1810</v>
      </c>
      <c r="S18" s="679"/>
      <c r="T18" s="679"/>
      <c r="U18" s="679"/>
      <c r="V18" s="679"/>
      <c r="W18" s="679"/>
      <c r="X18" s="679"/>
      <c r="Y18" s="680"/>
      <c r="Z18" s="715">
        <v>0</v>
      </c>
      <c r="AA18" s="715"/>
      <c r="AB18" s="715"/>
      <c r="AC18" s="715"/>
      <c r="AD18" s="716">
        <v>1810</v>
      </c>
      <c r="AE18" s="716"/>
      <c r="AF18" s="716"/>
      <c r="AG18" s="716"/>
      <c r="AH18" s="716"/>
      <c r="AI18" s="716"/>
      <c r="AJ18" s="716"/>
      <c r="AK18" s="716"/>
      <c r="AL18" s="681">
        <v>0.1</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231</v>
      </c>
      <c r="BP18" s="715"/>
      <c r="BQ18" s="715"/>
      <c r="BR18" s="715"/>
      <c r="BS18" s="684" t="s">
        <v>174</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174</v>
      </c>
      <c r="DA18" s="715"/>
      <c r="DB18" s="715"/>
      <c r="DC18" s="715"/>
      <c r="DD18" s="684" t="s">
        <v>127</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357</v>
      </c>
      <c r="S19" s="679"/>
      <c r="T19" s="679"/>
      <c r="U19" s="679"/>
      <c r="V19" s="679"/>
      <c r="W19" s="679"/>
      <c r="X19" s="679"/>
      <c r="Y19" s="680"/>
      <c r="Z19" s="715">
        <v>0</v>
      </c>
      <c r="AA19" s="715"/>
      <c r="AB19" s="715"/>
      <c r="AC19" s="715"/>
      <c r="AD19" s="716">
        <v>357</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746</v>
      </c>
      <c r="BH19" s="679"/>
      <c r="BI19" s="679"/>
      <c r="BJ19" s="679"/>
      <c r="BK19" s="679"/>
      <c r="BL19" s="679"/>
      <c r="BM19" s="679"/>
      <c r="BN19" s="680"/>
      <c r="BO19" s="715">
        <v>0.1</v>
      </c>
      <c r="BP19" s="715"/>
      <c r="BQ19" s="715"/>
      <c r="BR19" s="715"/>
      <c r="BS19" s="684" t="s">
        <v>174</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231</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108</v>
      </c>
      <c r="S20" s="679"/>
      <c r="T20" s="679"/>
      <c r="U20" s="679"/>
      <c r="V20" s="679"/>
      <c r="W20" s="679"/>
      <c r="X20" s="679"/>
      <c r="Y20" s="680"/>
      <c r="Z20" s="715">
        <v>0</v>
      </c>
      <c r="AA20" s="715"/>
      <c r="AB20" s="715"/>
      <c r="AC20" s="715"/>
      <c r="AD20" s="716">
        <v>108</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746</v>
      </c>
      <c r="BH20" s="679"/>
      <c r="BI20" s="679"/>
      <c r="BJ20" s="679"/>
      <c r="BK20" s="679"/>
      <c r="BL20" s="679"/>
      <c r="BM20" s="679"/>
      <c r="BN20" s="680"/>
      <c r="BO20" s="715">
        <v>0.1</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4801612</v>
      </c>
      <c r="CS20" s="679"/>
      <c r="CT20" s="679"/>
      <c r="CU20" s="679"/>
      <c r="CV20" s="679"/>
      <c r="CW20" s="679"/>
      <c r="CX20" s="679"/>
      <c r="CY20" s="680"/>
      <c r="CZ20" s="715">
        <v>100</v>
      </c>
      <c r="DA20" s="715"/>
      <c r="DB20" s="715"/>
      <c r="DC20" s="715"/>
      <c r="DD20" s="684">
        <v>845012</v>
      </c>
      <c r="DE20" s="679"/>
      <c r="DF20" s="679"/>
      <c r="DG20" s="679"/>
      <c r="DH20" s="679"/>
      <c r="DI20" s="679"/>
      <c r="DJ20" s="679"/>
      <c r="DK20" s="679"/>
      <c r="DL20" s="679"/>
      <c r="DM20" s="679"/>
      <c r="DN20" s="679"/>
      <c r="DO20" s="679"/>
      <c r="DP20" s="680"/>
      <c r="DQ20" s="684">
        <v>3127499</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5584</v>
      </c>
      <c r="S21" s="679"/>
      <c r="T21" s="679"/>
      <c r="U21" s="679"/>
      <c r="V21" s="679"/>
      <c r="W21" s="679"/>
      <c r="X21" s="679"/>
      <c r="Y21" s="680"/>
      <c r="Z21" s="715">
        <v>0.1</v>
      </c>
      <c r="AA21" s="715"/>
      <c r="AB21" s="715"/>
      <c r="AC21" s="715"/>
      <c r="AD21" s="716">
        <v>5584</v>
      </c>
      <c r="AE21" s="716"/>
      <c r="AF21" s="716"/>
      <c r="AG21" s="716"/>
      <c r="AH21" s="716"/>
      <c r="AI21" s="716"/>
      <c r="AJ21" s="716"/>
      <c r="AK21" s="716"/>
      <c r="AL21" s="681">
        <v>0.3</v>
      </c>
      <c r="AM21" s="682"/>
      <c r="AN21" s="682"/>
      <c r="AO21" s="717"/>
      <c r="AP21" s="773" t="s">
        <v>273</v>
      </c>
      <c r="AQ21" s="780"/>
      <c r="AR21" s="780"/>
      <c r="AS21" s="780"/>
      <c r="AT21" s="780"/>
      <c r="AU21" s="780"/>
      <c r="AV21" s="780"/>
      <c r="AW21" s="780"/>
      <c r="AX21" s="780"/>
      <c r="AY21" s="780"/>
      <c r="AZ21" s="780"/>
      <c r="BA21" s="780"/>
      <c r="BB21" s="780"/>
      <c r="BC21" s="780"/>
      <c r="BD21" s="780"/>
      <c r="BE21" s="780"/>
      <c r="BF21" s="775"/>
      <c r="BG21" s="678">
        <v>746</v>
      </c>
      <c r="BH21" s="679"/>
      <c r="BI21" s="679"/>
      <c r="BJ21" s="679"/>
      <c r="BK21" s="679"/>
      <c r="BL21" s="679"/>
      <c r="BM21" s="679"/>
      <c r="BN21" s="680"/>
      <c r="BO21" s="715">
        <v>0.1</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1656354</v>
      </c>
      <c r="S22" s="679"/>
      <c r="T22" s="679"/>
      <c r="U22" s="679"/>
      <c r="V22" s="679"/>
      <c r="W22" s="679"/>
      <c r="X22" s="679"/>
      <c r="Y22" s="680"/>
      <c r="Z22" s="715">
        <v>33.799999999999997</v>
      </c>
      <c r="AA22" s="715"/>
      <c r="AB22" s="715"/>
      <c r="AC22" s="715"/>
      <c r="AD22" s="716">
        <v>1458907</v>
      </c>
      <c r="AE22" s="716"/>
      <c r="AF22" s="716"/>
      <c r="AG22" s="716"/>
      <c r="AH22" s="716"/>
      <c r="AI22" s="716"/>
      <c r="AJ22" s="716"/>
      <c r="AK22" s="716"/>
      <c r="AL22" s="681">
        <v>67.5</v>
      </c>
      <c r="AM22" s="682"/>
      <c r="AN22" s="682"/>
      <c r="AO22" s="717"/>
      <c r="AP22" s="773" t="s">
        <v>275</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231</v>
      </c>
      <c r="BP22" s="715"/>
      <c r="BQ22" s="715"/>
      <c r="BR22" s="715"/>
      <c r="BS22" s="684" t="s">
        <v>127</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1458907</v>
      </c>
      <c r="S23" s="679"/>
      <c r="T23" s="679"/>
      <c r="U23" s="679"/>
      <c r="V23" s="679"/>
      <c r="W23" s="679"/>
      <c r="X23" s="679"/>
      <c r="Y23" s="680"/>
      <c r="Z23" s="715">
        <v>29.8</v>
      </c>
      <c r="AA23" s="715"/>
      <c r="AB23" s="715"/>
      <c r="AC23" s="715"/>
      <c r="AD23" s="716">
        <v>1458907</v>
      </c>
      <c r="AE23" s="716"/>
      <c r="AF23" s="716"/>
      <c r="AG23" s="716"/>
      <c r="AH23" s="716"/>
      <c r="AI23" s="716"/>
      <c r="AJ23" s="716"/>
      <c r="AK23" s="716"/>
      <c r="AL23" s="681">
        <v>67.5</v>
      </c>
      <c r="AM23" s="682"/>
      <c r="AN23" s="682"/>
      <c r="AO23" s="717"/>
      <c r="AP23" s="773" t="s">
        <v>278</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231</v>
      </c>
      <c r="BP23" s="715"/>
      <c r="BQ23" s="715"/>
      <c r="BR23" s="715"/>
      <c r="BS23" s="684" t="s">
        <v>127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197447</v>
      </c>
      <c r="S24" s="679"/>
      <c r="T24" s="679"/>
      <c r="U24" s="679"/>
      <c r="V24" s="679"/>
      <c r="W24" s="679"/>
      <c r="X24" s="679"/>
      <c r="Y24" s="680"/>
      <c r="Z24" s="715">
        <v>4</v>
      </c>
      <c r="AA24" s="715"/>
      <c r="AB24" s="715"/>
      <c r="AC24" s="715"/>
      <c r="AD24" s="716" t="s">
        <v>174</v>
      </c>
      <c r="AE24" s="716"/>
      <c r="AF24" s="716"/>
      <c r="AG24" s="716"/>
      <c r="AH24" s="716"/>
      <c r="AI24" s="716"/>
      <c r="AJ24" s="716"/>
      <c r="AK24" s="716"/>
      <c r="AL24" s="681" t="s">
        <v>174</v>
      </c>
      <c r="AM24" s="682"/>
      <c r="AN24" s="682"/>
      <c r="AO24" s="717"/>
      <c r="AP24" s="773" t="s">
        <v>285</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127</v>
      </c>
      <c r="BP24" s="715"/>
      <c r="BQ24" s="715"/>
      <c r="BR24" s="715"/>
      <c r="BS24" s="684" t="s">
        <v>231</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1358845</v>
      </c>
      <c r="CS24" s="734"/>
      <c r="CT24" s="734"/>
      <c r="CU24" s="734"/>
      <c r="CV24" s="734"/>
      <c r="CW24" s="734"/>
      <c r="CX24" s="734"/>
      <c r="CY24" s="777"/>
      <c r="CZ24" s="778">
        <v>28.3</v>
      </c>
      <c r="DA24" s="749"/>
      <c r="DB24" s="749"/>
      <c r="DC24" s="781"/>
      <c r="DD24" s="776">
        <v>1070695</v>
      </c>
      <c r="DE24" s="734"/>
      <c r="DF24" s="734"/>
      <c r="DG24" s="734"/>
      <c r="DH24" s="734"/>
      <c r="DI24" s="734"/>
      <c r="DJ24" s="734"/>
      <c r="DK24" s="777"/>
      <c r="DL24" s="776">
        <v>1028762</v>
      </c>
      <c r="DM24" s="734"/>
      <c r="DN24" s="734"/>
      <c r="DO24" s="734"/>
      <c r="DP24" s="734"/>
      <c r="DQ24" s="734"/>
      <c r="DR24" s="734"/>
      <c r="DS24" s="734"/>
      <c r="DT24" s="734"/>
      <c r="DU24" s="734"/>
      <c r="DV24" s="777"/>
      <c r="DW24" s="778">
        <v>46.1</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174</v>
      </c>
      <c r="AE25" s="716"/>
      <c r="AF25" s="716"/>
      <c r="AG25" s="716"/>
      <c r="AH25" s="716"/>
      <c r="AI25" s="716"/>
      <c r="AJ25" s="716"/>
      <c r="AK25" s="716"/>
      <c r="AL25" s="681" t="s">
        <v>127</v>
      </c>
      <c r="AM25" s="682"/>
      <c r="AN25" s="682"/>
      <c r="AO25" s="717"/>
      <c r="AP25" s="773" t="s">
        <v>288</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231</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538834</v>
      </c>
      <c r="CS25" s="697"/>
      <c r="CT25" s="697"/>
      <c r="CU25" s="697"/>
      <c r="CV25" s="697"/>
      <c r="CW25" s="697"/>
      <c r="CX25" s="697"/>
      <c r="CY25" s="698"/>
      <c r="CZ25" s="681">
        <v>11.2</v>
      </c>
      <c r="DA25" s="699"/>
      <c r="DB25" s="699"/>
      <c r="DC25" s="700"/>
      <c r="DD25" s="684">
        <v>491607</v>
      </c>
      <c r="DE25" s="697"/>
      <c r="DF25" s="697"/>
      <c r="DG25" s="697"/>
      <c r="DH25" s="697"/>
      <c r="DI25" s="697"/>
      <c r="DJ25" s="697"/>
      <c r="DK25" s="698"/>
      <c r="DL25" s="684">
        <v>457689</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2357322</v>
      </c>
      <c r="S26" s="679"/>
      <c r="T26" s="679"/>
      <c r="U26" s="679"/>
      <c r="V26" s="679"/>
      <c r="W26" s="679"/>
      <c r="X26" s="679"/>
      <c r="Y26" s="680"/>
      <c r="Z26" s="715">
        <v>48.1</v>
      </c>
      <c r="AA26" s="715"/>
      <c r="AB26" s="715"/>
      <c r="AC26" s="715"/>
      <c r="AD26" s="716">
        <v>2159875</v>
      </c>
      <c r="AE26" s="716"/>
      <c r="AF26" s="716"/>
      <c r="AG26" s="716"/>
      <c r="AH26" s="716"/>
      <c r="AI26" s="716"/>
      <c r="AJ26" s="716"/>
      <c r="AK26" s="716"/>
      <c r="AL26" s="681">
        <v>100</v>
      </c>
      <c r="AM26" s="682"/>
      <c r="AN26" s="682"/>
      <c r="AO26" s="717"/>
      <c r="AP26" s="773" t="s">
        <v>291</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174</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312485</v>
      </c>
      <c r="CS26" s="679"/>
      <c r="CT26" s="679"/>
      <c r="CU26" s="679"/>
      <c r="CV26" s="679"/>
      <c r="CW26" s="679"/>
      <c r="CX26" s="679"/>
      <c r="CY26" s="680"/>
      <c r="CZ26" s="681">
        <v>6.5</v>
      </c>
      <c r="DA26" s="699"/>
      <c r="DB26" s="699"/>
      <c r="DC26" s="700"/>
      <c r="DD26" s="684">
        <v>266583</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t="s">
        <v>174</v>
      </c>
      <c r="S27" s="679"/>
      <c r="T27" s="679"/>
      <c r="U27" s="679"/>
      <c r="V27" s="679"/>
      <c r="W27" s="679"/>
      <c r="X27" s="679"/>
      <c r="Y27" s="680"/>
      <c r="Z27" s="715" t="s">
        <v>127</v>
      </c>
      <c r="AA27" s="715"/>
      <c r="AB27" s="715"/>
      <c r="AC27" s="715"/>
      <c r="AD27" s="716" t="s">
        <v>127</v>
      </c>
      <c r="AE27" s="716"/>
      <c r="AF27" s="716"/>
      <c r="AG27" s="716"/>
      <c r="AH27" s="716"/>
      <c r="AI27" s="716"/>
      <c r="AJ27" s="716"/>
      <c r="AK27" s="716"/>
      <c r="AL27" s="681" t="s">
        <v>174</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571834</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350414</v>
      </c>
      <c r="CS27" s="697"/>
      <c r="CT27" s="697"/>
      <c r="CU27" s="697"/>
      <c r="CV27" s="697"/>
      <c r="CW27" s="697"/>
      <c r="CX27" s="697"/>
      <c r="CY27" s="698"/>
      <c r="CZ27" s="681">
        <v>7.3</v>
      </c>
      <c r="DA27" s="699"/>
      <c r="DB27" s="699"/>
      <c r="DC27" s="700"/>
      <c r="DD27" s="684">
        <v>109491</v>
      </c>
      <c r="DE27" s="697"/>
      <c r="DF27" s="697"/>
      <c r="DG27" s="697"/>
      <c r="DH27" s="697"/>
      <c r="DI27" s="697"/>
      <c r="DJ27" s="697"/>
      <c r="DK27" s="698"/>
      <c r="DL27" s="684">
        <v>101476</v>
      </c>
      <c r="DM27" s="697"/>
      <c r="DN27" s="697"/>
      <c r="DO27" s="697"/>
      <c r="DP27" s="697"/>
      <c r="DQ27" s="697"/>
      <c r="DR27" s="697"/>
      <c r="DS27" s="697"/>
      <c r="DT27" s="697"/>
      <c r="DU27" s="697"/>
      <c r="DV27" s="698"/>
      <c r="DW27" s="681">
        <v>4.5</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15564</v>
      </c>
      <c r="S28" s="679"/>
      <c r="T28" s="679"/>
      <c r="U28" s="679"/>
      <c r="V28" s="679"/>
      <c r="W28" s="679"/>
      <c r="X28" s="679"/>
      <c r="Y28" s="680"/>
      <c r="Z28" s="715">
        <v>0.3</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469597</v>
      </c>
      <c r="CS28" s="679"/>
      <c r="CT28" s="679"/>
      <c r="CU28" s="679"/>
      <c r="CV28" s="679"/>
      <c r="CW28" s="679"/>
      <c r="CX28" s="679"/>
      <c r="CY28" s="680"/>
      <c r="CZ28" s="681">
        <v>9.8000000000000007</v>
      </c>
      <c r="DA28" s="699"/>
      <c r="DB28" s="699"/>
      <c r="DC28" s="700"/>
      <c r="DD28" s="684">
        <v>469597</v>
      </c>
      <c r="DE28" s="679"/>
      <c r="DF28" s="679"/>
      <c r="DG28" s="679"/>
      <c r="DH28" s="679"/>
      <c r="DI28" s="679"/>
      <c r="DJ28" s="679"/>
      <c r="DK28" s="680"/>
      <c r="DL28" s="684">
        <v>469597</v>
      </c>
      <c r="DM28" s="679"/>
      <c r="DN28" s="679"/>
      <c r="DO28" s="679"/>
      <c r="DP28" s="679"/>
      <c r="DQ28" s="679"/>
      <c r="DR28" s="679"/>
      <c r="DS28" s="679"/>
      <c r="DT28" s="679"/>
      <c r="DU28" s="679"/>
      <c r="DV28" s="680"/>
      <c r="DW28" s="681">
        <v>21</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20609</v>
      </c>
      <c r="S29" s="679"/>
      <c r="T29" s="679"/>
      <c r="U29" s="679"/>
      <c r="V29" s="679"/>
      <c r="W29" s="679"/>
      <c r="X29" s="679"/>
      <c r="Y29" s="680"/>
      <c r="Z29" s="715">
        <v>0.4</v>
      </c>
      <c r="AA29" s="715"/>
      <c r="AB29" s="715"/>
      <c r="AC29" s="715"/>
      <c r="AD29" s="716" t="s">
        <v>231</v>
      </c>
      <c r="AE29" s="716"/>
      <c r="AF29" s="716"/>
      <c r="AG29" s="716"/>
      <c r="AH29" s="716"/>
      <c r="AI29" s="716"/>
      <c r="AJ29" s="716"/>
      <c r="AK29" s="716"/>
      <c r="AL29" s="681" t="s">
        <v>231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299</v>
      </c>
      <c r="CE29" s="768"/>
      <c r="CF29" s="711" t="s">
        <v>300</v>
      </c>
      <c r="CG29" s="712"/>
      <c r="CH29" s="712"/>
      <c r="CI29" s="712"/>
      <c r="CJ29" s="712"/>
      <c r="CK29" s="712"/>
      <c r="CL29" s="712"/>
      <c r="CM29" s="712"/>
      <c r="CN29" s="712"/>
      <c r="CO29" s="712"/>
      <c r="CP29" s="712"/>
      <c r="CQ29" s="713"/>
      <c r="CR29" s="678">
        <v>469106</v>
      </c>
      <c r="CS29" s="697"/>
      <c r="CT29" s="697"/>
      <c r="CU29" s="697"/>
      <c r="CV29" s="697"/>
      <c r="CW29" s="697"/>
      <c r="CX29" s="697"/>
      <c r="CY29" s="698"/>
      <c r="CZ29" s="681">
        <v>9.8000000000000007</v>
      </c>
      <c r="DA29" s="699"/>
      <c r="DB29" s="699"/>
      <c r="DC29" s="700"/>
      <c r="DD29" s="684">
        <v>469106</v>
      </c>
      <c r="DE29" s="697"/>
      <c r="DF29" s="697"/>
      <c r="DG29" s="697"/>
      <c r="DH29" s="697"/>
      <c r="DI29" s="697"/>
      <c r="DJ29" s="697"/>
      <c r="DK29" s="698"/>
      <c r="DL29" s="684">
        <v>469106</v>
      </c>
      <c r="DM29" s="697"/>
      <c r="DN29" s="697"/>
      <c r="DO29" s="697"/>
      <c r="DP29" s="697"/>
      <c r="DQ29" s="697"/>
      <c r="DR29" s="697"/>
      <c r="DS29" s="697"/>
      <c r="DT29" s="697"/>
      <c r="DU29" s="697"/>
      <c r="DV29" s="698"/>
      <c r="DW29" s="681">
        <v>21</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13837</v>
      </c>
      <c r="S30" s="679"/>
      <c r="T30" s="679"/>
      <c r="U30" s="679"/>
      <c r="V30" s="679"/>
      <c r="W30" s="679"/>
      <c r="X30" s="679"/>
      <c r="Y30" s="680"/>
      <c r="Z30" s="715">
        <v>0.3</v>
      </c>
      <c r="AA30" s="715"/>
      <c r="AB30" s="715"/>
      <c r="AC30" s="715"/>
      <c r="AD30" s="716" t="s">
        <v>127</v>
      </c>
      <c r="AE30" s="716"/>
      <c r="AF30" s="716"/>
      <c r="AG30" s="716"/>
      <c r="AH30" s="716"/>
      <c r="AI30" s="716"/>
      <c r="AJ30" s="716"/>
      <c r="AK30" s="716"/>
      <c r="AL30" s="681" t="s">
        <v>231</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9"/>
      <c r="CE30" s="770"/>
      <c r="CF30" s="711" t="s">
        <v>304</v>
      </c>
      <c r="CG30" s="712"/>
      <c r="CH30" s="712"/>
      <c r="CI30" s="712"/>
      <c r="CJ30" s="712"/>
      <c r="CK30" s="712"/>
      <c r="CL30" s="712"/>
      <c r="CM30" s="712"/>
      <c r="CN30" s="712"/>
      <c r="CO30" s="712"/>
      <c r="CP30" s="712"/>
      <c r="CQ30" s="713"/>
      <c r="CR30" s="678">
        <v>442409</v>
      </c>
      <c r="CS30" s="679"/>
      <c r="CT30" s="679"/>
      <c r="CU30" s="679"/>
      <c r="CV30" s="679"/>
      <c r="CW30" s="679"/>
      <c r="CX30" s="679"/>
      <c r="CY30" s="680"/>
      <c r="CZ30" s="681">
        <v>9.1999999999999993</v>
      </c>
      <c r="DA30" s="699"/>
      <c r="DB30" s="699"/>
      <c r="DC30" s="700"/>
      <c r="DD30" s="684">
        <v>442409</v>
      </c>
      <c r="DE30" s="679"/>
      <c r="DF30" s="679"/>
      <c r="DG30" s="679"/>
      <c r="DH30" s="679"/>
      <c r="DI30" s="679"/>
      <c r="DJ30" s="679"/>
      <c r="DK30" s="680"/>
      <c r="DL30" s="684">
        <v>442409</v>
      </c>
      <c r="DM30" s="679"/>
      <c r="DN30" s="679"/>
      <c r="DO30" s="679"/>
      <c r="DP30" s="679"/>
      <c r="DQ30" s="679"/>
      <c r="DR30" s="679"/>
      <c r="DS30" s="679"/>
      <c r="DT30" s="679"/>
      <c r="DU30" s="679"/>
      <c r="DV30" s="680"/>
      <c r="DW30" s="681">
        <v>19.8</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330374</v>
      </c>
      <c r="S31" s="679"/>
      <c r="T31" s="679"/>
      <c r="U31" s="679"/>
      <c r="V31" s="679"/>
      <c r="W31" s="679"/>
      <c r="X31" s="679"/>
      <c r="Y31" s="680"/>
      <c r="Z31" s="715">
        <v>6.7</v>
      </c>
      <c r="AA31" s="715"/>
      <c r="AB31" s="715"/>
      <c r="AC31" s="715"/>
      <c r="AD31" s="716" t="s">
        <v>231</v>
      </c>
      <c r="AE31" s="716"/>
      <c r="AF31" s="716"/>
      <c r="AG31" s="716"/>
      <c r="AH31" s="716"/>
      <c r="AI31" s="716"/>
      <c r="AJ31" s="716"/>
      <c r="AK31" s="716"/>
      <c r="AL31" s="681" t="s">
        <v>174</v>
      </c>
      <c r="AM31" s="682"/>
      <c r="AN31" s="682"/>
      <c r="AO31" s="717"/>
      <c r="AP31" s="752" t="s">
        <v>306</v>
      </c>
      <c r="AQ31" s="753"/>
      <c r="AR31" s="753"/>
      <c r="AS31" s="753"/>
      <c r="AT31" s="758" t="s">
        <v>307</v>
      </c>
      <c r="AU31" s="231"/>
      <c r="AV31" s="231"/>
      <c r="AW31" s="231"/>
      <c r="AX31" s="744" t="s">
        <v>183</v>
      </c>
      <c r="AY31" s="745"/>
      <c r="AZ31" s="745"/>
      <c r="BA31" s="745"/>
      <c r="BB31" s="745"/>
      <c r="BC31" s="745"/>
      <c r="BD31" s="745"/>
      <c r="BE31" s="745"/>
      <c r="BF31" s="746"/>
      <c r="BG31" s="747">
        <v>96.9</v>
      </c>
      <c r="BH31" s="748"/>
      <c r="BI31" s="748"/>
      <c r="BJ31" s="748"/>
      <c r="BK31" s="748"/>
      <c r="BL31" s="748"/>
      <c r="BM31" s="749">
        <v>85.5</v>
      </c>
      <c r="BN31" s="748"/>
      <c r="BO31" s="748"/>
      <c r="BP31" s="748"/>
      <c r="BQ31" s="750"/>
      <c r="BR31" s="747">
        <v>96.3</v>
      </c>
      <c r="BS31" s="748"/>
      <c r="BT31" s="748"/>
      <c r="BU31" s="748"/>
      <c r="BV31" s="748"/>
      <c r="BW31" s="748"/>
      <c r="BX31" s="749">
        <v>85.5</v>
      </c>
      <c r="BY31" s="748"/>
      <c r="BZ31" s="748"/>
      <c r="CA31" s="748"/>
      <c r="CB31" s="750"/>
      <c r="CD31" s="769"/>
      <c r="CE31" s="770"/>
      <c r="CF31" s="711" t="s">
        <v>308</v>
      </c>
      <c r="CG31" s="712"/>
      <c r="CH31" s="712"/>
      <c r="CI31" s="712"/>
      <c r="CJ31" s="712"/>
      <c r="CK31" s="712"/>
      <c r="CL31" s="712"/>
      <c r="CM31" s="712"/>
      <c r="CN31" s="712"/>
      <c r="CO31" s="712"/>
      <c r="CP31" s="712"/>
      <c r="CQ31" s="713"/>
      <c r="CR31" s="678">
        <v>26697</v>
      </c>
      <c r="CS31" s="697"/>
      <c r="CT31" s="697"/>
      <c r="CU31" s="697"/>
      <c r="CV31" s="697"/>
      <c r="CW31" s="697"/>
      <c r="CX31" s="697"/>
      <c r="CY31" s="698"/>
      <c r="CZ31" s="681">
        <v>0.6</v>
      </c>
      <c r="DA31" s="699"/>
      <c r="DB31" s="699"/>
      <c r="DC31" s="700"/>
      <c r="DD31" s="684">
        <v>26697</v>
      </c>
      <c r="DE31" s="697"/>
      <c r="DF31" s="697"/>
      <c r="DG31" s="697"/>
      <c r="DH31" s="697"/>
      <c r="DI31" s="697"/>
      <c r="DJ31" s="697"/>
      <c r="DK31" s="698"/>
      <c r="DL31" s="684">
        <v>26697</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1" t="s">
        <v>309</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96.7</v>
      </c>
      <c r="BH32" s="697"/>
      <c r="BI32" s="697"/>
      <c r="BJ32" s="697"/>
      <c r="BK32" s="697"/>
      <c r="BL32" s="697"/>
      <c r="BM32" s="682">
        <v>87.2</v>
      </c>
      <c r="BN32" s="743"/>
      <c r="BO32" s="743"/>
      <c r="BP32" s="743"/>
      <c r="BQ32" s="721"/>
      <c r="BR32" s="751">
        <v>95.9</v>
      </c>
      <c r="BS32" s="697"/>
      <c r="BT32" s="697"/>
      <c r="BU32" s="697"/>
      <c r="BV32" s="697"/>
      <c r="BW32" s="697"/>
      <c r="BX32" s="682">
        <v>88.3</v>
      </c>
      <c r="BY32" s="743"/>
      <c r="BZ32" s="743"/>
      <c r="CA32" s="743"/>
      <c r="CB32" s="721"/>
      <c r="CD32" s="771"/>
      <c r="CE32" s="772"/>
      <c r="CF32" s="711" t="s">
        <v>312</v>
      </c>
      <c r="CG32" s="712"/>
      <c r="CH32" s="712"/>
      <c r="CI32" s="712"/>
      <c r="CJ32" s="712"/>
      <c r="CK32" s="712"/>
      <c r="CL32" s="712"/>
      <c r="CM32" s="712"/>
      <c r="CN32" s="712"/>
      <c r="CO32" s="712"/>
      <c r="CP32" s="712"/>
      <c r="CQ32" s="713"/>
      <c r="CR32" s="678">
        <v>491</v>
      </c>
      <c r="CS32" s="679"/>
      <c r="CT32" s="679"/>
      <c r="CU32" s="679"/>
      <c r="CV32" s="679"/>
      <c r="CW32" s="679"/>
      <c r="CX32" s="679"/>
      <c r="CY32" s="680"/>
      <c r="CZ32" s="681">
        <v>0</v>
      </c>
      <c r="DA32" s="699"/>
      <c r="DB32" s="699"/>
      <c r="DC32" s="700"/>
      <c r="DD32" s="684">
        <v>491</v>
      </c>
      <c r="DE32" s="679"/>
      <c r="DF32" s="679"/>
      <c r="DG32" s="679"/>
      <c r="DH32" s="679"/>
      <c r="DI32" s="679"/>
      <c r="DJ32" s="679"/>
      <c r="DK32" s="680"/>
      <c r="DL32" s="684">
        <v>491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688126</v>
      </c>
      <c r="S33" s="679"/>
      <c r="T33" s="679"/>
      <c r="U33" s="679"/>
      <c r="V33" s="679"/>
      <c r="W33" s="679"/>
      <c r="X33" s="679"/>
      <c r="Y33" s="680"/>
      <c r="Z33" s="715">
        <v>14</v>
      </c>
      <c r="AA33" s="715"/>
      <c r="AB33" s="715"/>
      <c r="AC33" s="715"/>
      <c r="AD33" s="716" t="s">
        <v>174</v>
      </c>
      <c r="AE33" s="716"/>
      <c r="AF33" s="716"/>
      <c r="AG33" s="716"/>
      <c r="AH33" s="716"/>
      <c r="AI33" s="716"/>
      <c r="AJ33" s="716"/>
      <c r="AK33" s="716"/>
      <c r="AL33" s="681" t="s">
        <v>174</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96.3</v>
      </c>
      <c r="BH33" s="663"/>
      <c r="BI33" s="663"/>
      <c r="BJ33" s="663"/>
      <c r="BK33" s="663"/>
      <c r="BL33" s="663"/>
      <c r="BM33" s="706">
        <v>81.3</v>
      </c>
      <c r="BN33" s="663"/>
      <c r="BO33" s="663"/>
      <c r="BP33" s="663"/>
      <c r="BQ33" s="727"/>
      <c r="BR33" s="742">
        <v>96.1</v>
      </c>
      <c r="BS33" s="663"/>
      <c r="BT33" s="663"/>
      <c r="BU33" s="663"/>
      <c r="BV33" s="663"/>
      <c r="BW33" s="663"/>
      <c r="BX33" s="706">
        <v>79.8</v>
      </c>
      <c r="BY33" s="663"/>
      <c r="BZ33" s="663"/>
      <c r="CA33" s="663"/>
      <c r="CB33" s="727"/>
      <c r="CD33" s="711" t="s">
        <v>315</v>
      </c>
      <c r="CE33" s="712"/>
      <c r="CF33" s="712"/>
      <c r="CG33" s="712"/>
      <c r="CH33" s="712"/>
      <c r="CI33" s="712"/>
      <c r="CJ33" s="712"/>
      <c r="CK33" s="712"/>
      <c r="CL33" s="712"/>
      <c r="CM33" s="712"/>
      <c r="CN33" s="712"/>
      <c r="CO33" s="712"/>
      <c r="CP33" s="712"/>
      <c r="CQ33" s="713"/>
      <c r="CR33" s="678">
        <v>2597755</v>
      </c>
      <c r="CS33" s="697"/>
      <c r="CT33" s="697"/>
      <c r="CU33" s="697"/>
      <c r="CV33" s="697"/>
      <c r="CW33" s="697"/>
      <c r="CX33" s="697"/>
      <c r="CY33" s="698"/>
      <c r="CZ33" s="681">
        <v>54.1</v>
      </c>
      <c r="DA33" s="699"/>
      <c r="DB33" s="699"/>
      <c r="DC33" s="700"/>
      <c r="DD33" s="684">
        <v>1749742</v>
      </c>
      <c r="DE33" s="697"/>
      <c r="DF33" s="697"/>
      <c r="DG33" s="697"/>
      <c r="DH33" s="697"/>
      <c r="DI33" s="697"/>
      <c r="DJ33" s="697"/>
      <c r="DK33" s="698"/>
      <c r="DL33" s="684">
        <v>889237</v>
      </c>
      <c r="DM33" s="697"/>
      <c r="DN33" s="697"/>
      <c r="DO33" s="697"/>
      <c r="DP33" s="697"/>
      <c r="DQ33" s="697"/>
      <c r="DR33" s="697"/>
      <c r="DS33" s="697"/>
      <c r="DT33" s="697"/>
      <c r="DU33" s="697"/>
      <c r="DV33" s="698"/>
      <c r="DW33" s="681">
        <v>39.9</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26365</v>
      </c>
      <c r="S34" s="679"/>
      <c r="T34" s="679"/>
      <c r="U34" s="679"/>
      <c r="V34" s="679"/>
      <c r="W34" s="679"/>
      <c r="X34" s="679"/>
      <c r="Y34" s="680"/>
      <c r="Z34" s="715">
        <v>0.5</v>
      </c>
      <c r="AA34" s="715"/>
      <c r="AB34" s="715"/>
      <c r="AC34" s="715"/>
      <c r="AD34" s="716" t="s">
        <v>174</v>
      </c>
      <c r="AE34" s="716"/>
      <c r="AF34" s="716"/>
      <c r="AG34" s="716"/>
      <c r="AH34" s="716"/>
      <c r="AI34" s="716"/>
      <c r="AJ34" s="716"/>
      <c r="AK34" s="716"/>
      <c r="AL34" s="681" t="s">
        <v>127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620300</v>
      </c>
      <c r="CS34" s="679"/>
      <c r="CT34" s="679"/>
      <c r="CU34" s="679"/>
      <c r="CV34" s="679"/>
      <c r="CW34" s="679"/>
      <c r="CX34" s="679"/>
      <c r="CY34" s="680"/>
      <c r="CZ34" s="681">
        <v>12.9</v>
      </c>
      <c r="DA34" s="699"/>
      <c r="DB34" s="699"/>
      <c r="DC34" s="700"/>
      <c r="DD34" s="684">
        <v>466238</v>
      </c>
      <c r="DE34" s="679"/>
      <c r="DF34" s="679"/>
      <c r="DG34" s="679"/>
      <c r="DH34" s="679"/>
      <c r="DI34" s="679"/>
      <c r="DJ34" s="679"/>
      <c r="DK34" s="680"/>
      <c r="DL34" s="684">
        <v>264053</v>
      </c>
      <c r="DM34" s="679"/>
      <c r="DN34" s="679"/>
      <c r="DO34" s="679"/>
      <c r="DP34" s="679"/>
      <c r="DQ34" s="679"/>
      <c r="DR34" s="679"/>
      <c r="DS34" s="679"/>
      <c r="DT34" s="679"/>
      <c r="DU34" s="679"/>
      <c r="DV34" s="680"/>
      <c r="DW34" s="681">
        <v>11.8</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13070</v>
      </c>
      <c r="S35" s="679"/>
      <c r="T35" s="679"/>
      <c r="U35" s="679"/>
      <c r="V35" s="679"/>
      <c r="W35" s="679"/>
      <c r="X35" s="679"/>
      <c r="Y35" s="680"/>
      <c r="Z35" s="715">
        <v>0.3</v>
      </c>
      <c r="AA35" s="715"/>
      <c r="AB35" s="715"/>
      <c r="AC35" s="715"/>
      <c r="AD35" s="716" t="s">
        <v>127</v>
      </c>
      <c r="AE35" s="716"/>
      <c r="AF35" s="716"/>
      <c r="AG35" s="716"/>
      <c r="AH35" s="716"/>
      <c r="AI35" s="716"/>
      <c r="AJ35" s="716"/>
      <c r="AK35" s="716"/>
      <c r="AL35" s="681" t="s">
        <v>174</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54697</v>
      </c>
      <c r="CS35" s="697"/>
      <c r="CT35" s="697"/>
      <c r="CU35" s="697"/>
      <c r="CV35" s="697"/>
      <c r="CW35" s="697"/>
      <c r="CX35" s="697"/>
      <c r="CY35" s="698"/>
      <c r="CZ35" s="681">
        <v>1.1000000000000001</v>
      </c>
      <c r="DA35" s="699"/>
      <c r="DB35" s="699"/>
      <c r="DC35" s="700"/>
      <c r="DD35" s="684">
        <v>46652</v>
      </c>
      <c r="DE35" s="697"/>
      <c r="DF35" s="697"/>
      <c r="DG35" s="697"/>
      <c r="DH35" s="697"/>
      <c r="DI35" s="697"/>
      <c r="DJ35" s="697"/>
      <c r="DK35" s="698"/>
      <c r="DL35" s="684">
        <v>39346</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972623</v>
      </c>
      <c r="S36" s="679"/>
      <c r="T36" s="679"/>
      <c r="U36" s="679"/>
      <c r="V36" s="679"/>
      <c r="W36" s="679"/>
      <c r="X36" s="679"/>
      <c r="Y36" s="680"/>
      <c r="Z36" s="715">
        <v>19.899999999999999</v>
      </c>
      <c r="AA36" s="715"/>
      <c r="AB36" s="715"/>
      <c r="AC36" s="715"/>
      <c r="AD36" s="716" t="s">
        <v>127</v>
      </c>
      <c r="AE36" s="716"/>
      <c r="AF36" s="716"/>
      <c r="AG36" s="716"/>
      <c r="AH36" s="716"/>
      <c r="AI36" s="716"/>
      <c r="AJ36" s="716"/>
      <c r="AK36" s="716"/>
      <c r="AL36" s="681" t="s">
        <v>127</v>
      </c>
      <c r="AM36" s="682"/>
      <c r="AN36" s="682"/>
      <c r="AO36" s="717"/>
      <c r="AP36" s="235"/>
      <c r="AQ36" s="730" t="s">
        <v>323</v>
      </c>
      <c r="AR36" s="731"/>
      <c r="AS36" s="731"/>
      <c r="AT36" s="731"/>
      <c r="AU36" s="731"/>
      <c r="AV36" s="731"/>
      <c r="AW36" s="731"/>
      <c r="AX36" s="731"/>
      <c r="AY36" s="732"/>
      <c r="AZ36" s="733">
        <v>690448</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65496</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1017906</v>
      </c>
      <c r="CS36" s="679"/>
      <c r="CT36" s="679"/>
      <c r="CU36" s="679"/>
      <c r="CV36" s="679"/>
      <c r="CW36" s="679"/>
      <c r="CX36" s="679"/>
      <c r="CY36" s="680"/>
      <c r="CZ36" s="681">
        <v>21.2</v>
      </c>
      <c r="DA36" s="699"/>
      <c r="DB36" s="699"/>
      <c r="DC36" s="700"/>
      <c r="DD36" s="684">
        <v>612961</v>
      </c>
      <c r="DE36" s="679"/>
      <c r="DF36" s="679"/>
      <c r="DG36" s="679"/>
      <c r="DH36" s="679"/>
      <c r="DI36" s="679"/>
      <c r="DJ36" s="679"/>
      <c r="DK36" s="680"/>
      <c r="DL36" s="684">
        <v>535840</v>
      </c>
      <c r="DM36" s="679"/>
      <c r="DN36" s="679"/>
      <c r="DO36" s="679"/>
      <c r="DP36" s="679"/>
      <c r="DQ36" s="679"/>
      <c r="DR36" s="679"/>
      <c r="DS36" s="679"/>
      <c r="DT36" s="679"/>
      <c r="DU36" s="679"/>
      <c r="DV36" s="680"/>
      <c r="DW36" s="681">
        <v>24</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33425</v>
      </c>
      <c r="S37" s="679"/>
      <c r="T37" s="679"/>
      <c r="U37" s="679"/>
      <c r="V37" s="679"/>
      <c r="W37" s="679"/>
      <c r="X37" s="679"/>
      <c r="Y37" s="680"/>
      <c r="Z37" s="715">
        <v>0.7</v>
      </c>
      <c r="AA37" s="715"/>
      <c r="AB37" s="715"/>
      <c r="AC37" s="715"/>
      <c r="AD37" s="716" t="s">
        <v>231</v>
      </c>
      <c r="AE37" s="716"/>
      <c r="AF37" s="716"/>
      <c r="AG37" s="716"/>
      <c r="AH37" s="716"/>
      <c r="AI37" s="716"/>
      <c r="AJ37" s="716"/>
      <c r="AK37" s="716"/>
      <c r="AL37" s="681" t="s">
        <v>174</v>
      </c>
      <c r="AM37" s="682"/>
      <c r="AN37" s="682"/>
      <c r="AO37" s="717"/>
      <c r="AQ37" s="718" t="s">
        <v>327</v>
      </c>
      <c r="AR37" s="719"/>
      <c r="AS37" s="719"/>
      <c r="AT37" s="719"/>
      <c r="AU37" s="719"/>
      <c r="AV37" s="719"/>
      <c r="AW37" s="719"/>
      <c r="AX37" s="719"/>
      <c r="AY37" s="720"/>
      <c r="AZ37" s="678">
        <v>257145</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52403</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541137</v>
      </c>
      <c r="CS37" s="697"/>
      <c r="CT37" s="697"/>
      <c r="CU37" s="697"/>
      <c r="CV37" s="697"/>
      <c r="CW37" s="697"/>
      <c r="CX37" s="697"/>
      <c r="CY37" s="698"/>
      <c r="CZ37" s="681">
        <v>11.3</v>
      </c>
      <c r="DA37" s="699"/>
      <c r="DB37" s="699"/>
      <c r="DC37" s="700"/>
      <c r="DD37" s="684">
        <v>326856</v>
      </c>
      <c r="DE37" s="697"/>
      <c r="DF37" s="697"/>
      <c r="DG37" s="697"/>
      <c r="DH37" s="697"/>
      <c r="DI37" s="697"/>
      <c r="DJ37" s="697"/>
      <c r="DK37" s="698"/>
      <c r="DL37" s="684">
        <v>325009</v>
      </c>
      <c r="DM37" s="697"/>
      <c r="DN37" s="697"/>
      <c r="DO37" s="697"/>
      <c r="DP37" s="697"/>
      <c r="DQ37" s="697"/>
      <c r="DR37" s="697"/>
      <c r="DS37" s="697"/>
      <c r="DT37" s="697"/>
      <c r="DU37" s="697"/>
      <c r="DV37" s="698"/>
      <c r="DW37" s="681">
        <v>14.6</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217011</v>
      </c>
      <c r="S38" s="679"/>
      <c r="T38" s="679"/>
      <c r="U38" s="679"/>
      <c r="V38" s="679"/>
      <c r="W38" s="679"/>
      <c r="X38" s="679"/>
      <c r="Y38" s="680"/>
      <c r="Z38" s="715">
        <v>4.4000000000000004</v>
      </c>
      <c r="AA38" s="715"/>
      <c r="AB38" s="715"/>
      <c r="AC38" s="715"/>
      <c r="AD38" s="716" t="s">
        <v>231</v>
      </c>
      <c r="AE38" s="716"/>
      <c r="AF38" s="716"/>
      <c r="AG38" s="716"/>
      <c r="AH38" s="716"/>
      <c r="AI38" s="716"/>
      <c r="AJ38" s="716"/>
      <c r="AK38" s="716"/>
      <c r="AL38" s="681" t="s">
        <v>127</v>
      </c>
      <c r="AM38" s="682"/>
      <c r="AN38" s="682"/>
      <c r="AO38" s="717"/>
      <c r="AQ38" s="718" t="s">
        <v>331</v>
      </c>
      <c r="AR38" s="719"/>
      <c r="AS38" s="719"/>
      <c r="AT38" s="719"/>
      <c r="AU38" s="719"/>
      <c r="AV38" s="719"/>
      <c r="AW38" s="719"/>
      <c r="AX38" s="719"/>
      <c r="AY38" s="720"/>
      <c r="AZ38" s="678">
        <v>133556</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949</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399413</v>
      </c>
      <c r="CS38" s="679"/>
      <c r="CT38" s="679"/>
      <c r="CU38" s="679"/>
      <c r="CV38" s="679"/>
      <c r="CW38" s="679"/>
      <c r="CX38" s="679"/>
      <c r="CY38" s="680"/>
      <c r="CZ38" s="681">
        <v>8.3000000000000007</v>
      </c>
      <c r="DA38" s="699"/>
      <c r="DB38" s="699"/>
      <c r="DC38" s="700"/>
      <c r="DD38" s="684">
        <v>190860</v>
      </c>
      <c r="DE38" s="679"/>
      <c r="DF38" s="679"/>
      <c r="DG38" s="679"/>
      <c r="DH38" s="679"/>
      <c r="DI38" s="679"/>
      <c r="DJ38" s="679"/>
      <c r="DK38" s="680"/>
      <c r="DL38" s="684">
        <v>49998</v>
      </c>
      <c r="DM38" s="679"/>
      <c r="DN38" s="679"/>
      <c r="DO38" s="679"/>
      <c r="DP38" s="679"/>
      <c r="DQ38" s="679"/>
      <c r="DR38" s="679"/>
      <c r="DS38" s="679"/>
      <c r="DT38" s="679"/>
      <c r="DU38" s="679"/>
      <c r="DV38" s="680"/>
      <c r="DW38" s="681">
        <v>2.2000000000000002</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209674</v>
      </c>
      <c r="S39" s="679"/>
      <c r="T39" s="679"/>
      <c r="U39" s="679"/>
      <c r="V39" s="679"/>
      <c r="W39" s="679"/>
      <c r="X39" s="679"/>
      <c r="Y39" s="680"/>
      <c r="Z39" s="715">
        <v>4.3</v>
      </c>
      <c r="AA39" s="715"/>
      <c r="AB39" s="715"/>
      <c r="AC39" s="715"/>
      <c r="AD39" s="716" t="s">
        <v>174</v>
      </c>
      <c r="AE39" s="716"/>
      <c r="AF39" s="716"/>
      <c r="AG39" s="716"/>
      <c r="AH39" s="716"/>
      <c r="AI39" s="716"/>
      <c r="AJ39" s="716"/>
      <c r="AK39" s="716"/>
      <c r="AL39" s="681" t="s">
        <v>127</v>
      </c>
      <c r="AM39" s="682"/>
      <c r="AN39" s="682"/>
      <c r="AO39" s="717"/>
      <c r="AQ39" s="718" t="s">
        <v>335</v>
      </c>
      <c r="AR39" s="719"/>
      <c r="AS39" s="719"/>
      <c r="AT39" s="719"/>
      <c r="AU39" s="719"/>
      <c r="AV39" s="719"/>
      <c r="AW39" s="719"/>
      <c r="AX39" s="719"/>
      <c r="AY39" s="720"/>
      <c r="AZ39" s="678">
        <v>33890</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1678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489639</v>
      </c>
      <c r="CS39" s="697"/>
      <c r="CT39" s="697"/>
      <c r="CU39" s="697"/>
      <c r="CV39" s="697"/>
      <c r="CW39" s="697"/>
      <c r="CX39" s="697"/>
      <c r="CY39" s="698"/>
      <c r="CZ39" s="681">
        <v>10.199999999999999</v>
      </c>
      <c r="DA39" s="699"/>
      <c r="DB39" s="699"/>
      <c r="DC39" s="700"/>
      <c r="DD39" s="684">
        <v>432531</v>
      </c>
      <c r="DE39" s="697"/>
      <c r="DF39" s="697"/>
      <c r="DG39" s="697"/>
      <c r="DH39" s="697"/>
      <c r="DI39" s="697"/>
      <c r="DJ39" s="697"/>
      <c r="DK39" s="698"/>
      <c r="DL39" s="684" t="s">
        <v>127</v>
      </c>
      <c r="DM39" s="697"/>
      <c r="DN39" s="697"/>
      <c r="DO39" s="697"/>
      <c r="DP39" s="697"/>
      <c r="DQ39" s="697"/>
      <c r="DR39" s="697"/>
      <c r="DS39" s="697"/>
      <c r="DT39" s="697"/>
      <c r="DU39" s="697"/>
      <c r="DV39" s="698"/>
      <c r="DW39" s="681" t="s">
        <v>231</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231</v>
      </c>
      <c r="AA40" s="715"/>
      <c r="AB40" s="715"/>
      <c r="AC40" s="715"/>
      <c r="AD40" s="716" t="s">
        <v>231</v>
      </c>
      <c r="AE40" s="716"/>
      <c r="AF40" s="716"/>
      <c r="AG40" s="716"/>
      <c r="AH40" s="716"/>
      <c r="AI40" s="716"/>
      <c r="AJ40" s="716"/>
      <c r="AK40" s="716"/>
      <c r="AL40" s="681" t="s">
        <v>127</v>
      </c>
      <c r="AM40" s="682"/>
      <c r="AN40" s="682"/>
      <c r="AO40" s="717"/>
      <c r="AQ40" s="718" t="s">
        <v>339</v>
      </c>
      <c r="AR40" s="719"/>
      <c r="AS40" s="719"/>
      <c r="AT40" s="719"/>
      <c r="AU40" s="719"/>
      <c r="AV40" s="719"/>
      <c r="AW40" s="719"/>
      <c r="AX40" s="719"/>
      <c r="AY40" s="720"/>
      <c r="AZ40" s="678" t="s">
        <v>231</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15800</v>
      </c>
      <c r="CS40" s="679"/>
      <c r="CT40" s="679"/>
      <c r="CU40" s="679"/>
      <c r="CV40" s="679"/>
      <c r="CW40" s="679"/>
      <c r="CX40" s="679"/>
      <c r="CY40" s="680"/>
      <c r="CZ40" s="681">
        <v>0.3</v>
      </c>
      <c r="DA40" s="699"/>
      <c r="DB40" s="699"/>
      <c r="DC40" s="700"/>
      <c r="DD40" s="684">
        <v>500</v>
      </c>
      <c r="DE40" s="679"/>
      <c r="DF40" s="679"/>
      <c r="DG40" s="679"/>
      <c r="DH40" s="679"/>
      <c r="DI40" s="679"/>
      <c r="DJ40" s="679"/>
      <c r="DK40" s="680"/>
      <c r="DL40" s="684" t="s">
        <v>231</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71074</v>
      </c>
      <c r="S41" s="679"/>
      <c r="T41" s="679"/>
      <c r="U41" s="679"/>
      <c r="V41" s="679"/>
      <c r="W41" s="679"/>
      <c r="X41" s="679"/>
      <c r="Y41" s="680"/>
      <c r="Z41" s="715">
        <v>1.5</v>
      </c>
      <c r="AA41" s="715"/>
      <c r="AB41" s="715"/>
      <c r="AC41" s="715"/>
      <c r="AD41" s="716" t="s">
        <v>127</v>
      </c>
      <c r="AE41" s="716"/>
      <c r="AF41" s="716"/>
      <c r="AG41" s="716"/>
      <c r="AH41" s="716"/>
      <c r="AI41" s="716"/>
      <c r="AJ41" s="716"/>
      <c r="AK41" s="716"/>
      <c r="AL41" s="681" t="s">
        <v>174</v>
      </c>
      <c r="AM41" s="682"/>
      <c r="AN41" s="682"/>
      <c r="AO41" s="717"/>
      <c r="AQ41" s="718" t="s">
        <v>344</v>
      </c>
      <c r="AR41" s="719"/>
      <c r="AS41" s="719"/>
      <c r="AT41" s="719"/>
      <c r="AU41" s="719"/>
      <c r="AV41" s="719"/>
      <c r="AW41" s="719"/>
      <c r="AX41" s="719"/>
      <c r="AY41" s="720"/>
      <c r="AZ41" s="678">
        <v>93336</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127</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4898000</v>
      </c>
      <c r="S42" s="701"/>
      <c r="T42" s="701"/>
      <c r="U42" s="701"/>
      <c r="V42" s="701"/>
      <c r="W42" s="701"/>
      <c r="X42" s="701"/>
      <c r="Y42" s="703"/>
      <c r="Z42" s="704">
        <v>100</v>
      </c>
      <c r="AA42" s="704"/>
      <c r="AB42" s="704"/>
      <c r="AC42" s="704"/>
      <c r="AD42" s="705">
        <v>2159875</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172521</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262</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845012</v>
      </c>
      <c r="CS42" s="679"/>
      <c r="CT42" s="679"/>
      <c r="CU42" s="679"/>
      <c r="CV42" s="679"/>
      <c r="CW42" s="679"/>
      <c r="CX42" s="679"/>
      <c r="CY42" s="680"/>
      <c r="CZ42" s="681">
        <v>17.600000000000001</v>
      </c>
      <c r="DA42" s="682"/>
      <c r="DB42" s="682"/>
      <c r="DC42" s="683"/>
      <c r="DD42" s="684">
        <v>307062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21600</v>
      </c>
      <c r="CS43" s="697"/>
      <c r="CT43" s="697"/>
      <c r="CU43" s="697"/>
      <c r="CV43" s="697"/>
      <c r="CW43" s="697"/>
      <c r="CX43" s="697"/>
      <c r="CY43" s="698"/>
      <c r="CZ43" s="681">
        <v>0.4</v>
      </c>
      <c r="DA43" s="699"/>
      <c r="DB43" s="699"/>
      <c r="DC43" s="700"/>
      <c r="DD43" s="684">
        <v>21600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845012</v>
      </c>
      <c r="CS44" s="679"/>
      <c r="CT44" s="679"/>
      <c r="CU44" s="679"/>
      <c r="CV44" s="679"/>
      <c r="CW44" s="679"/>
      <c r="CX44" s="679"/>
      <c r="CY44" s="680"/>
      <c r="CZ44" s="681">
        <v>17.600000000000001</v>
      </c>
      <c r="DA44" s="682"/>
      <c r="DB44" s="682"/>
      <c r="DC44" s="683"/>
      <c r="DD44" s="684">
        <v>307062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348441</v>
      </c>
      <c r="CS45" s="697"/>
      <c r="CT45" s="697"/>
      <c r="CU45" s="697"/>
      <c r="CV45" s="697"/>
      <c r="CW45" s="697"/>
      <c r="CX45" s="697"/>
      <c r="CY45" s="698"/>
      <c r="CZ45" s="681">
        <v>7.3</v>
      </c>
      <c r="DA45" s="699"/>
      <c r="DB45" s="699"/>
      <c r="DC45" s="700"/>
      <c r="DD45" s="684">
        <v>32669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468780</v>
      </c>
      <c r="CS46" s="679"/>
      <c r="CT46" s="679"/>
      <c r="CU46" s="679"/>
      <c r="CV46" s="679"/>
      <c r="CW46" s="679"/>
      <c r="CX46" s="679"/>
      <c r="CY46" s="680"/>
      <c r="CZ46" s="681">
        <v>9.8000000000000007</v>
      </c>
      <c r="DA46" s="682"/>
      <c r="DB46" s="682"/>
      <c r="DC46" s="683"/>
      <c r="DD46" s="684">
        <v>264402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231</v>
      </c>
      <c r="CS47" s="697"/>
      <c r="CT47" s="697"/>
      <c r="CU47" s="697"/>
      <c r="CV47" s="697"/>
      <c r="CW47" s="697"/>
      <c r="CX47" s="697"/>
      <c r="CY47" s="698"/>
      <c r="CZ47" s="681" t="s">
        <v>127</v>
      </c>
      <c r="DA47" s="699"/>
      <c r="DB47" s="699"/>
      <c r="DC47" s="700"/>
      <c r="DD47" s="684" t="s">
        <v>231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231</v>
      </c>
      <c r="DA48" s="682"/>
      <c r="DB48" s="682"/>
      <c r="DC48" s="683"/>
      <c r="DD48" s="684" t="s">
        <v>231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4801612</v>
      </c>
      <c r="CS49" s="663"/>
      <c r="CT49" s="663"/>
      <c r="CU49" s="663"/>
      <c r="CV49" s="663"/>
      <c r="CW49" s="663"/>
      <c r="CX49" s="663"/>
      <c r="CY49" s="664"/>
      <c r="CZ49" s="665">
        <v>100</v>
      </c>
      <c r="DA49" s="666"/>
      <c r="DB49" s="666"/>
      <c r="DC49" s="667"/>
      <c r="DD49" s="668">
        <v>3127499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JIQVVPg6l8Uyl2VRZoaCxwKUVXJnEdWJCvrlfB84W7C+s3jROLDI4VDM8zjQhwq3K3tVJWC2ah9cktHa8h7sA==" saltValue="+jHxXx3q7AFBAnFEswV8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4898</v>
      </c>
      <c r="R7" s="1198"/>
      <c r="S7" s="1198"/>
      <c r="T7" s="1198"/>
      <c r="U7" s="1198"/>
      <c r="V7" s="1198">
        <v>4802</v>
      </c>
      <c r="W7" s="1198"/>
      <c r="X7" s="1198"/>
      <c r="Y7" s="1198"/>
      <c r="Z7" s="1198"/>
      <c r="AA7" s="1198">
        <v>96</v>
      </c>
      <c r="AB7" s="1198"/>
      <c r="AC7" s="1198"/>
      <c r="AD7" s="1198"/>
      <c r="AE7" s="1199"/>
      <c r="AF7" s="1200">
        <v>93</v>
      </c>
      <c r="AG7" s="1201"/>
      <c r="AH7" s="1201"/>
      <c r="AI7" s="1201"/>
      <c r="AJ7" s="1202"/>
      <c r="AK7" s="1184">
        <v>973</v>
      </c>
      <c r="AL7" s="1185"/>
      <c r="AM7" s="1185"/>
      <c r="AN7" s="1185"/>
      <c r="AO7" s="1185"/>
      <c r="AP7" s="1185">
        <v>3748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4898</v>
      </c>
      <c r="R23" s="1162"/>
      <c r="S23" s="1162"/>
      <c r="T23" s="1162"/>
      <c r="U23" s="1162"/>
      <c r="V23" s="1162">
        <v>4802</v>
      </c>
      <c r="W23" s="1162"/>
      <c r="X23" s="1162"/>
      <c r="Y23" s="1162"/>
      <c r="Z23" s="1162"/>
      <c r="AA23" s="1162">
        <v>96</v>
      </c>
      <c r="AB23" s="1162"/>
      <c r="AC23" s="1162"/>
      <c r="AD23" s="1162"/>
      <c r="AE23" s="1163"/>
      <c r="AF23" s="1164">
        <v>93</v>
      </c>
      <c r="AG23" s="1162"/>
      <c r="AH23" s="1162"/>
      <c r="AI23" s="1162"/>
      <c r="AJ23" s="1165"/>
      <c r="AK23" s="1166"/>
      <c r="AL23" s="1167"/>
      <c r="AM23" s="1167"/>
      <c r="AN23" s="1167"/>
      <c r="AO23" s="1167"/>
      <c r="AP23" s="1162">
        <v>3748</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397</v>
      </c>
      <c r="C28" s="1144"/>
      <c r="D28" s="1144"/>
      <c r="E28" s="1144"/>
      <c r="F28" s="1144"/>
      <c r="G28" s="1144"/>
      <c r="H28" s="1144"/>
      <c r="I28" s="1144"/>
      <c r="J28" s="1144"/>
      <c r="K28" s="1144"/>
      <c r="L28" s="1144"/>
      <c r="M28" s="1144"/>
      <c r="N28" s="1144"/>
      <c r="O28" s="1144"/>
      <c r="P28" s="1145"/>
      <c r="Q28" s="1146">
        <v>810</v>
      </c>
      <c r="R28" s="1147"/>
      <c r="S28" s="1147"/>
      <c r="T28" s="1147"/>
      <c r="U28" s="1147"/>
      <c r="V28" s="1147">
        <v>745</v>
      </c>
      <c r="W28" s="1147"/>
      <c r="X28" s="1147"/>
      <c r="Y28" s="1147"/>
      <c r="Z28" s="1147"/>
      <c r="AA28" s="1147">
        <v>65</v>
      </c>
      <c r="AB28" s="1147"/>
      <c r="AC28" s="1147"/>
      <c r="AD28" s="1147"/>
      <c r="AE28" s="1148"/>
      <c r="AF28" s="1149">
        <v>65</v>
      </c>
      <c r="AG28" s="1147"/>
      <c r="AH28" s="1147"/>
      <c r="AI28" s="1147"/>
      <c r="AJ28" s="1150"/>
      <c r="AK28" s="1151">
        <v>0</v>
      </c>
      <c r="AL28" s="1139"/>
      <c r="AM28" s="1139"/>
      <c r="AN28" s="1139"/>
      <c r="AO28" s="1139"/>
      <c r="AP28" s="1139" t="s">
        <v>589</v>
      </c>
      <c r="AQ28" s="1139"/>
      <c r="AR28" s="1139"/>
      <c r="AS28" s="1139"/>
      <c r="AT28" s="1139"/>
      <c r="AU28" s="1139" t="s">
        <v>590</v>
      </c>
      <c r="AV28" s="1139"/>
      <c r="AW28" s="1139"/>
      <c r="AX28" s="1139"/>
      <c r="AY28" s="1139"/>
      <c r="AZ28" s="1140" t="s">
        <v>591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398</v>
      </c>
      <c r="C29" s="1131"/>
      <c r="D29" s="1131"/>
      <c r="E29" s="1131"/>
      <c r="F29" s="1131"/>
      <c r="G29" s="1131"/>
      <c r="H29" s="1131"/>
      <c r="I29" s="1131"/>
      <c r="J29" s="1131"/>
      <c r="K29" s="1131"/>
      <c r="L29" s="1131"/>
      <c r="M29" s="1131"/>
      <c r="N29" s="1131"/>
      <c r="O29" s="1131"/>
      <c r="P29" s="1132"/>
      <c r="Q29" s="1136">
        <v>622</v>
      </c>
      <c r="R29" s="1137"/>
      <c r="S29" s="1137"/>
      <c r="T29" s="1137"/>
      <c r="U29" s="1137"/>
      <c r="V29" s="1137">
        <v>586</v>
      </c>
      <c r="W29" s="1137"/>
      <c r="X29" s="1137"/>
      <c r="Y29" s="1137"/>
      <c r="Z29" s="1137"/>
      <c r="AA29" s="1137">
        <v>36</v>
      </c>
      <c r="AB29" s="1137"/>
      <c r="AC29" s="1137"/>
      <c r="AD29" s="1137"/>
      <c r="AE29" s="1138"/>
      <c r="AF29" s="1112">
        <v>36</v>
      </c>
      <c r="AG29" s="1113"/>
      <c r="AH29" s="1113"/>
      <c r="AI29" s="1113"/>
      <c r="AJ29" s="1114"/>
      <c r="AK29" s="1073">
        <v>0</v>
      </c>
      <c r="AL29" s="1064"/>
      <c r="AM29" s="1064"/>
      <c r="AN29" s="1064"/>
      <c r="AO29" s="1064"/>
      <c r="AP29" s="1064" t="s">
        <v>589</v>
      </c>
      <c r="AQ29" s="1064"/>
      <c r="AR29" s="1064"/>
      <c r="AS29" s="1064"/>
      <c r="AT29" s="1064"/>
      <c r="AU29" s="1064" t="s">
        <v>589</v>
      </c>
      <c r="AV29" s="1064"/>
      <c r="AW29" s="1064"/>
      <c r="AX29" s="1064"/>
      <c r="AY29" s="1064"/>
      <c r="AZ29" s="1135" t="s">
        <v>589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399</v>
      </c>
      <c r="C30" s="1131"/>
      <c r="D30" s="1131"/>
      <c r="E30" s="1131"/>
      <c r="F30" s="1131"/>
      <c r="G30" s="1131"/>
      <c r="H30" s="1131"/>
      <c r="I30" s="1131"/>
      <c r="J30" s="1131"/>
      <c r="K30" s="1131"/>
      <c r="L30" s="1131"/>
      <c r="M30" s="1131"/>
      <c r="N30" s="1131"/>
      <c r="O30" s="1131"/>
      <c r="P30" s="1132"/>
      <c r="Q30" s="1136">
        <v>52</v>
      </c>
      <c r="R30" s="1137"/>
      <c r="S30" s="1137"/>
      <c r="T30" s="1137"/>
      <c r="U30" s="1137"/>
      <c r="V30" s="1137">
        <v>51</v>
      </c>
      <c r="W30" s="1137"/>
      <c r="X30" s="1137"/>
      <c r="Y30" s="1137"/>
      <c r="Z30" s="1137"/>
      <c r="AA30" s="1137">
        <v>1</v>
      </c>
      <c r="AB30" s="1137"/>
      <c r="AC30" s="1137"/>
      <c r="AD30" s="1137"/>
      <c r="AE30" s="1138"/>
      <c r="AF30" s="1112">
        <v>1</v>
      </c>
      <c r="AG30" s="1113"/>
      <c r="AH30" s="1113"/>
      <c r="AI30" s="1113"/>
      <c r="AJ30" s="1114"/>
      <c r="AK30" s="1073">
        <v>0</v>
      </c>
      <c r="AL30" s="1064"/>
      <c r="AM30" s="1064"/>
      <c r="AN30" s="1064"/>
      <c r="AO30" s="1064"/>
      <c r="AP30" s="1064" t="s">
        <v>592</v>
      </c>
      <c r="AQ30" s="1064"/>
      <c r="AR30" s="1064"/>
      <c r="AS30" s="1064"/>
      <c r="AT30" s="1064"/>
      <c r="AU30" s="1064" t="s">
        <v>593</v>
      </c>
      <c r="AV30" s="1064"/>
      <c r="AW30" s="1064"/>
      <c r="AX30" s="1064"/>
      <c r="AY30" s="1064"/>
      <c r="AZ30" s="1135" t="s">
        <v>589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400</v>
      </c>
      <c r="C31" s="1131"/>
      <c r="D31" s="1131"/>
      <c r="E31" s="1131"/>
      <c r="F31" s="1131"/>
      <c r="G31" s="1131"/>
      <c r="H31" s="1131"/>
      <c r="I31" s="1131"/>
      <c r="J31" s="1131"/>
      <c r="K31" s="1131"/>
      <c r="L31" s="1131"/>
      <c r="M31" s="1131"/>
      <c r="N31" s="1131"/>
      <c r="O31" s="1131"/>
      <c r="P31" s="1132"/>
      <c r="Q31" s="1136">
        <v>167</v>
      </c>
      <c r="R31" s="1137"/>
      <c r="S31" s="1137"/>
      <c r="T31" s="1137"/>
      <c r="U31" s="1137"/>
      <c r="V31" s="1137">
        <v>137</v>
      </c>
      <c r="W31" s="1137"/>
      <c r="X31" s="1137"/>
      <c r="Y31" s="1137"/>
      <c r="Z31" s="1137"/>
      <c r="AA31" s="1137">
        <v>30</v>
      </c>
      <c r="AB31" s="1137"/>
      <c r="AC31" s="1137"/>
      <c r="AD31" s="1137"/>
      <c r="AE31" s="1138"/>
      <c r="AF31" s="1112">
        <v>99</v>
      </c>
      <c r="AG31" s="1113"/>
      <c r="AH31" s="1113"/>
      <c r="AI31" s="1113"/>
      <c r="AJ31" s="1114"/>
      <c r="AK31" s="1073">
        <v>34</v>
      </c>
      <c r="AL31" s="1064"/>
      <c r="AM31" s="1064"/>
      <c r="AN31" s="1064"/>
      <c r="AO31" s="1064"/>
      <c r="AP31" s="1064">
        <v>636</v>
      </c>
      <c r="AQ31" s="1064"/>
      <c r="AR31" s="1064"/>
      <c r="AS31" s="1064"/>
      <c r="AT31" s="1064"/>
      <c r="AU31" s="1064">
        <v>174</v>
      </c>
      <c r="AV31" s="1064"/>
      <c r="AW31" s="1064"/>
      <c r="AX31" s="1064"/>
      <c r="AY31" s="1064"/>
      <c r="AZ31" s="1135" t="s">
        <v>592</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220</v>
      </c>
      <c r="R32" s="1137"/>
      <c r="S32" s="1137"/>
      <c r="T32" s="1137"/>
      <c r="U32" s="1137"/>
      <c r="V32" s="1137">
        <v>220</v>
      </c>
      <c r="W32" s="1137"/>
      <c r="X32" s="1137"/>
      <c r="Y32" s="1137"/>
      <c r="Z32" s="1137"/>
      <c r="AA32" s="1137" t="s">
        <v>592</v>
      </c>
      <c r="AB32" s="1137"/>
      <c r="AC32" s="1137"/>
      <c r="AD32" s="1137"/>
      <c r="AE32" s="1138"/>
      <c r="AF32" s="1112" t="s">
        <v>403</v>
      </c>
      <c r="AG32" s="1113"/>
      <c r="AH32" s="1113"/>
      <c r="AI32" s="1113"/>
      <c r="AJ32" s="1114"/>
      <c r="AK32" s="1073">
        <v>134</v>
      </c>
      <c r="AL32" s="1064"/>
      <c r="AM32" s="1064"/>
      <c r="AN32" s="1064"/>
      <c r="AO32" s="1064"/>
      <c r="AP32" s="1064">
        <v>1353</v>
      </c>
      <c r="AQ32" s="1064"/>
      <c r="AR32" s="1064"/>
      <c r="AS32" s="1064"/>
      <c r="AT32" s="1064"/>
      <c r="AU32" s="1064">
        <v>1151</v>
      </c>
      <c r="AV32" s="1064"/>
      <c r="AW32" s="1064"/>
      <c r="AX32" s="1064"/>
      <c r="AY32" s="1064"/>
      <c r="AZ32" s="1135" t="s">
        <v>589</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202</v>
      </c>
      <c r="AG63" s="1052"/>
      <c r="AH63" s="1052"/>
      <c r="AI63" s="1052"/>
      <c r="AJ63" s="1123"/>
      <c r="AK63" s="1124"/>
      <c r="AL63" s="1056"/>
      <c r="AM63" s="1056"/>
      <c r="AN63" s="1056"/>
      <c r="AO63" s="1056"/>
      <c r="AP63" s="1052">
        <v>1989</v>
      </c>
      <c r="AQ63" s="1052"/>
      <c r="AR63" s="1052"/>
      <c r="AS63" s="1052"/>
      <c r="AT63" s="1052"/>
      <c r="AU63" s="1052">
        <v>1325</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389</v>
      </c>
      <c r="R66" s="1095"/>
      <c r="S66" s="1095"/>
      <c r="T66" s="1095"/>
      <c r="U66" s="1096"/>
      <c r="V66" s="1094" t="s">
        <v>409</v>
      </c>
      <c r="W66" s="1095"/>
      <c r="X66" s="1095"/>
      <c r="Y66" s="1095"/>
      <c r="Z66" s="1096"/>
      <c r="AA66" s="1094" t="s">
        <v>410</v>
      </c>
      <c r="AB66" s="1095"/>
      <c r="AC66" s="1095"/>
      <c r="AD66" s="1095"/>
      <c r="AE66" s="1096"/>
      <c r="AF66" s="1100" t="s">
        <v>392</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577</v>
      </c>
      <c r="C68" s="1079"/>
      <c r="D68" s="1079"/>
      <c r="E68" s="1079"/>
      <c r="F68" s="1079"/>
      <c r="G68" s="1079"/>
      <c r="H68" s="1079"/>
      <c r="I68" s="1079"/>
      <c r="J68" s="1079"/>
      <c r="K68" s="1079"/>
      <c r="L68" s="1079"/>
      <c r="M68" s="1079"/>
      <c r="N68" s="1079"/>
      <c r="O68" s="1079"/>
      <c r="P68" s="1080"/>
      <c r="Q68" s="1081">
        <v>12309</v>
      </c>
      <c r="R68" s="1075"/>
      <c r="S68" s="1075"/>
      <c r="T68" s="1075"/>
      <c r="U68" s="1075"/>
      <c r="V68" s="1075">
        <v>12008</v>
      </c>
      <c r="W68" s="1075"/>
      <c r="X68" s="1075"/>
      <c r="Y68" s="1075"/>
      <c r="Z68" s="1075"/>
      <c r="AA68" s="1075">
        <v>302</v>
      </c>
      <c r="AB68" s="1075"/>
      <c r="AC68" s="1075"/>
      <c r="AD68" s="1075"/>
      <c r="AE68" s="1075"/>
      <c r="AF68" s="1075">
        <v>870</v>
      </c>
      <c r="AG68" s="1075"/>
      <c r="AH68" s="1075"/>
      <c r="AI68" s="1075"/>
      <c r="AJ68" s="1075"/>
      <c r="AK68" s="1075">
        <v>1837</v>
      </c>
      <c r="AL68" s="1075"/>
      <c r="AM68" s="1075"/>
      <c r="AN68" s="1075"/>
      <c r="AO68" s="1075"/>
      <c r="AP68" s="1075">
        <v>5365</v>
      </c>
      <c r="AQ68" s="1075"/>
      <c r="AR68" s="1075"/>
      <c r="AS68" s="1075"/>
      <c r="AT68" s="1075"/>
      <c r="AU68" s="1075">
        <v>131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578</v>
      </c>
      <c r="C69" s="1068"/>
      <c r="D69" s="1068"/>
      <c r="E69" s="1068"/>
      <c r="F69" s="1068"/>
      <c r="G69" s="1068"/>
      <c r="H69" s="1068"/>
      <c r="I69" s="1068"/>
      <c r="J69" s="1068"/>
      <c r="K69" s="1068"/>
      <c r="L69" s="1068"/>
      <c r="M69" s="1068"/>
      <c r="N69" s="1068"/>
      <c r="O69" s="1068"/>
      <c r="P69" s="1069"/>
      <c r="Q69" s="1070">
        <v>6447</v>
      </c>
      <c r="R69" s="1064"/>
      <c r="S69" s="1064"/>
      <c r="T69" s="1064"/>
      <c r="U69" s="1064"/>
      <c r="V69" s="1064">
        <v>6406</v>
      </c>
      <c r="W69" s="1064"/>
      <c r="X69" s="1064"/>
      <c r="Y69" s="1064"/>
      <c r="Z69" s="1064"/>
      <c r="AA69" s="1064">
        <v>42</v>
      </c>
      <c r="AB69" s="1064"/>
      <c r="AC69" s="1064"/>
      <c r="AD69" s="1064"/>
      <c r="AE69" s="1064"/>
      <c r="AF69" s="1064">
        <v>42</v>
      </c>
      <c r="AG69" s="1064"/>
      <c r="AH69" s="1064"/>
      <c r="AI69" s="1064"/>
      <c r="AJ69" s="1064"/>
      <c r="AK69" s="1064">
        <v>23</v>
      </c>
      <c r="AL69" s="1064"/>
      <c r="AM69" s="1064"/>
      <c r="AN69" s="1064"/>
      <c r="AO69" s="1064"/>
      <c r="AP69" s="1064">
        <v>1896</v>
      </c>
      <c r="AQ69" s="1064"/>
      <c r="AR69" s="1064"/>
      <c r="AS69" s="1064"/>
      <c r="AT69" s="1064"/>
      <c r="AU69" s="1064">
        <v>171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579</v>
      </c>
      <c r="C70" s="1068"/>
      <c r="D70" s="1068"/>
      <c r="E70" s="1068"/>
      <c r="F70" s="1068"/>
      <c r="G70" s="1068"/>
      <c r="H70" s="1068"/>
      <c r="I70" s="1068"/>
      <c r="J70" s="1068"/>
      <c r="K70" s="1068"/>
      <c r="L70" s="1068"/>
      <c r="M70" s="1068"/>
      <c r="N70" s="1068"/>
      <c r="O70" s="1068"/>
      <c r="P70" s="1069"/>
      <c r="Q70" s="1070">
        <v>565</v>
      </c>
      <c r="R70" s="1064"/>
      <c r="S70" s="1064"/>
      <c r="T70" s="1064"/>
      <c r="U70" s="1064"/>
      <c r="V70" s="1064">
        <v>535</v>
      </c>
      <c r="W70" s="1064"/>
      <c r="X70" s="1064"/>
      <c r="Y70" s="1064"/>
      <c r="Z70" s="1064"/>
      <c r="AA70" s="1064">
        <v>30</v>
      </c>
      <c r="AB70" s="1064"/>
      <c r="AC70" s="1064"/>
      <c r="AD70" s="1064"/>
      <c r="AE70" s="1064"/>
      <c r="AF70" s="1064">
        <v>30</v>
      </c>
      <c r="AG70" s="1064"/>
      <c r="AH70" s="1064"/>
      <c r="AI70" s="1064"/>
      <c r="AJ70" s="1064"/>
      <c r="AK70" s="1064">
        <v>24</v>
      </c>
      <c r="AL70" s="1064"/>
      <c r="AM70" s="1064"/>
      <c r="AN70" s="1064"/>
      <c r="AO70" s="1064"/>
      <c r="AP70" s="1064" t="s">
        <v>589</v>
      </c>
      <c r="AQ70" s="1064"/>
      <c r="AR70" s="1064"/>
      <c r="AS70" s="1064"/>
      <c r="AT70" s="1064"/>
      <c r="AU70" s="1064" t="s">
        <v>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580</v>
      </c>
      <c r="C71" s="1068"/>
      <c r="D71" s="1068"/>
      <c r="E71" s="1068"/>
      <c r="F71" s="1068"/>
      <c r="G71" s="1068"/>
      <c r="H71" s="1068"/>
      <c r="I71" s="1068"/>
      <c r="J71" s="1068"/>
      <c r="K71" s="1068"/>
      <c r="L71" s="1068"/>
      <c r="M71" s="1068"/>
      <c r="N71" s="1068"/>
      <c r="O71" s="1068"/>
      <c r="P71" s="1069"/>
      <c r="Q71" s="1070">
        <v>171813</v>
      </c>
      <c r="R71" s="1064"/>
      <c r="S71" s="1064"/>
      <c r="T71" s="1064"/>
      <c r="U71" s="1064"/>
      <c r="V71" s="1064">
        <v>167384</v>
      </c>
      <c r="W71" s="1064"/>
      <c r="X71" s="1064"/>
      <c r="Y71" s="1064"/>
      <c r="Z71" s="1064"/>
      <c r="AA71" s="1064">
        <v>4429</v>
      </c>
      <c r="AB71" s="1064"/>
      <c r="AC71" s="1064"/>
      <c r="AD71" s="1064"/>
      <c r="AE71" s="1064"/>
      <c r="AF71" s="1064">
        <v>4426</v>
      </c>
      <c r="AG71" s="1064"/>
      <c r="AH71" s="1064"/>
      <c r="AI71" s="1064"/>
      <c r="AJ71" s="1064"/>
      <c r="AK71" s="1064">
        <v>6995</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581</v>
      </c>
      <c r="C72" s="1068"/>
      <c r="D72" s="1068"/>
      <c r="E72" s="1068"/>
      <c r="F72" s="1068"/>
      <c r="G72" s="1068"/>
      <c r="H72" s="1068"/>
      <c r="I72" s="1068"/>
      <c r="J72" s="1068"/>
      <c r="K72" s="1068"/>
      <c r="L72" s="1068"/>
      <c r="M72" s="1068"/>
      <c r="N72" s="1068"/>
      <c r="O72" s="1068"/>
      <c r="P72" s="1069"/>
      <c r="Q72" s="1070">
        <v>849</v>
      </c>
      <c r="R72" s="1064"/>
      <c r="S72" s="1064"/>
      <c r="T72" s="1064"/>
      <c r="U72" s="1064"/>
      <c r="V72" s="1064">
        <v>824</v>
      </c>
      <c r="W72" s="1064"/>
      <c r="X72" s="1064"/>
      <c r="Y72" s="1064"/>
      <c r="Z72" s="1064"/>
      <c r="AA72" s="1064">
        <v>25</v>
      </c>
      <c r="AB72" s="1064"/>
      <c r="AC72" s="1064"/>
      <c r="AD72" s="1064"/>
      <c r="AE72" s="1064"/>
      <c r="AF72" s="1064">
        <v>25</v>
      </c>
      <c r="AG72" s="1064"/>
      <c r="AH72" s="1064"/>
      <c r="AI72" s="1064"/>
      <c r="AJ72" s="1064"/>
      <c r="AK72" s="1064">
        <v>22</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582</v>
      </c>
      <c r="C73" s="1068"/>
      <c r="D73" s="1068"/>
      <c r="E73" s="1068"/>
      <c r="F73" s="1068"/>
      <c r="G73" s="1068"/>
      <c r="H73" s="1068"/>
      <c r="I73" s="1068"/>
      <c r="J73" s="1068"/>
      <c r="K73" s="1068"/>
      <c r="L73" s="1068"/>
      <c r="M73" s="1068"/>
      <c r="N73" s="1068"/>
      <c r="O73" s="1068"/>
      <c r="P73" s="1069"/>
      <c r="Q73" s="1070">
        <v>9567</v>
      </c>
      <c r="R73" s="1064"/>
      <c r="S73" s="1064"/>
      <c r="T73" s="1064"/>
      <c r="U73" s="1064"/>
      <c r="V73" s="1064">
        <v>7806</v>
      </c>
      <c r="W73" s="1064"/>
      <c r="X73" s="1064"/>
      <c r="Y73" s="1064"/>
      <c r="Z73" s="1064"/>
      <c r="AA73" s="1064">
        <v>1761</v>
      </c>
      <c r="AB73" s="1064"/>
      <c r="AC73" s="1064"/>
      <c r="AD73" s="1064"/>
      <c r="AE73" s="1064"/>
      <c r="AF73" s="1064">
        <v>1761</v>
      </c>
      <c r="AG73" s="1064"/>
      <c r="AH73" s="1064"/>
      <c r="AI73" s="1064"/>
      <c r="AJ73" s="1064"/>
      <c r="AK73" s="1064" t="s">
        <v>591</v>
      </c>
      <c r="AL73" s="1064"/>
      <c r="AM73" s="1064"/>
      <c r="AN73" s="1064"/>
      <c r="AO73" s="1064"/>
      <c r="AP73" s="1064" t="s">
        <v>589</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583</v>
      </c>
      <c r="C74" s="1068"/>
      <c r="D74" s="1068"/>
      <c r="E74" s="1068"/>
      <c r="F74" s="1068"/>
      <c r="G74" s="1068"/>
      <c r="H74" s="1068"/>
      <c r="I74" s="1068"/>
      <c r="J74" s="1068"/>
      <c r="K74" s="1068"/>
      <c r="L74" s="1068"/>
      <c r="M74" s="1068"/>
      <c r="N74" s="1068"/>
      <c r="O74" s="1068"/>
      <c r="P74" s="1069"/>
      <c r="Q74" s="1070">
        <v>160</v>
      </c>
      <c r="R74" s="1064"/>
      <c r="S74" s="1064"/>
      <c r="T74" s="1064"/>
      <c r="U74" s="1064"/>
      <c r="V74" s="1064">
        <v>159</v>
      </c>
      <c r="W74" s="1064"/>
      <c r="X74" s="1064"/>
      <c r="Y74" s="1064"/>
      <c r="Z74" s="1064"/>
      <c r="AA74" s="1064">
        <v>1</v>
      </c>
      <c r="AB74" s="1064"/>
      <c r="AC74" s="1064"/>
      <c r="AD74" s="1064"/>
      <c r="AE74" s="1064"/>
      <c r="AF74" s="1064">
        <v>1</v>
      </c>
      <c r="AG74" s="1064"/>
      <c r="AH74" s="1064"/>
      <c r="AI74" s="1064"/>
      <c r="AJ74" s="1064"/>
      <c r="AK74" s="1064">
        <v>14</v>
      </c>
      <c r="AL74" s="1064"/>
      <c r="AM74" s="1064"/>
      <c r="AN74" s="1064"/>
      <c r="AO74" s="1064"/>
      <c r="AP74" s="1064" t="s">
        <v>592</v>
      </c>
      <c r="AQ74" s="1064"/>
      <c r="AR74" s="1064"/>
      <c r="AS74" s="1064"/>
      <c r="AT74" s="1064"/>
      <c r="AU74" s="1064" t="s">
        <v>589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7155</v>
      </c>
      <c r="AG88" s="1052"/>
      <c r="AH88" s="1052"/>
      <c r="AI88" s="1052"/>
      <c r="AJ88" s="1052"/>
      <c r="AK88" s="1056"/>
      <c r="AL88" s="1056"/>
      <c r="AM88" s="1056"/>
      <c r="AN88" s="1056"/>
      <c r="AO88" s="1056"/>
      <c r="AP88" s="1052">
        <v>7261</v>
      </c>
      <c r="AQ88" s="1052"/>
      <c r="AR88" s="1052"/>
      <c r="AS88" s="1052"/>
      <c r="AT88" s="1052"/>
      <c r="AU88" s="1052">
        <v>302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303</v>
      </c>
      <c r="AG109" s="987"/>
      <c r="AH109" s="987"/>
      <c r="AI109" s="987"/>
      <c r="AJ109" s="988"/>
      <c r="AK109" s="989" t="s">
        <v>302</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303</v>
      </c>
      <c r="BW109" s="987"/>
      <c r="BX109" s="987"/>
      <c r="BY109" s="987"/>
      <c r="BZ109" s="988"/>
      <c r="CA109" s="989" t="s">
        <v>302</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303</v>
      </c>
      <c r="DM109" s="987"/>
      <c r="DN109" s="987"/>
      <c r="DO109" s="987"/>
      <c r="DP109" s="988"/>
      <c r="DQ109" s="989" t="s">
        <v>302</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507657</v>
      </c>
      <c r="AB110" s="980"/>
      <c r="AC110" s="980"/>
      <c r="AD110" s="980"/>
      <c r="AE110" s="981"/>
      <c r="AF110" s="982">
        <v>489239</v>
      </c>
      <c r="AG110" s="980"/>
      <c r="AH110" s="980"/>
      <c r="AI110" s="980"/>
      <c r="AJ110" s="981"/>
      <c r="AK110" s="982">
        <v>469106</v>
      </c>
      <c r="AL110" s="980"/>
      <c r="AM110" s="980"/>
      <c r="AN110" s="980"/>
      <c r="AO110" s="981"/>
      <c r="AP110" s="983">
        <v>24.9</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4066602</v>
      </c>
      <c r="BR110" s="927"/>
      <c r="BS110" s="927"/>
      <c r="BT110" s="927"/>
      <c r="BU110" s="927"/>
      <c r="BV110" s="927">
        <v>3980570</v>
      </c>
      <c r="BW110" s="927"/>
      <c r="BX110" s="927"/>
      <c r="BY110" s="927"/>
      <c r="BZ110" s="927"/>
      <c r="CA110" s="927">
        <v>3747835</v>
      </c>
      <c r="CB110" s="927"/>
      <c r="CC110" s="927"/>
      <c r="CD110" s="927"/>
      <c r="CE110" s="927"/>
      <c r="CF110" s="951">
        <v>198.7</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127</v>
      </c>
      <c r="DM110" s="927"/>
      <c r="DN110" s="927"/>
      <c r="DO110" s="927"/>
      <c r="DP110" s="927"/>
      <c r="DQ110" s="927" t="s">
        <v>127</v>
      </c>
      <c r="DR110" s="927"/>
      <c r="DS110" s="927"/>
      <c r="DT110" s="927"/>
      <c r="DU110" s="927"/>
      <c r="DV110" s="928" t="s">
        <v>430</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432</v>
      </c>
      <c r="AB111" s="1008"/>
      <c r="AC111" s="1008"/>
      <c r="AD111" s="1008"/>
      <c r="AE111" s="1009"/>
      <c r="AF111" s="1010" t="s">
        <v>433</v>
      </c>
      <c r="AG111" s="1008"/>
      <c r="AH111" s="1008"/>
      <c r="AI111" s="1008"/>
      <c r="AJ111" s="1009"/>
      <c r="AK111" s="1010" t="s">
        <v>434</v>
      </c>
      <c r="AL111" s="1008"/>
      <c r="AM111" s="1008"/>
      <c r="AN111" s="1008"/>
      <c r="AO111" s="1009"/>
      <c r="AP111" s="1011" t="s">
        <v>435</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1843389</v>
      </c>
      <c r="BR111" s="899"/>
      <c r="BS111" s="899"/>
      <c r="BT111" s="899"/>
      <c r="BU111" s="899"/>
      <c r="BV111" s="899">
        <v>1729042</v>
      </c>
      <c r="BW111" s="899"/>
      <c r="BX111" s="899"/>
      <c r="BY111" s="899"/>
      <c r="BZ111" s="899"/>
      <c r="CA111" s="899">
        <v>1574333</v>
      </c>
      <c r="CB111" s="899"/>
      <c r="CC111" s="899"/>
      <c r="CD111" s="899"/>
      <c r="CE111" s="899"/>
      <c r="CF111" s="960">
        <v>83.5</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127</v>
      </c>
      <c r="DH111" s="899"/>
      <c r="DI111" s="899"/>
      <c r="DJ111" s="899"/>
      <c r="DK111" s="899"/>
      <c r="DL111" s="899" t="s">
        <v>430</v>
      </c>
      <c r="DM111" s="899"/>
      <c r="DN111" s="899"/>
      <c r="DO111" s="899"/>
      <c r="DP111" s="899"/>
      <c r="DQ111" s="899" t="s">
        <v>438</v>
      </c>
      <c r="DR111" s="899"/>
      <c r="DS111" s="899"/>
      <c r="DT111" s="899"/>
      <c r="DU111" s="899"/>
      <c r="DV111" s="876" t="s">
        <v>127</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433</v>
      </c>
      <c r="AB112" s="862"/>
      <c r="AC112" s="862"/>
      <c r="AD112" s="862"/>
      <c r="AE112" s="863"/>
      <c r="AF112" s="864" t="s">
        <v>430</v>
      </c>
      <c r="AG112" s="862"/>
      <c r="AH112" s="862"/>
      <c r="AI112" s="862"/>
      <c r="AJ112" s="863"/>
      <c r="AK112" s="864" t="s">
        <v>434</v>
      </c>
      <c r="AL112" s="862"/>
      <c r="AM112" s="862"/>
      <c r="AN112" s="862"/>
      <c r="AO112" s="863"/>
      <c r="AP112" s="909" t="s">
        <v>433</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1319586</v>
      </c>
      <c r="BR112" s="899"/>
      <c r="BS112" s="899"/>
      <c r="BT112" s="899"/>
      <c r="BU112" s="899"/>
      <c r="BV112" s="899">
        <v>1297187</v>
      </c>
      <c r="BW112" s="899"/>
      <c r="BX112" s="899"/>
      <c r="BY112" s="899"/>
      <c r="BZ112" s="899"/>
      <c r="CA112" s="899">
        <v>1325612</v>
      </c>
      <c r="CB112" s="899"/>
      <c r="CC112" s="899"/>
      <c r="CD112" s="899"/>
      <c r="CE112" s="899"/>
      <c r="CF112" s="960">
        <v>70.3</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438</v>
      </c>
      <c r="DM112" s="899"/>
      <c r="DN112" s="899"/>
      <c r="DO112" s="899"/>
      <c r="DP112" s="899"/>
      <c r="DQ112" s="899" t="s">
        <v>127</v>
      </c>
      <c r="DR112" s="899"/>
      <c r="DS112" s="899"/>
      <c r="DT112" s="899"/>
      <c r="DU112" s="899"/>
      <c r="DV112" s="876" t="s">
        <v>444</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83796</v>
      </c>
      <c r="AB113" s="1008"/>
      <c r="AC113" s="1008"/>
      <c r="AD113" s="1008"/>
      <c r="AE113" s="1009"/>
      <c r="AF113" s="1010">
        <v>101602</v>
      </c>
      <c r="AG113" s="1008"/>
      <c r="AH113" s="1008"/>
      <c r="AI113" s="1008"/>
      <c r="AJ113" s="1009"/>
      <c r="AK113" s="1010">
        <v>91127</v>
      </c>
      <c r="AL113" s="1008"/>
      <c r="AM113" s="1008"/>
      <c r="AN113" s="1008"/>
      <c r="AO113" s="1009"/>
      <c r="AP113" s="1011">
        <v>4.8</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471323</v>
      </c>
      <c r="BR113" s="899"/>
      <c r="BS113" s="899"/>
      <c r="BT113" s="899"/>
      <c r="BU113" s="899"/>
      <c r="BV113" s="899">
        <v>374028</v>
      </c>
      <c r="BW113" s="899"/>
      <c r="BX113" s="899"/>
      <c r="BY113" s="899"/>
      <c r="BZ113" s="899"/>
      <c r="CA113" s="899">
        <v>301941</v>
      </c>
      <c r="CB113" s="899"/>
      <c r="CC113" s="899"/>
      <c r="CD113" s="899"/>
      <c r="CE113" s="899"/>
      <c r="CF113" s="960">
        <v>16</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430</v>
      </c>
      <c r="DM113" s="862"/>
      <c r="DN113" s="862"/>
      <c r="DO113" s="862"/>
      <c r="DP113" s="863"/>
      <c r="DQ113" s="864" t="s">
        <v>438</v>
      </c>
      <c r="DR113" s="862"/>
      <c r="DS113" s="862"/>
      <c r="DT113" s="862"/>
      <c r="DU113" s="863"/>
      <c r="DV113" s="909" t="s">
        <v>432</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92392</v>
      </c>
      <c r="AB114" s="862"/>
      <c r="AC114" s="862"/>
      <c r="AD114" s="862"/>
      <c r="AE114" s="863"/>
      <c r="AF114" s="864">
        <v>102948</v>
      </c>
      <c r="AG114" s="862"/>
      <c r="AH114" s="862"/>
      <c r="AI114" s="862"/>
      <c r="AJ114" s="863"/>
      <c r="AK114" s="864">
        <v>65494</v>
      </c>
      <c r="AL114" s="862"/>
      <c r="AM114" s="862"/>
      <c r="AN114" s="862"/>
      <c r="AO114" s="863"/>
      <c r="AP114" s="909">
        <v>3.5</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553410</v>
      </c>
      <c r="BR114" s="899"/>
      <c r="BS114" s="899"/>
      <c r="BT114" s="899"/>
      <c r="BU114" s="899"/>
      <c r="BV114" s="899">
        <v>516131</v>
      </c>
      <c r="BW114" s="899"/>
      <c r="BX114" s="899"/>
      <c r="BY114" s="899"/>
      <c r="BZ114" s="899"/>
      <c r="CA114" s="899">
        <v>475833</v>
      </c>
      <c r="CB114" s="899"/>
      <c r="CC114" s="899"/>
      <c r="CD114" s="899"/>
      <c r="CE114" s="899"/>
      <c r="CF114" s="960">
        <v>25.2</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127</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46854</v>
      </c>
      <c r="AB115" s="1008"/>
      <c r="AC115" s="1008"/>
      <c r="AD115" s="1008"/>
      <c r="AE115" s="1009"/>
      <c r="AF115" s="1010">
        <v>46347</v>
      </c>
      <c r="AG115" s="1008"/>
      <c r="AH115" s="1008"/>
      <c r="AI115" s="1008"/>
      <c r="AJ115" s="1009"/>
      <c r="AK115" s="1010">
        <v>46800</v>
      </c>
      <c r="AL115" s="1008"/>
      <c r="AM115" s="1008"/>
      <c r="AN115" s="1008"/>
      <c r="AO115" s="1009"/>
      <c r="AP115" s="1011">
        <v>2.5</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430</v>
      </c>
      <c r="BR115" s="899"/>
      <c r="BS115" s="899"/>
      <c r="BT115" s="899"/>
      <c r="BU115" s="899"/>
      <c r="BV115" s="899" t="s">
        <v>438</v>
      </c>
      <c r="BW115" s="899"/>
      <c r="BX115" s="899"/>
      <c r="BY115" s="899"/>
      <c r="BZ115" s="899"/>
      <c r="CA115" s="899" t="s">
        <v>443</v>
      </c>
      <c r="CB115" s="899"/>
      <c r="CC115" s="899"/>
      <c r="CD115" s="899"/>
      <c r="CE115" s="899"/>
      <c r="CF115" s="960" t="s">
        <v>127</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438</v>
      </c>
      <c r="DR115" s="862"/>
      <c r="DS115" s="862"/>
      <c r="DT115" s="862"/>
      <c r="DU115" s="863"/>
      <c r="DV115" s="909" t="s">
        <v>430</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1481</v>
      </c>
      <c r="AB116" s="862"/>
      <c r="AC116" s="862"/>
      <c r="AD116" s="862"/>
      <c r="AE116" s="863"/>
      <c r="AF116" s="864">
        <v>2996</v>
      </c>
      <c r="AG116" s="862"/>
      <c r="AH116" s="862"/>
      <c r="AI116" s="862"/>
      <c r="AJ116" s="863"/>
      <c r="AK116" s="864">
        <v>491</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430</v>
      </c>
      <c r="BW116" s="899"/>
      <c r="BX116" s="899"/>
      <c r="BY116" s="899"/>
      <c r="BZ116" s="899"/>
      <c r="CA116" s="899" t="s">
        <v>127</v>
      </c>
      <c r="CB116" s="899"/>
      <c r="CC116" s="899"/>
      <c r="CD116" s="899"/>
      <c r="CE116" s="899"/>
      <c r="CF116" s="960" t="s">
        <v>430</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433</v>
      </c>
      <c r="DH116" s="862"/>
      <c r="DI116" s="862"/>
      <c r="DJ116" s="862"/>
      <c r="DK116" s="863"/>
      <c r="DL116" s="864" t="s">
        <v>438</v>
      </c>
      <c r="DM116" s="862"/>
      <c r="DN116" s="862"/>
      <c r="DO116" s="862"/>
      <c r="DP116" s="863"/>
      <c r="DQ116" s="864" t="s">
        <v>430</v>
      </c>
      <c r="DR116" s="862"/>
      <c r="DS116" s="862"/>
      <c r="DT116" s="862"/>
      <c r="DU116" s="863"/>
      <c r="DV116" s="909" t="s">
        <v>430</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732180</v>
      </c>
      <c r="AB117" s="994"/>
      <c r="AC117" s="994"/>
      <c r="AD117" s="994"/>
      <c r="AE117" s="995"/>
      <c r="AF117" s="996">
        <v>743132</v>
      </c>
      <c r="AG117" s="994"/>
      <c r="AH117" s="994"/>
      <c r="AI117" s="994"/>
      <c r="AJ117" s="995"/>
      <c r="AK117" s="996">
        <v>673018</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430</v>
      </c>
      <c r="BR117" s="899"/>
      <c r="BS117" s="899"/>
      <c r="BT117" s="899"/>
      <c r="BU117" s="899"/>
      <c r="BV117" s="899" t="s">
        <v>432</v>
      </c>
      <c r="BW117" s="899"/>
      <c r="BX117" s="899"/>
      <c r="BY117" s="899"/>
      <c r="BZ117" s="899"/>
      <c r="CA117" s="899" t="s">
        <v>434</v>
      </c>
      <c r="CB117" s="899"/>
      <c r="CC117" s="899"/>
      <c r="CD117" s="899"/>
      <c r="CE117" s="899"/>
      <c r="CF117" s="960" t="s">
        <v>127</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127</v>
      </c>
      <c r="DM117" s="862"/>
      <c r="DN117" s="862"/>
      <c r="DO117" s="862"/>
      <c r="DP117" s="863"/>
      <c r="DQ117" s="864" t="s">
        <v>430</v>
      </c>
      <c r="DR117" s="862"/>
      <c r="DS117" s="862"/>
      <c r="DT117" s="862"/>
      <c r="DU117" s="863"/>
      <c r="DV117" s="909" t="s">
        <v>438</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303</v>
      </c>
      <c r="AG118" s="987"/>
      <c r="AH118" s="987"/>
      <c r="AI118" s="987"/>
      <c r="AJ118" s="988"/>
      <c r="AK118" s="989" t="s">
        <v>302</v>
      </c>
      <c r="AL118" s="987"/>
      <c r="AM118" s="987"/>
      <c r="AN118" s="987"/>
      <c r="AO118" s="988"/>
      <c r="AP118" s="990" t="s">
        <v>424</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433</v>
      </c>
      <c r="BW118" s="930"/>
      <c r="BX118" s="930"/>
      <c r="BY118" s="930"/>
      <c r="BZ118" s="930"/>
      <c r="CA118" s="930" t="s">
        <v>433</v>
      </c>
      <c r="CB118" s="930"/>
      <c r="CC118" s="930"/>
      <c r="CD118" s="930"/>
      <c r="CE118" s="930"/>
      <c r="CF118" s="960" t="s">
        <v>432</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434</v>
      </c>
      <c r="DM118" s="862"/>
      <c r="DN118" s="862"/>
      <c r="DO118" s="862"/>
      <c r="DP118" s="863"/>
      <c r="DQ118" s="864" t="s">
        <v>433</v>
      </c>
      <c r="DR118" s="862"/>
      <c r="DS118" s="862"/>
      <c r="DT118" s="862"/>
      <c r="DU118" s="863"/>
      <c r="DV118" s="909" t="s">
        <v>443</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443</v>
      </c>
      <c r="AB119" s="980"/>
      <c r="AC119" s="980"/>
      <c r="AD119" s="980"/>
      <c r="AE119" s="981"/>
      <c r="AF119" s="982" t="s">
        <v>438</v>
      </c>
      <c r="AG119" s="980"/>
      <c r="AH119" s="980"/>
      <c r="AI119" s="980"/>
      <c r="AJ119" s="981"/>
      <c r="AK119" s="982" t="s">
        <v>430</v>
      </c>
      <c r="AL119" s="980"/>
      <c r="AM119" s="980"/>
      <c r="AN119" s="980"/>
      <c r="AO119" s="981"/>
      <c r="AP119" s="983" t="s">
        <v>432</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462</v>
      </c>
      <c r="BP119" s="963"/>
      <c r="BQ119" s="967">
        <v>8254310</v>
      </c>
      <c r="BR119" s="930"/>
      <c r="BS119" s="930"/>
      <c r="BT119" s="930"/>
      <c r="BU119" s="930"/>
      <c r="BV119" s="930">
        <v>7896958</v>
      </c>
      <c r="BW119" s="930"/>
      <c r="BX119" s="930"/>
      <c r="BY119" s="930"/>
      <c r="BZ119" s="930"/>
      <c r="CA119" s="930">
        <v>7425554</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1843389</v>
      </c>
      <c r="DH119" s="845"/>
      <c r="DI119" s="845"/>
      <c r="DJ119" s="845"/>
      <c r="DK119" s="846"/>
      <c r="DL119" s="847">
        <v>1729042</v>
      </c>
      <c r="DM119" s="845"/>
      <c r="DN119" s="845"/>
      <c r="DO119" s="845"/>
      <c r="DP119" s="846"/>
      <c r="DQ119" s="847">
        <v>1574333</v>
      </c>
      <c r="DR119" s="845"/>
      <c r="DS119" s="845"/>
      <c r="DT119" s="845"/>
      <c r="DU119" s="846"/>
      <c r="DV119" s="933">
        <v>83.5</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430</v>
      </c>
      <c r="AB120" s="862"/>
      <c r="AC120" s="862"/>
      <c r="AD120" s="862"/>
      <c r="AE120" s="863"/>
      <c r="AF120" s="864" t="s">
        <v>438</v>
      </c>
      <c r="AG120" s="862"/>
      <c r="AH120" s="862"/>
      <c r="AI120" s="862"/>
      <c r="AJ120" s="863"/>
      <c r="AK120" s="864" t="s">
        <v>433</v>
      </c>
      <c r="AL120" s="862"/>
      <c r="AM120" s="862"/>
      <c r="AN120" s="862"/>
      <c r="AO120" s="863"/>
      <c r="AP120" s="909" t="s">
        <v>438</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3500358</v>
      </c>
      <c r="BR120" s="927"/>
      <c r="BS120" s="927"/>
      <c r="BT120" s="927"/>
      <c r="BU120" s="927"/>
      <c r="BV120" s="927">
        <v>3486872</v>
      </c>
      <c r="BW120" s="927"/>
      <c r="BX120" s="927"/>
      <c r="BY120" s="927"/>
      <c r="BZ120" s="927"/>
      <c r="CA120" s="927">
        <v>3126332</v>
      </c>
      <c r="CB120" s="927"/>
      <c r="CC120" s="927"/>
      <c r="CD120" s="927"/>
      <c r="CE120" s="927"/>
      <c r="CF120" s="951">
        <v>165.7</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1185055</v>
      </c>
      <c r="DH120" s="927"/>
      <c r="DI120" s="927"/>
      <c r="DJ120" s="927"/>
      <c r="DK120" s="927"/>
      <c r="DL120" s="927">
        <v>1168018</v>
      </c>
      <c r="DM120" s="927"/>
      <c r="DN120" s="927"/>
      <c r="DO120" s="927"/>
      <c r="DP120" s="927"/>
      <c r="DQ120" s="927">
        <v>1151385</v>
      </c>
      <c r="DR120" s="927"/>
      <c r="DS120" s="927"/>
      <c r="DT120" s="927"/>
      <c r="DU120" s="927"/>
      <c r="DV120" s="928">
        <v>61</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430</v>
      </c>
      <c r="AG121" s="862"/>
      <c r="AH121" s="862"/>
      <c r="AI121" s="862"/>
      <c r="AJ121" s="863"/>
      <c r="AK121" s="864" t="s">
        <v>444</v>
      </c>
      <c r="AL121" s="862"/>
      <c r="AM121" s="862"/>
      <c r="AN121" s="862"/>
      <c r="AO121" s="863"/>
      <c r="AP121" s="909" t="s">
        <v>127</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20780</v>
      </c>
      <c r="BR121" s="899"/>
      <c r="BS121" s="899"/>
      <c r="BT121" s="899"/>
      <c r="BU121" s="899"/>
      <c r="BV121" s="899">
        <v>11230</v>
      </c>
      <c r="BW121" s="899"/>
      <c r="BX121" s="899"/>
      <c r="BY121" s="899"/>
      <c r="BZ121" s="899"/>
      <c r="CA121" s="899">
        <v>11257</v>
      </c>
      <c r="CB121" s="899"/>
      <c r="CC121" s="899"/>
      <c r="CD121" s="899"/>
      <c r="CE121" s="899"/>
      <c r="CF121" s="960">
        <v>0.6</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134531</v>
      </c>
      <c r="DH121" s="899"/>
      <c r="DI121" s="899"/>
      <c r="DJ121" s="899"/>
      <c r="DK121" s="899"/>
      <c r="DL121" s="899">
        <v>129169</v>
      </c>
      <c r="DM121" s="899"/>
      <c r="DN121" s="899"/>
      <c r="DO121" s="899"/>
      <c r="DP121" s="899"/>
      <c r="DQ121" s="899">
        <v>174227</v>
      </c>
      <c r="DR121" s="899"/>
      <c r="DS121" s="899"/>
      <c r="DT121" s="899"/>
      <c r="DU121" s="899"/>
      <c r="DV121" s="876">
        <v>9.1999999999999993</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430</v>
      </c>
      <c r="AG122" s="862"/>
      <c r="AH122" s="862"/>
      <c r="AI122" s="862"/>
      <c r="AJ122" s="863"/>
      <c r="AK122" s="864" t="s">
        <v>432</v>
      </c>
      <c r="AL122" s="862"/>
      <c r="AM122" s="862"/>
      <c r="AN122" s="862"/>
      <c r="AO122" s="863"/>
      <c r="AP122" s="909" t="s">
        <v>434</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3744723</v>
      </c>
      <c r="BR122" s="930"/>
      <c r="BS122" s="930"/>
      <c r="BT122" s="930"/>
      <c r="BU122" s="930"/>
      <c r="BV122" s="930">
        <v>3775853</v>
      </c>
      <c r="BW122" s="930"/>
      <c r="BX122" s="930"/>
      <c r="BY122" s="930"/>
      <c r="BZ122" s="930"/>
      <c r="CA122" s="930">
        <v>3535398</v>
      </c>
      <c r="CB122" s="930"/>
      <c r="CC122" s="930"/>
      <c r="CD122" s="930"/>
      <c r="CE122" s="930"/>
      <c r="CF122" s="931">
        <v>187.4</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430</v>
      </c>
      <c r="DH122" s="899"/>
      <c r="DI122" s="899"/>
      <c r="DJ122" s="899"/>
      <c r="DK122" s="899"/>
      <c r="DL122" s="899" t="s">
        <v>438</v>
      </c>
      <c r="DM122" s="899"/>
      <c r="DN122" s="899"/>
      <c r="DO122" s="899"/>
      <c r="DP122" s="899"/>
      <c r="DQ122" s="899" t="s">
        <v>443</v>
      </c>
      <c r="DR122" s="899"/>
      <c r="DS122" s="899"/>
      <c r="DT122" s="899"/>
      <c r="DU122" s="899"/>
      <c r="DV122" s="876" t="s">
        <v>443</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433</v>
      </c>
      <c r="AB123" s="862"/>
      <c r="AC123" s="862"/>
      <c r="AD123" s="862"/>
      <c r="AE123" s="863"/>
      <c r="AF123" s="864" t="s">
        <v>435</v>
      </c>
      <c r="AG123" s="862"/>
      <c r="AH123" s="862"/>
      <c r="AI123" s="862"/>
      <c r="AJ123" s="863"/>
      <c r="AK123" s="864" t="s">
        <v>438</v>
      </c>
      <c r="AL123" s="862"/>
      <c r="AM123" s="862"/>
      <c r="AN123" s="862"/>
      <c r="AO123" s="863"/>
      <c r="AP123" s="909" t="s">
        <v>127</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473</v>
      </c>
      <c r="BP123" s="963"/>
      <c r="BQ123" s="917">
        <v>7265861</v>
      </c>
      <c r="BR123" s="918"/>
      <c r="BS123" s="918"/>
      <c r="BT123" s="918"/>
      <c r="BU123" s="918"/>
      <c r="BV123" s="918">
        <v>7273955</v>
      </c>
      <c r="BW123" s="918"/>
      <c r="BX123" s="918"/>
      <c r="BY123" s="918"/>
      <c r="BZ123" s="918"/>
      <c r="CA123" s="918">
        <v>6672987</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438</v>
      </c>
      <c r="DH123" s="862"/>
      <c r="DI123" s="862"/>
      <c r="DJ123" s="862"/>
      <c r="DK123" s="863"/>
      <c r="DL123" s="864" t="s">
        <v>432</v>
      </c>
      <c r="DM123" s="862"/>
      <c r="DN123" s="862"/>
      <c r="DO123" s="862"/>
      <c r="DP123" s="863"/>
      <c r="DQ123" s="864" t="s">
        <v>438</v>
      </c>
      <c r="DR123" s="862"/>
      <c r="DS123" s="862"/>
      <c r="DT123" s="862"/>
      <c r="DU123" s="863"/>
      <c r="DV123" s="909" t="s">
        <v>443</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435</v>
      </c>
      <c r="AG124" s="862"/>
      <c r="AH124" s="862"/>
      <c r="AI124" s="862"/>
      <c r="AJ124" s="863"/>
      <c r="AK124" s="864" t="s">
        <v>433</v>
      </c>
      <c r="AL124" s="862"/>
      <c r="AM124" s="862"/>
      <c r="AN124" s="862"/>
      <c r="AO124" s="863"/>
      <c r="AP124" s="909" t="s">
        <v>443</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52.1</v>
      </c>
      <c r="BR124" s="916"/>
      <c r="BS124" s="916"/>
      <c r="BT124" s="916"/>
      <c r="BU124" s="916"/>
      <c r="BV124" s="916">
        <v>32.9</v>
      </c>
      <c r="BW124" s="916"/>
      <c r="BX124" s="916"/>
      <c r="BY124" s="916"/>
      <c r="BZ124" s="916"/>
      <c r="CA124" s="916">
        <v>39.799999999999997</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433</v>
      </c>
      <c r="DH124" s="845"/>
      <c r="DI124" s="845"/>
      <c r="DJ124" s="845"/>
      <c r="DK124" s="846"/>
      <c r="DL124" s="847" t="s">
        <v>433</v>
      </c>
      <c r="DM124" s="845"/>
      <c r="DN124" s="845"/>
      <c r="DO124" s="845"/>
      <c r="DP124" s="846"/>
      <c r="DQ124" s="847" t="s">
        <v>438</v>
      </c>
      <c r="DR124" s="845"/>
      <c r="DS124" s="845"/>
      <c r="DT124" s="845"/>
      <c r="DU124" s="846"/>
      <c r="DV124" s="933" t="s">
        <v>438</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438</v>
      </c>
      <c r="AG125" s="862"/>
      <c r="AH125" s="862"/>
      <c r="AI125" s="862"/>
      <c r="AJ125" s="863"/>
      <c r="AK125" s="864" t="s">
        <v>430</v>
      </c>
      <c r="AL125" s="862"/>
      <c r="AM125" s="862"/>
      <c r="AN125" s="862"/>
      <c r="AO125" s="863"/>
      <c r="AP125" s="909" t="s">
        <v>430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438</v>
      </c>
      <c r="DH125" s="927"/>
      <c r="DI125" s="927"/>
      <c r="DJ125" s="927"/>
      <c r="DK125" s="927"/>
      <c r="DL125" s="927" t="s">
        <v>443</v>
      </c>
      <c r="DM125" s="927"/>
      <c r="DN125" s="927"/>
      <c r="DO125" s="927"/>
      <c r="DP125" s="927"/>
      <c r="DQ125" s="927" t="s">
        <v>433</v>
      </c>
      <c r="DR125" s="927"/>
      <c r="DS125" s="927"/>
      <c r="DT125" s="927"/>
      <c r="DU125" s="927"/>
      <c r="DV125" s="928" t="s">
        <v>430</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46854</v>
      </c>
      <c r="AB126" s="862"/>
      <c r="AC126" s="862"/>
      <c r="AD126" s="862"/>
      <c r="AE126" s="863"/>
      <c r="AF126" s="864">
        <v>46347</v>
      </c>
      <c r="AG126" s="862"/>
      <c r="AH126" s="862"/>
      <c r="AI126" s="862"/>
      <c r="AJ126" s="863"/>
      <c r="AK126" s="864">
        <v>46800</v>
      </c>
      <c r="AL126" s="862"/>
      <c r="AM126" s="862"/>
      <c r="AN126" s="862"/>
      <c r="AO126" s="863"/>
      <c r="AP126" s="909">
        <v>2.5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433</v>
      </c>
      <c r="DH126" s="899"/>
      <c r="DI126" s="899"/>
      <c r="DJ126" s="899"/>
      <c r="DK126" s="899"/>
      <c r="DL126" s="899" t="s">
        <v>433</v>
      </c>
      <c r="DM126" s="899"/>
      <c r="DN126" s="899"/>
      <c r="DO126" s="899"/>
      <c r="DP126" s="899"/>
      <c r="DQ126" s="899" t="s">
        <v>430</v>
      </c>
      <c r="DR126" s="899"/>
      <c r="DS126" s="899"/>
      <c r="DT126" s="899"/>
      <c r="DU126" s="899"/>
      <c r="DV126" s="876" t="s">
        <v>127</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438</v>
      </c>
      <c r="AB127" s="862"/>
      <c r="AC127" s="862"/>
      <c r="AD127" s="862"/>
      <c r="AE127" s="863"/>
      <c r="AF127" s="864" t="s">
        <v>438</v>
      </c>
      <c r="AG127" s="862"/>
      <c r="AH127" s="862"/>
      <c r="AI127" s="862"/>
      <c r="AJ127" s="863"/>
      <c r="AK127" s="864" t="s">
        <v>430</v>
      </c>
      <c r="AL127" s="862"/>
      <c r="AM127" s="862"/>
      <c r="AN127" s="862"/>
      <c r="AO127" s="863"/>
      <c r="AP127" s="909" t="s">
        <v>444</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430</v>
      </c>
      <c r="DH127" s="899"/>
      <c r="DI127" s="899"/>
      <c r="DJ127" s="899"/>
      <c r="DK127" s="899"/>
      <c r="DL127" s="899" t="s">
        <v>432</v>
      </c>
      <c r="DM127" s="899"/>
      <c r="DN127" s="899"/>
      <c r="DO127" s="899"/>
      <c r="DP127" s="899"/>
      <c r="DQ127" s="899" t="s">
        <v>443</v>
      </c>
      <c r="DR127" s="899"/>
      <c r="DS127" s="899"/>
      <c r="DT127" s="899"/>
      <c r="DU127" s="899"/>
      <c r="DV127" s="876" t="s">
        <v>432</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3386</v>
      </c>
      <c r="AB128" s="883"/>
      <c r="AC128" s="883"/>
      <c r="AD128" s="883"/>
      <c r="AE128" s="884"/>
      <c r="AF128" s="885" t="s">
        <v>433</v>
      </c>
      <c r="AG128" s="883"/>
      <c r="AH128" s="883"/>
      <c r="AI128" s="883"/>
      <c r="AJ128" s="884"/>
      <c r="AK128" s="885" t="s">
        <v>438</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127</v>
      </c>
      <c r="DM128" s="873"/>
      <c r="DN128" s="873"/>
      <c r="DO128" s="873"/>
      <c r="DP128" s="873"/>
      <c r="DQ128" s="873" t="s">
        <v>438</v>
      </c>
      <c r="DR128" s="873"/>
      <c r="DS128" s="873"/>
      <c r="DT128" s="873"/>
      <c r="DU128" s="873"/>
      <c r="DV128" s="874" t="s">
        <v>443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2321529</v>
      </c>
      <c r="AB129" s="862"/>
      <c r="AC129" s="862"/>
      <c r="AD129" s="862"/>
      <c r="AE129" s="863"/>
      <c r="AF129" s="864">
        <v>2305675</v>
      </c>
      <c r="AG129" s="862"/>
      <c r="AH129" s="862"/>
      <c r="AI129" s="862"/>
      <c r="AJ129" s="863"/>
      <c r="AK129" s="864">
        <v>2295964</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433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427212</v>
      </c>
      <c r="AB130" s="862"/>
      <c r="AC130" s="862"/>
      <c r="AD130" s="862"/>
      <c r="AE130" s="863"/>
      <c r="AF130" s="864">
        <v>417612</v>
      </c>
      <c r="AG130" s="862"/>
      <c r="AH130" s="862"/>
      <c r="AI130" s="862"/>
      <c r="AJ130" s="863"/>
      <c r="AK130" s="864">
        <v>409449</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15.7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1894317</v>
      </c>
      <c r="AB131" s="845"/>
      <c r="AC131" s="845"/>
      <c r="AD131" s="845"/>
      <c r="AE131" s="846"/>
      <c r="AF131" s="847">
        <v>1888063</v>
      </c>
      <c r="AG131" s="845"/>
      <c r="AH131" s="845"/>
      <c r="AI131" s="845"/>
      <c r="AJ131" s="846"/>
      <c r="AK131" s="847">
        <v>1886515</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39.799999999999997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15.92035546</v>
      </c>
      <c r="AB132" s="825"/>
      <c r="AC132" s="825"/>
      <c r="AD132" s="825"/>
      <c r="AE132" s="826"/>
      <c r="AF132" s="827">
        <v>17.240950120000001</v>
      </c>
      <c r="AG132" s="825"/>
      <c r="AH132" s="825"/>
      <c r="AI132" s="825"/>
      <c r="AJ132" s="826"/>
      <c r="AK132" s="827">
        <v>13.97121147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15.4</v>
      </c>
      <c r="AB133" s="804"/>
      <c r="AC133" s="804"/>
      <c r="AD133" s="804"/>
      <c r="AE133" s="805"/>
      <c r="AF133" s="803">
        <v>16.600000000000001</v>
      </c>
      <c r="AG133" s="804"/>
      <c r="AH133" s="804"/>
      <c r="AI133" s="804"/>
      <c r="AJ133" s="805"/>
      <c r="AK133" s="803">
        <v>15.7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67yMI6Dgu7KK9Y7+Lk//GjzGUIDsfhIifOvtD6wUZNETH8IA2BHpaJR30QAyW0970VXW3r5EX7dbpu5oFrfbQ==" saltValue="p4/wD7lI42gYoIS1mbXj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sqjmTOi0M24oa0JHrxQJYmb6ibHBXzXnu1v+fNEEejDXtxAOcbkAYKN8K1AZGfJd1jpEyeaixyTRuc29n7Lmg==" saltValue="JDr5B7DlvBDvVReBdX+M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1i8tOVA+DvVEO5xEJcFqqFQbJ928yWmHkjfBquf4Dl/iI02HNkmGUdvmeMdJ8gccdtHfHDNzt3AT7EeusqbCA==" saltValue="DblCtNp1reQdeahp0rqv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538834</v>
      </c>
      <c r="AP9" s="313">
        <v>102890</v>
      </c>
      <c r="AQ9" s="314">
        <v>140211</v>
      </c>
      <c r="AR9" s="315">
        <v>-26.6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35463</v>
      </c>
      <c r="AP10" s="316">
        <v>6772</v>
      </c>
      <c r="AQ10" s="317">
        <v>17469</v>
      </c>
      <c r="AR10" s="318">
        <v>-61.2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276419</v>
      </c>
      <c r="AP11" s="316">
        <v>52782</v>
      </c>
      <c r="AQ11" s="317">
        <v>23430</v>
      </c>
      <c r="AR11" s="318">
        <v>125.3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102413</v>
      </c>
      <c r="AP12" s="316">
        <v>19556</v>
      </c>
      <c r="AQ12" s="317">
        <v>2927</v>
      </c>
      <c r="AR12" s="318">
        <v>568.1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39041</v>
      </c>
      <c r="AP14" s="316">
        <v>7455</v>
      </c>
      <c r="AQ14" s="317">
        <v>6472</v>
      </c>
      <c r="AR14" s="318">
        <v>15.2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21600</v>
      </c>
      <c r="AP15" s="316">
        <v>4124</v>
      </c>
      <c r="AQ15" s="317">
        <v>3599</v>
      </c>
      <c r="AR15" s="318">
        <v>14.6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-70181</v>
      </c>
      <c r="AP16" s="316">
        <v>-13401</v>
      </c>
      <c r="AQ16" s="317">
        <v>-14458</v>
      </c>
      <c r="AR16" s="318">
        <v>-7.3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943589</v>
      </c>
      <c r="AP17" s="316">
        <v>180177</v>
      </c>
      <c r="AQ17" s="317">
        <v>179649</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12.79</v>
      </c>
      <c r="AP21" s="329">
        <v>16.079999999999998</v>
      </c>
      <c r="AQ21" s="330">
        <v>-3.29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98.3</v>
      </c>
      <c r="AP22" s="334">
        <v>96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469106</v>
      </c>
      <c r="AP32" s="343">
        <v>89575</v>
      </c>
      <c r="AQ32" s="344">
        <v>107391</v>
      </c>
      <c r="AR32" s="345">
        <v>-16.600000000000001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513</v>
      </c>
      <c r="AP33" s="343" t="s">
        <v>513</v>
      </c>
      <c r="AQ33" s="344">
        <v>130</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513</v>
      </c>
      <c r="AP34" s="343" t="s">
        <v>513</v>
      </c>
      <c r="AQ34" s="344">
        <v>239</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91127</v>
      </c>
      <c r="AP35" s="343">
        <v>17401</v>
      </c>
      <c r="AQ35" s="344">
        <v>23019</v>
      </c>
      <c r="AR35" s="345">
        <v>-24.4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65494</v>
      </c>
      <c r="AP36" s="343">
        <v>12506</v>
      </c>
      <c r="AQ36" s="344">
        <v>3575</v>
      </c>
      <c r="AR36" s="345">
        <v>249.8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46800</v>
      </c>
      <c r="AP37" s="343">
        <v>8936</v>
      </c>
      <c r="AQ37" s="344">
        <v>750</v>
      </c>
      <c r="AR37" s="345">
        <v>1091.5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v>491</v>
      </c>
      <c r="AP38" s="346">
        <v>94</v>
      </c>
      <c r="AQ38" s="347">
        <v>17</v>
      </c>
      <c r="AR38" s="335">
        <v>452.9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t="s">
        <v>513</v>
      </c>
      <c r="AP39" s="343" t="s">
        <v>513</v>
      </c>
      <c r="AQ39" s="344">
        <v>-4961</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-409449</v>
      </c>
      <c r="AP40" s="343">
        <v>-78184</v>
      </c>
      <c r="AQ40" s="344">
        <v>-92273</v>
      </c>
      <c r="AR40" s="345">
        <v>-15.3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263569</v>
      </c>
      <c r="AP41" s="343">
        <v>50328</v>
      </c>
      <c r="AQ41" s="344">
        <v>37889</v>
      </c>
      <c r="AR41" s="345">
        <v>32.799999999999997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434778</v>
      </c>
      <c r="AN51" s="365">
        <v>76157</v>
      </c>
      <c r="AO51" s="366">
        <v>3.5</v>
      </c>
      <c r="AP51" s="367">
        <v>128611</v>
      </c>
      <c r="AQ51" s="368">
        <v>0.1</v>
      </c>
      <c r="AR51" s="369">
        <v>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155996</v>
      </c>
      <c r="AN52" s="373">
        <v>27325</v>
      </c>
      <c r="AO52" s="374">
        <v>-32.200000000000003</v>
      </c>
      <c r="AP52" s="375">
        <v>61552</v>
      </c>
      <c r="AQ52" s="376">
        <v>-1.9</v>
      </c>
      <c r="AR52" s="377">
        <v>-30.3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324516</v>
      </c>
      <c r="AN53" s="365">
        <v>58001</v>
      </c>
      <c r="AO53" s="366">
        <v>-23.8</v>
      </c>
      <c r="AP53" s="367">
        <v>168868</v>
      </c>
      <c r="AQ53" s="368">
        <v>31.3</v>
      </c>
      <c r="AR53" s="369">
        <v>-55.1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170019</v>
      </c>
      <c r="AN54" s="373">
        <v>30388</v>
      </c>
      <c r="AO54" s="374">
        <v>11.2</v>
      </c>
      <c r="AP54" s="375">
        <v>79360</v>
      </c>
      <c r="AQ54" s="376">
        <v>28.9</v>
      </c>
      <c r="AR54" s="377">
        <v>-17.7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457287</v>
      </c>
      <c r="AN55" s="365">
        <v>83416</v>
      </c>
      <c r="AO55" s="366">
        <v>43.8</v>
      </c>
      <c r="AP55" s="367">
        <v>202870</v>
      </c>
      <c r="AQ55" s="368">
        <v>20.100000000000001</v>
      </c>
      <c r="AR55" s="369">
        <v>23.7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354412</v>
      </c>
      <c r="AN56" s="373">
        <v>64650</v>
      </c>
      <c r="AO56" s="374">
        <v>112.7</v>
      </c>
      <c r="AP56" s="375">
        <v>79735</v>
      </c>
      <c r="AQ56" s="376">
        <v>0.5</v>
      </c>
      <c r="AR56" s="377">
        <v>112.2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988539</v>
      </c>
      <c r="AN57" s="365">
        <v>184223</v>
      </c>
      <c r="AO57" s="366">
        <v>120.8</v>
      </c>
      <c r="AP57" s="367">
        <v>167497</v>
      </c>
      <c r="AQ57" s="368">
        <v>-17.399999999999999</v>
      </c>
      <c r="AR57" s="369">
        <v>138.19999999999999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479686</v>
      </c>
      <c r="AN58" s="373">
        <v>89394</v>
      </c>
      <c r="AO58" s="374">
        <v>38.299999999999997</v>
      </c>
      <c r="AP58" s="375">
        <v>82571</v>
      </c>
      <c r="AQ58" s="376">
        <v>3.6</v>
      </c>
      <c r="AR58" s="377">
        <v>34.700000000000003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845012</v>
      </c>
      <c r="AN59" s="365">
        <v>161354</v>
      </c>
      <c r="AO59" s="366">
        <v>-12.4</v>
      </c>
      <c r="AP59" s="367">
        <v>190274</v>
      </c>
      <c r="AQ59" s="368">
        <v>13.6</v>
      </c>
      <c r="AR59" s="369">
        <v>-26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468780</v>
      </c>
      <c r="AN60" s="373">
        <v>89513</v>
      </c>
      <c r="AO60" s="374">
        <v>0.1</v>
      </c>
      <c r="AP60" s="375">
        <v>88584</v>
      </c>
      <c r="AQ60" s="376">
        <v>7.3</v>
      </c>
      <c r="AR60" s="377">
        <v>-7.2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610026</v>
      </c>
      <c r="AN61" s="380">
        <v>112630</v>
      </c>
      <c r="AO61" s="381">
        <v>26.4</v>
      </c>
      <c r="AP61" s="382">
        <v>171624</v>
      </c>
      <c r="AQ61" s="383">
        <v>9.5</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325779</v>
      </c>
      <c r="AN62" s="373">
        <v>60254</v>
      </c>
      <c r="AO62" s="374">
        <v>26</v>
      </c>
      <c r="AP62" s="375">
        <v>78360</v>
      </c>
      <c r="AQ62" s="376">
        <v>7.7</v>
      </c>
      <c r="AR62" s="377">
        <v>18.3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vxyqAMHW+MNBg728X2hkl3b4OLDtnmPvoe1iYsUMh3VUCzJf+rAD5OdAsaQ/B0u5GNe7fkhRJZaD9Q5io+1Lw==" saltValue="tDFnrtVGpDRzWBRd2T0k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ZMEgZc2n7UlCppL6McWTWVobzUG7AFcjflhUEJGs2crOgyBgvXeOAubP7gMq1BZJr0DIAzam+D7RsbRtJOYuJw==" saltValue="UB4BGe3E+WQOPNQeUjtM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nyLq2RBtgzvP8Ui+fX24P7Tfg+2b0nwbV7Z1QkYkFoRLRtUd/jmdAxrky4/NFl6ms/zJRiRPwlasRnZcsBQySQ==" saltValue="lvBnMPmx8vHaidTc1wu/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H46" sqref="H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40.29</v>
      </c>
      <c r="G47" s="12">
        <v>39.020000000000003</v>
      </c>
      <c r="H47" s="12">
        <v>36.71</v>
      </c>
      <c r="I47" s="12">
        <v>33.89</v>
      </c>
      <c r="J47" s="13">
        <v>30.72</v>
      </c>
    </row>
    <row r="48" spans="2:10" ht="57.75" customHeight="1" x14ac:dyDescent="0.15">
      <c r="B48" s="14"/>
      <c r="C48" s="1238" t="s">
        <v>4</v>
      </c>
      <c r="D48" s="1238"/>
      <c r="E48" s="1239"/>
      <c r="F48" s="15">
        <v>5.76</v>
      </c>
      <c r="G48" s="16">
        <v>4.72</v>
      </c>
      <c r="H48" s="16">
        <v>6.11</v>
      </c>
      <c r="I48" s="16">
        <v>8.25</v>
      </c>
      <c r="J48" s="17">
        <v>4.0599999999999996</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lFiKrBh0SqV9pNQa+19luOGgZieF246oUVTVAATnQHUGpN5neTlikXtI8T4T3VJGi6JxCaNaT3XtYNpLdcmOYQ==" saltValue="l+1x9e35YNQ8j4pPsZhc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2021-03-03T06:22:34Z</cp:lastPrinted>
  <dcterms:created xsi:type="dcterms:W3CDTF">2021-02-05T00:57:45Z</dcterms:created>
  <dcterms:modified xsi:type="dcterms:W3CDTF">2021-10-14T02:46:11Z</dcterms:modified>
  <cp:category/>
</cp:coreProperties>
</file>