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3" activeTab="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U34" i="9"/>
  <c r="U35" i="9" s="1"/>
  <c r="U36"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BW40" i="9" s="1"/>
  <c r="BW41" i="9" s="1"/>
  <c r="BW42" i="9" s="1"/>
  <c r="CO34" i="9" l="1"/>
</calcChain>
</file>

<file path=xl/sharedStrings.xml><?xml version="1.0" encoding="utf-8"?>
<sst xmlns="http://schemas.openxmlformats.org/spreadsheetml/2006/main" count="1055" uniqueCount="566">
  <si>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</si>
  <si>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</si>
  <si>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</si>
  <si>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</si>
  <si>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</si>
  <si>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</si>
  <si>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</si>
  <si>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</si>
  <si>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</si>
  <si>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</si>
  <si>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</si>
  <si>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</si>
  <si>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</si>
  <si>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</si>
  <si>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</si>
  <si>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</si>
  <si>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</si>
  <si>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</si>
  <si>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</si>
  <si>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</si>
  <si>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</si>
  <si>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</si>
  <si>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</si>
  <si>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</si>
  <si>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</si>
  <si>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</si>
  <si>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</si>
  <si>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</si>
  <si>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</si>
  <si>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</si>
  <si>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</si>
  <si>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</si>
  <si>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</si>
  <si>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</si>
  <si>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</si>
  <si>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</si>
  <si>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</si>
  <si>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</si>
  <si>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</si>
  <si>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</si>
  <si>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</si>
  <si>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</si>
  <si>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</si>
  <si>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</si>
  <si>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</si>
  <si>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</si>
  <si>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</si>
  <si>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</si>
  <si>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</si>
  <si>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</si>
  <si>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</si>
  <si>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</si>
  <si>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</si>
  <si>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</si>
  <si>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</si>
  <si>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</si>
  <si>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</si>
  <si>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</si>
  <si>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</si>
  <si>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</si>
  <si>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</si>
  <si>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</si>
  <si>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</si>
  <si>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</si>
  <si>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</si>
  <si>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</si>
  <si>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</si>
  <si>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</si>
  <si>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</si>
  <si>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</si>
  <si>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</si>
  <si>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</si>
  <si>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</si>
  <si>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</si>
  <si>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</si>
  <si>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</si>
  <si>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</si>
  <si>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</si>
  <si>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</si>
  <si>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</si>
  <si>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</si>
  <si>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</si>
  <si>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</si>
  <si>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</si>
  <si>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</si>
  <si>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</si>
  <si>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</si>
  <si>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</si>
  <si>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</si>
  <si>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</si>
  <si>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</si>
  <si>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</si>
  <si>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</si>
  <si>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</si>
  <si>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</si>
  <si>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</si>
  <si>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</si>
  <si>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</si>
  <si>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</si>
  <si>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</si>
  <si>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</si>
  <si>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</si>
  <si>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</si>
  <si>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</si>
  <si>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</si>
  <si>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</si>
  <si>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</si>
  <si>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</si>
  <si>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</si>
  <si>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</si>
  <si>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</si>
  <si>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</si>
  <si>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</si>
  <si>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</si>
  <si>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</si>
  <si>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</si>
  <si>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</si>
  <si>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</si>
  <si>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</si>
  <si>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</si>
  <si>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</si>
  <si>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</si>
  <si>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</si>
  <si>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</si>
  <si>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</si>
  <si>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</si>
  <si>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</si>
  <si>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</si>
  <si>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</si>
  <si>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</si>
  <si>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</si>
  <si>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</si>
  <si>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</si>
  <si>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</si>
  <si>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</si>
  <si>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</si>
  <si>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</si>
  <si>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</si>
  <si>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</si>
  <si>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</si>
  <si>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</si>
  <si>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</si>
  <si>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</si>
  <si>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</si>
  <si>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</si>
  <si>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</si>
  <si>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</si>
  <si>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</si>
  <si>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</si>
  <si>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</si>
  <si>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</si>
  <si>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</si>
  <si>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</si>
  <si>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</si>
  <si>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</si>
  <si>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</si>
  <si>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</si>
  <si>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</si>
  <si>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</si>
  <si>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</si>
  <si>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</si>
  <si>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</si>
  <si>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</si>
  <si>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</si>
  <si>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</si>
  <si>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</si>
  <si>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</si>
  <si>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</si>
  <si>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</si>
  <si>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</si>
  <si>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</si>
  <si>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</si>
  <si>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</si>
  <si>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</si>
  <si>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</si>
  <si>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</si>
  <si>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</si>
  <si>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</si>
  <si>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</si>
  <si>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</si>
  <si>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</si>
  <si>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</si>
  <si>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</si>
  <si>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</si>
  <si>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</si>
  <si>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</si>
  <si>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</si>
  <si>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</si>
  <si>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</si>
  <si>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</si>
  <si>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</si>
  <si>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</si>
  <si>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</si>
  <si>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青森県横浜町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</si>
  <si>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</si>
  <si>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</si>
  <si>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</si>
  <si>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</si>
  <si>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</si>
  <si>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</si>
  <si>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</si>
  <si>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</si>
  <si>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</si>
  <si>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</si>
  <si>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</si>
  <si>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</si>
  <si>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</si>
  <si>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</si>
  <si>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</si>
  <si>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</si>
  <si>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</si>
  <si>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</si>
  <si>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</si>
  <si>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</si>
  <si>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</si>
  <si>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</si>
  <si>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</si>
  <si>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</si>
  <si>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</si>
  <si>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</si>
  <si>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</si>
  <si>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</si>
  <si>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</si>
  <si>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</si>
  <si>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</si>
  <si>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</si>
  <si>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</si>
  <si>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</si>
  <si>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</si>
  <si>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</si>
  <si>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</si>
  <si>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</si>
  <si>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</si>
  <si>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</si>
  <si>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</si>
  <si>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</si>
  <si>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</si>
  <si>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</si>
  <si>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</si>
  <si>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</si>
  <si>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</si>
  <si>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</si>
  <si>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</si>
  <si>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</si>
  <si>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</si>
  <si>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</si>
  <si>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</si>
  <si>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</si>
  <si>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</si>
  <si>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</si>
  <si>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</si>
  <si>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</si>
  <si>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</si>
  <si>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</si>
  <si>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</si>
  <si>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</si>
  <si>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</si>
  <si>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</si>
  <si>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</si>
  <si>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</si>
  <si>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</si>
  <si>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</si>
  <si>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</si>
  <si>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</si>
  <si>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</si>
  <si>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</si>
  <si>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</si>
  <si>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</si>
  <si>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</si>
  <si>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</si>
  <si>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</si>
  <si>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</si>
  <si>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</si>
  <si>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</si>
  <si>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</si>
  <si>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</si>
  <si>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</si>
  <si>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</si>
  <si>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</si>
  <si>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</si>
  <si>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</si>
  <si>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</si>
  <si>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</si>
  <si>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</si>
  <si>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</si>
  <si>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</si>
  <si>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</si>
  <si>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</si>
  <si>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</si>
  <si>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</si>
  <si>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</si>
  <si>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</si>
  <si>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</si>
  <si>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</si>
  <si>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</si>
  <si>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</si>
  <si>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</si>
  <si>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</si>
  <si>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</si>
  <si>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</si>
  <si>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</si>
  <si>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</si>
  <si>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</si>
  <si>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</si>
  <si>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</si>
  <si>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</si>
  <si>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</si>
  <si>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</si>
  <si>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</si>
  <si>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</si>
  <si>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</si>
  <si>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</si>
  <si>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</si>
  <si>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</si>
  <si>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</si>
  <si>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</si>
  <si>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</si>
  <si>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</si>
  <si>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</si>
  <si>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</si>
  <si>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</si>
  <si>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</si>
  <si>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</si>
  <si>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</si>
  <si>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</si>
  <si>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</si>
  <si>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</si>
  <si>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</si>
  <si>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</si>
  <si>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</si>
  <si>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</si>
  <si>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</si>
  <si>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</si>
  <si>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</si>
  <si>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</si>
  <si>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</si>
  <si>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</si>
  <si>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</si>
  <si>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</si>
  <si>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</si>
  <si>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</si>
  <si>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青森県横浜町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</si>
  <si>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</si>
  <si>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</si>
  <si>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</si>
  <si>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</si>
  <si>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</si>
  <si>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</si>
  <si>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</si>
  <si>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</si>
  <si>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</si>
  <si>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</si>
  <si>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</si>
  <si>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</si>
  <si>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</si>
  <si>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</si>
  <si>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</si>
  <si>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</si>
  <si>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</si>
  <si>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</si>
  <si>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</si>
  <si>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</si>
  <si>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</si>
  <si>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</si>
  <si>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</si>
  <si>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</si>
  <si>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</si>
  <si>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</si>
  <si>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</si>
  <si>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</si>
  <si>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</si>
  <si>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</si>
  <si>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</si>
  <si>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</si>
  <si>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</si>
  <si>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</si>
  <si>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</si>
  <si>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</si>
  <si>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</si>
  <si>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横浜町水道事業</t>
    <phoneticPr fontId="5"/>
  </si>
  <si>
    <t>法適用企業</t>
    <phoneticPr fontId="5"/>
  </si>
  <si>
    <t>百目木地区農業集落排水事業</t>
    <phoneticPr fontId="5"/>
  </si>
  <si>
    <t>法非適用企業</t>
    <phoneticPr fontId="5"/>
  </si>
  <si>
    <t>横浜町下水道事業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</si>
  <si>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</si>
  <si>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</si>
  <si>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</si>
  <si>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</si>
  <si>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</si>
  <si>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</si>
  <si>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</si>
  <si>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</si>
  <si>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</si>
  <si>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</si>
  <si>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</si>
  <si>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</si>
  <si>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</si>
  <si>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</si>
  <si>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</si>
  <si>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</si>
  <si>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</si>
  <si>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</si>
  <si>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</si>
  <si>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</si>
  <si>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</si>
  <si>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</si>
  <si>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</si>
  <si>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</si>
  <si>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</si>
  <si>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</si>
  <si>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</si>
  <si>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</si>
  <si>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</si>
  <si>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</si>
  <si>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</si>
  <si>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</si>
  <si>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</si>
  <si>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</si>
  <si>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</si>
  <si>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</si>
  <si>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</si>
  <si>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</si>
  <si>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</si>
  <si>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</si>
  <si>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</si>
  <si>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</si>
  <si>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</si>
  <si>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</si>
  <si>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</si>
  <si>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</si>
  <si>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</si>
  <si>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</si>
  <si>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</si>
  <si>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</si>
  <si>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</si>
  <si>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</si>
  <si>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</si>
  <si>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</si>
  <si>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</si>
  <si>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</si>
  <si>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</si>
  <si>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</si>
  <si>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百目木地区農業集落排水事業特別会計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</si>
  <si>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</si>
  <si>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</si>
  <si>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</si>
  <si>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</si>
  <si>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</si>
  <si>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</si>
  <si>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</si>
  <si>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</si>
  <si>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</si>
  <si>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</si>
  <si>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</si>
  <si>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</si>
  <si>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</si>
  <si>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</si>
  <si>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</si>
  <si>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</si>
  <si>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</si>
  <si>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</si>
  <si>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</si>
  <si>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</si>
  <si>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</si>
  <si>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</si>
  <si>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</si>
  <si>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</si>
  <si>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</si>
  <si>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</si>
  <si>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</si>
  <si>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</si>
  <si>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</si>
  <si>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</si>
  <si>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</si>
  <si>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</si>
  <si>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</si>
  <si>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</si>
  <si>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</si>
  <si>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</si>
  <si>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</si>
  <si>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</si>
  <si>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</si>
  <si>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</si>
  <si>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</si>
  <si>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</si>
  <si>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</si>
  <si>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</si>
  <si>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</si>
  <si>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</si>
  <si>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</si>
  <si>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</si>
  <si>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</si>
  <si>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</si>
  <si>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</si>
  <si>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</si>
  <si>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</si>
  <si>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</si>
  <si>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</si>
  <si>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</si>
  <si>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</si>
  <si>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</si>
  <si>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</si>
  <si>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</si>
  <si>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</si>
  <si>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</si>
  <si>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</si>
  <si>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</si>
  <si>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</si>
  <si>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</si>
  <si>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</si>
  <si>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</si>
  <si>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</si>
  <si>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</si>
  <si>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</si>
  <si>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</si>
  <si>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</si>
  <si>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</si>
  <si>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</si>
  <si>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</si>
  <si>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</si>
  <si>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</si>
  <si>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</si>
  <si>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</si>
  <si>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</si>
  <si>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</si>
  <si>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</si>
  <si>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</si>
  <si>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</si>
  <si>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</si>
  <si>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</si>
  <si>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</si>
  <si>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</si>
  <si>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</si>
  <si>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横浜町水道事業</t>
  </si>
  <si>
    <t>国民健康保険特別会計</t>
  </si>
  <si>
    <t>介護保険特別会計</t>
  </si>
  <si>
    <t>一般会計</t>
  </si>
  <si>
    <t>後期高齢者医療特別会計</t>
  </si>
  <si>
    <t>百目木地区農業集落排水事業</t>
  </si>
  <si>
    <t>横浜町下水道事業</t>
  </si>
  <si>
    <t>その他会計（赤字）</t>
  </si>
  <si>
    <t>その他会計（黒字）</t>
  </si>
  <si>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</si>
  <si>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北部上北広域事務組合（病院関係）</t>
    <rPh sb="0" eb="2">
      <t>ホクブ</t>
    </rPh>
    <rPh sb="2" eb="4">
      <t>カミキタ</t>
    </rPh>
    <rPh sb="4" eb="6">
      <t>コウイキ</t>
    </rPh>
    <rPh sb="6" eb="8">
      <t>ジム</t>
    </rPh>
    <rPh sb="8" eb="10">
      <t>クミアイ</t>
    </rPh>
    <rPh sb="11" eb="13">
      <t>ビョウイン</t>
    </rPh>
    <rPh sb="13" eb="15">
      <t>カンケイ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</si>
  <si>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</si>
  <si>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上北地方教育・福祉事務組合</t>
    <rPh sb="0" eb="2">
      <t>カミキタ</t>
    </rPh>
    <rPh sb="2" eb="4">
      <t>チホウ</t>
    </rPh>
    <rPh sb="4" eb="6">
      <t>キョウイク</t>
    </rPh>
    <rPh sb="7" eb="9">
      <t>フクシ</t>
    </rPh>
    <rPh sb="9" eb="11">
      <t>ジム</t>
    </rPh>
    <rPh sb="11" eb="13">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</si>
  <si>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</si>
  <si>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</si>
  <si>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</si>
  <si>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</si>
  <si>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</si>
  <si>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(株)よこはまロマン創社</t>
    <rPh sb="0" eb="3">
      <t>カブ</t>
    </rPh>
    <rPh sb="10" eb="11">
      <t>ソウ</t>
    </rPh>
    <rPh sb="11" eb="12">
      <t>シャ</t>
    </rPh>
    <phoneticPr fontId="2"/>
  </si>
  <si>
    <t>-</t>
    <phoneticPr fontId="2"/>
  </si>
  <si>
    <t>法適用企業</t>
    <rPh sb="0" eb="1">
      <t>ホウ</t>
    </rPh>
    <rPh sb="1" eb="3">
      <t>テキヨウ</t>
    </rPh>
    <rPh sb="3" eb="5">
      <t>キギョウ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</si>
  <si>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</si>
  <si>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</si>
  <si>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</si>
  <si>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</si>
  <si>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</si>
  <si>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</si>
  <si>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</si>
  <si>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</si>
  <si>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</si>
  <si>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</si>
  <si>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</si>
  <si>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について平成26年度より類似団体平均と同等となっており、主な要因としては地方債現在高の減及び財政調整基金の積み立てによる充等可能基金の増があげられる。今後も公債費等義務的経費の削減を中心とする行財政改革を進め、財政の健全化に努める。
実質公債費比率について、年々減少しており類似団体平均を下回っている。主な要因として、大型投資事業の適切な取捨選択及び交付金等の活用を行い、地方債への依存を避けたことがあげられる。今後とも、緊急度・住民ニーズを的確に把握した事業の選択により起債に大きく頼ることのない財政運営に努める。</t>
    <rPh sb="0" eb="2">
      <t>ショウライ</t>
    </rPh>
    <rPh sb="2" eb="4">
      <t>フタン</t>
    </rPh>
    <rPh sb="4" eb="6">
      <t>ヒリツ</t>
    </rPh>
    <rPh sb="10" eb="12">
      <t>ヘイセイ</t>
    </rPh>
    <rPh sb="14" eb="16">
      <t>ネンド</t>
    </rPh>
    <rPh sb="18" eb="20">
      <t>ルイジ</t>
    </rPh>
    <rPh sb="20" eb="22">
      <t>ダンタイ</t>
    </rPh>
    <rPh sb="22" eb="24">
      <t>ヘイキン</t>
    </rPh>
    <rPh sb="25" eb="27">
      <t>ドウトウ</t>
    </rPh>
    <rPh sb="34" eb="35">
      <t>オモ</t>
    </rPh>
    <rPh sb="36" eb="38">
      <t>ヨウイン</t>
    </rPh>
    <rPh sb="42" eb="44">
      <t>チホウ</t>
    </rPh>
    <rPh sb="44" eb="45">
      <t>サイ</t>
    </rPh>
    <rPh sb="45" eb="47">
      <t>ゲンザイ</t>
    </rPh>
    <rPh sb="47" eb="48">
      <t>ダカ</t>
    </rPh>
    <rPh sb="49" eb="50">
      <t>ゲン</t>
    </rPh>
    <rPh sb="50" eb="51">
      <t>オヨ</t>
    </rPh>
    <rPh sb="52" eb="54">
      <t>ザイセイ</t>
    </rPh>
    <rPh sb="54" eb="56">
      <t>チョウセイ</t>
    </rPh>
    <rPh sb="56" eb="58">
      <t>キキン</t>
    </rPh>
    <rPh sb="59" eb="60">
      <t>ツ</t>
    </rPh>
    <rPh sb="61" eb="62">
      <t>タ</t>
    </rPh>
    <rPh sb="66" eb="67">
      <t>ジュウ</t>
    </rPh>
    <rPh sb="67" eb="68">
      <t>トウ</t>
    </rPh>
    <rPh sb="68" eb="70">
      <t>カノウ</t>
    </rPh>
    <rPh sb="70" eb="72">
      <t>キキン</t>
    </rPh>
    <rPh sb="73" eb="74">
      <t>ゾウ</t>
    </rPh>
    <rPh sb="81" eb="83">
      <t>コンゴ</t>
    </rPh>
    <rPh sb="84" eb="86">
      <t>コウサイ</t>
    </rPh>
    <rPh sb="86" eb="87">
      <t>ヒ</t>
    </rPh>
    <rPh sb="87" eb="88">
      <t>トウ</t>
    </rPh>
    <rPh sb="88" eb="91">
      <t>ギムテキ</t>
    </rPh>
    <rPh sb="91" eb="93">
      <t>ケイヒ</t>
    </rPh>
    <rPh sb="94" eb="96">
      <t>サクゲン</t>
    </rPh>
    <rPh sb="97" eb="99">
      <t>チュウシン</t>
    </rPh>
    <rPh sb="102" eb="105">
      <t>ギョウザイセイ</t>
    </rPh>
    <rPh sb="105" eb="107">
      <t>カイカク</t>
    </rPh>
    <rPh sb="108" eb="109">
      <t>スス</t>
    </rPh>
    <rPh sb="111" eb="113">
      <t>ザイセイ</t>
    </rPh>
    <rPh sb="114" eb="117">
      <t>ケンゼンカ</t>
    </rPh>
    <rPh sb="118" eb="119">
      <t>ツト</t>
    </rPh>
    <rPh sb="123" eb="125">
      <t>ジッシツ</t>
    </rPh>
    <rPh sb="125" eb="128">
      <t>コウサイヒ</t>
    </rPh>
    <rPh sb="128" eb="130">
      <t>ヒリツ</t>
    </rPh>
    <rPh sb="135" eb="137">
      <t>ネンネン</t>
    </rPh>
    <rPh sb="137" eb="139">
      <t>ゲンショウ</t>
    </rPh>
    <rPh sb="143" eb="145">
      <t>ルイジ</t>
    </rPh>
    <rPh sb="145" eb="147">
      <t>ダンタイ</t>
    </rPh>
    <rPh sb="147" eb="149">
      <t>ヘイキン</t>
    </rPh>
    <rPh sb="150" eb="152">
      <t>シタマワ</t>
    </rPh>
    <rPh sb="157" eb="158">
      <t>オモ</t>
    </rPh>
    <rPh sb="159" eb="161">
      <t>ヨウイン</t>
    </rPh>
    <rPh sb="165" eb="167">
      <t>オオガタ</t>
    </rPh>
    <rPh sb="167" eb="169">
      <t>トウシ</t>
    </rPh>
    <rPh sb="169" eb="171">
      <t>ジギョウ</t>
    </rPh>
    <rPh sb="172" eb="174">
      <t>テキセツ</t>
    </rPh>
    <rPh sb="175" eb="177">
      <t>シュシャ</t>
    </rPh>
    <rPh sb="177" eb="179">
      <t>センタク</t>
    </rPh>
    <rPh sb="179" eb="180">
      <t>オヨ</t>
    </rPh>
    <rPh sb="181" eb="184">
      <t>コウフキン</t>
    </rPh>
    <rPh sb="184" eb="185">
      <t>トウ</t>
    </rPh>
    <rPh sb="186" eb="188">
      <t>カツヨウ</t>
    </rPh>
    <rPh sb="189" eb="190">
      <t>オコナ</t>
    </rPh>
    <rPh sb="192" eb="194">
      <t>チホウ</t>
    </rPh>
    <rPh sb="194" eb="195">
      <t>サイ</t>
    </rPh>
    <rPh sb="197" eb="199">
      <t>イゾン</t>
    </rPh>
    <rPh sb="200" eb="201">
      <t>サ</t>
    </rPh>
    <rPh sb="212" eb="214">
      <t>コンゴ</t>
    </rPh>
    <rPh sb="217" eb="220">
      <t>キンキュウド</t>
    </rPh>
    <rPh sb="221" eb="223">
      <t>ジュウミン</t>
    </rPh>
    <rPh sb="227" eb="229">
      <t>テキカク</t>
    </rPh>
    <rPh sb="230" eb="232">
      <t>ハアク</t>
    </rPh>
    <rPh sb="234" eb="236">
      <t>ジギョウ</t>
    </rPh>
    <rPh sb="237" eb="239">
      <t>センタク</t>
    </rPh>
    <rPh sb="242" eb="244">
      <t>キサイ</t>
    </rPh>
    <rPh sb="245" eb="246">
      <t>オオ</t>
    </rPh>
    <rPh sb="248" eb="249">
      <t>タヨ</t>
    </rPh>
    <rPh sb="255" eb="257">
      <t>ザイセイ</t>
    </rPh>
    <rPh sb="257" eb="259">
      <t>ウンエイ</t>
    </rPh>
    <rPh sb="260" eb="261">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</si>
</sst>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154618</c:v>
                </c:pt>
                <c:pt idx="1">
                  <c:v>42336</c:v>
                </c:pt>
                <c:pt idx="2">
                  <c:v>168358</c:v>
                </c:pt>
                <c:pt idx="3">
                  <c:v>183346</c:v>
                </c:pt>
                <c:pt idx="4">
                  <c:v>334281</c:v>
                </c:pt>
              </c:numCache>
            </c:numRef>
          </c:val>
          <c:smooth val="0"/>
        </c:ser>
        <c:dLbls>
          <c:showLegendKey val="0"/>
          <c:showVal val="0"/>
          <c:showCatName val="0"/>
          <c:showSerName val="0"/>
          <c:showPercent val="0"/>
          <c:showBubbleSize val="0"/>
        </c:dLbls>
        <c:marker val="1"/>
        <c:smooth val="0"/>
        <c:axId val="135873664"/>
        <c:axId val="135876992"/>
      </c:lineChart>
      <c:catAx>
        <c:axId val="135873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876992"/>
        <c:crosses val="autoZero"/>
        <c:auto val="1"/>
        <c:lblAlgn val="ctr"/>
        <c:lblOffset val="100"/>
        <c:tickLblSkip val="1"/>
        <c:tickMarkSkip val="1"/>
        <c:noMultiLvlLbl val="0"/>
      </c:catAx>
      <c:valAx>
        <c:axId val="13587699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873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4.01</c:v>
                </c:pt>
                <c:pt idx="1">
                  <c:v>3.15</c:v>
                </c:pt>
                <c:pt idx="2">
                  <c:v>4.3099999999999996</c:v>
                </c:pt>
                <c:pt idx="3">
                  <c:v>2.39</c:v>
                </c:pt>
                <c:pt idx="4">
                  <c:v>1.35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24.45</c:v>
                </c:pt>
                <c:pt idx="1">
                  <c:v>30.95</c:v>
                </c:pt>
                <c:pt idx="2">
                  <c:v>44.34</c:v>
                </c:pt>
                <c:pt idx="3">
                  <c:v>60.67</c:v>
                </c:pt>
                <c:pt idx="4">
                  <c:v>75.81</c:v>
                </c:pt>
              </c:numCache>
            </c:numRef>
          </c:val>
        </c:ser>
        <c:dLbls>
          <c:showLegendKey val="0"/>
          <c:showVal val="0"/>
          <c:showCatName val="0"/>
          <c:showSerName val="0"/>
          <c:showPercent val="0"/>
          <c:showBubbleSize val="0"/>
        </c:dLbls>
        <c:gapWidth val="250"/>
        <c:overlap val="100"/>
        <c:axId val="122891264"/>
        <c:axId val="122909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4.6100000000000003</c:v>
                </c:pt>
                <c:pt idx="1">
                  <c:v>5.42</c:v>
                </c:pt>
                <c:pt idx="2">
                  <c:v>13.44</c:v>
                </c:pt>
                <c:pt idx="3">
                  <c:v>11.08</c:v>
                </c:pt>
                <c:pt idx="4">
                  <c:v>14.14</c:v>
                </c:pt>
              </c:numCache>
            </c:numRef>
          </c:val>
          <c:smooth val="0"/>
        </c:ser>
        <c:dLbls>
          <c:showLegendKey val="0"/>
          <c:showVal val="0"/>
          <c:showCatName val="0"/>
          <c:showSerName val="0"/>
          <c:showPercent val="0"/>
          <c:showBubbleSize val="0"/>
        </c:dLbls>
        <c:marker val="1"/>
        <c:smooth val="0"/>
        <c:axId val="122891264"/>
        <c:axId val="122909824"/>
      </c:lineChart>
      <c:catAx>
        <c:axId val="12289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909824"/>
        <c:crosses val="autoZero"/>
        <c:auto val="1"/>
        <c:lblAlgn val="ctr"/>
        <c:lblOffset val="100"/>
        <c:tickLblSkip val="1"/>
        <c:tickMarkSkip val="1"/>
        <c:noMultiLvlLbl val="0"/>
      </c:catAx>
      <c:valAx>
        <c:axId val="122909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9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横浜町下水道事業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百目木地区農業集落排水事業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0.01</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0.02</c:v>
                </c:pt>
                <c:pt idx="4">
                  <c:v>#N/A</c:v>
                </c:pt>
                <c:pt idx="5">
                  <c:v>0</c:v>
                </c:pt>
                <c:pt idx="6">
                  <c:v>#N/A</c:v>
                </c:pt>
                <c:pt idx="7">
                  <c:v>0.02</c:v>
                </c:pt>
                <c:pt idx="8">
                  <c:v>#N/A</c:v>
                </c:pt>
                <c:pt idx="9">
                  <c:v>0.01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4.01</c:v>
                </c:pt>
                <c:pt idx="2">
                  <c:v>#N/A</c:v>
                </c:pt>
                <c:pt idx="3">
                  <c:v>3.14</c:v>
                </c:pt>
                <c:pt idx="4">
                  <c:v>#N/A</c:v>
                </c:pt>
                <c:pt idx="5">
                  <c:v>4.3</c:v>
                </c:pt>
                <c:pt idx="6">
                  <c:v>#N/A</c:v>
                </c:pt>
                <c:pt idx="7">
                  <c:v>2.39</c:v>
                </c:pt>
                <c:pt idx="8">
                  <c:v>#N/A</c:v>
                </c:pt>
                <c:pt idx="9">
                  <c:v>1.34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1.1299999999999999</c:v>
                </c:pt>
                <c:pt idx="2">
                  <c:v>#N/A</c:v>
                </c:pt>
                <c:pt idx="3">
                  <c:v>1.1499999999999999</c:v>
                </c:pt>
                <c:pt idx="4">
                  <c:v>#N/A</c:v>
                </c:pt>
                <c:pt idx="5">
                  <c:v>1.94</c:v>
                </c:pt>
                <c:pt idx="6">
                  <c:v>#N/A</c:v>
                </c:pt>
                <c:pt idx="7">
                  <c:v>0.7</c:v>
                </c:pt>
                <c:pt idx="8">
                  <c:v>#N/A</c:v>
                </c:pt>
                <c:pt idx="9">
                  <c:v>2.44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3.72</c:v>
                </c:pt>
                <c:pt idx="2">
                  <c:v>#N/A</c:v>
                </c:pt>
                <c:pt idx="3">
                  <c:v>3.42</c:v>
                </c:pt>
                <c:pt idx="4">
                  <c:v>#N/A</c:v>
                </c:pt>
                <c:pt idx="5">
                  <c:v>3.65</c:v>
                </c:pt>
                <c:pt idx="6">
                  <c:v>#N/A</c:v>
                </c:pt>
                <c:pt idx="7">
                  <c:v>3.97</c:v>
                </c:pt>
                <c:pt idx="8">
                  <c:v>#N/A</c:v>
                </c:pt>
                <c:pt idx="9">
                  <c:v>3.59</c:v>
                </c:pt>
              </c:numCache>
            </c:numRef>
          </c:val>
        </c:ser>
        <c:ser>
          <c:idx val="9"/>
          <c:order val="9"/>
          <c:tx>
            <c:strRef>
              <c:f>データシート!$A$36</c:f>
              <c:strCache>
                <c:ptCount val="1"/>
                <c:pt idx="0">
                  <c:v>横浜町水道事業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8.39</c:v>
                </c:pt>
                <c:pt idx="2">
                  <c:v>#N/A</c:v>
                </c:pt>
                <c:pt idx="3">
                  <c:v>7.69</c:v>
                </c:pt>
                <c:pt idx="4">
                  <c:v>#N/A</c:v>
                </c:pt>
                <c:pt idx="5">
                  <c:v>5.67</c:v>
                </c:pt>
                <c:pt idx="6">
                  <c:v>#N/A</c:v>
                </c:pt>
                <c:pt idx="7">
                  <c:v>4.8499999999999996</c:v>
                </c:pt>
                <c:pt idx="8">
                  <c:v>#N/A</c:v>
                </c:pt>
                <c:pt idx="9">
                  <c:v>4.78</c:v>
                </c:pt>
              </c:numCache>
            </c:numRef>
          </c:val>
        </c:ser>
        <c:dLbls>
          <c:showLegendKey val="0"/>
          <c:showVal val="0"/>
          <c:showCatName val="0"/>
          <c:showSerName val="0"/>
          <c:showPercent val="0"/>
          <c:showBubbleSize val="0"/>
        </c:dLbls>
        <c:gapWidth val="150"/>
        <c:overlap val="100"/>
        <c:axId val="123212544"/>
        <c:axId val="123214080"/>
      </c:barChart>
      <c:catAx>
        <c:axId val="12321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214080"/>
        <c:crosses val="autoZero"/>
        <c:auto val="1"/>
        <c:lblAlgn val="ctr"/>
        <c:lblOffset val="100"/>
        <c:tickLblSkip val="1"/>
        <c:tickMarkSkip val="1"/>
        <c:noMultiLvlLbl val="0"/>
      </c:catAx>
      <c:valAx>
        <c:axId val="12321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12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295</c:v>
                </c:pt>
                <c:pt idx="5">
                  <c:v>295</c:v>
                </c:pt>
                <c:pt idx="8">
                  <c:v>294</c:v>
                </c:pt>
                <c:pt idx="11">
                  <c:v>309</c:v>
                </c:pt>
                <c:pt idx="14">
                  <c:v>310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41</c:v>
                </c:pt>
                <c:pt idx="6">
                  <c:v>14</c:v>
                </c:pt>
                <c:pt idx="9">
                  <c:v>14</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88</c:v>
                </c:pt>
                <c:pt idx="3">
                  <c:v>60</c:v>
                </c:pt>
                <c:pt idx="6">
                  <c:v>31</c:v>
                </c:pt>
                <c:pt idx="9">
                  <c:v>31</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c:v>
                </c:pt>
                <c:pt idx="3">
                  <c:v>36</c:v>
                </c:pt>
                <c:pt idx="6">
                  <c:v>37</c:v>
                </c:pt>
                <c:pt idx="9">
                  <c:v>35</c:v>
                </c:pt>
                <c:pt idx="12">
                  <c:v>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327</c:v>
                </c:pt>
                <c:pt idx="3">
                  <c:v>331</c:v>
                </c:pt>
                <c:pt idx="6">
                  <c:v>332</c:v>
                </c:pt>
                <c:pt idx="9">
                  <c:v>341</c:v>
                </c:pt>
                <c:pt idx="12">
                  <c:v>342</c:v>
                </c:pt>
              </c:numCache>
            </c:numRef>
          </c:val>
        </c:ser>
        <c:dLbls>
          <c:showLegendKey val="0"/>
          <c:showVal val="0"/>
          <c:showCatName val="0"/>
          <c:showSerName val="0"/>
          <c:showPercent val="0"/>
          <c:showBubbleSize val="0"/>
        </c:dLbls>
        <c:gapWidth val="100"/>
        <c:overlap val="100"/>
        <c:axId val="123321728"/>
        <c:axId val="12332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157</c:v>
                </c:pt>
                <c:pt idx="2">
                  <c:v>#N/A</c:v>
                </c:pt>
                <c:pt idx="3">
                  <c:v>#N/A</c:v>
                </c:pt>
                <c:pt idx="4">
                  <c:v>173</c:v>
                </c:pt>
                <c:pt idx="5">
                  <c:v>#N/A</c:v>
                </c:pt>
                <c:pt idx="6">
                  <c:v>#N/A</c:v>
                </c:pt>
                <c:pt idx="7">
                  <c:v>120</c:v>
                </c:pt>
                <c:pt idx="8">
                  <c:v>#N/A</c:v>
                </c:pt>
                <c:pt idx="9">
                  <c:v>#N/A</c:v>
                </c:pt>
                <c:pt idx="10">
                  <c:v>112</c:v>
                </c:pt>
                <c:pt idx="11">
                  <c:v>#N/A</c:v>
                </c:pt>
                <c:pt idx="12">
                  <c:v>#N/A</c:v>
                </c:pt>
                <c:pt idx="13">
                  <c:v>106</c:v>
                </c:pt>
                <c:pt idx="14">
                  <c:v>#N/A</c:v>
                </c:pt>
              </c:numCache>
            </c:numRef>
          </c:val>
          <c:smooth val="0"/>
        </c:ser>
        <c:dLbls>
          <c:showLegendKey val="0"/>
          <c:showVal val="0"/>
          <c:showCatName val="0"/>
          <c:showSerName val="0"/>
          <c:showPercent val="0"/>
          <c:showBubbleSize val="0"/>
        </c:dLbls>
        <c:marker val="1"/>
        <c:smooth val="0"/>
        <c:axId val="123321728"/>
        <c:axId val="123328000"/>
      </c:lineChart>
      <c:catAx>
        <c:axId val="12332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328000"/>
        <c:crosses val="autoZero"/>
        <c:auto val="1"/>
        <c:lblAlgn val="ctr"/>
        <c:lblOffset val="100"/>
        <c:tickLblSkip val="1"/>
        <c:tickMarkSkip val="1"/>
        <c:noMultiLvlLbl val="0"/>
      </c:catAx>
      <c:valAx>
        <c:axId val="12332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2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2972</c:v>
                </c:pt>
                <c:pt idx="5">
                  <c:v>2872</c:v>
                </c:pt>
                <c:pt idx="8">
                  <c:v>2909</c:v>
                </c:pt>
                <c:pt idx="11">
                  <c:v>2868</c:v>
                </c:pt>
                <c:pt idx="14">
                  <c:v>2711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c:v>
                </c:pt>
                <c:pt idx="5">
                  <c:v>56</c:v>
                </c:pt>
                <c:pt idx="8">
                  <c:v>72</c:v>
                </c:pt>
                <c:pt idx="11">
                  <c:v>77</c:v>
                </c:pt>
                <c:pt idx="14">
                  <c:v>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1349</c:v>
                </c:pt>
                <c:pt idx="5">
                  <c:v>1460</c:v>
                </c:pt>
                <c:pt idx="8">
                  <c:v>1831</c:v>
                </c:pt>
                <c:pt idx="11">
                  <c:v>2179</c:v>
                </c:pt>
                <c:pt idx="14">
                  <c:v>2529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98</c:v>
                </c:pt>
                <c:pt idx="3">
                  <c:v>48</c:v>
                </c:pt>
                <c:pt idx="6">
                  <c:v>13</c:v>
                </c:pt>
                <c:pt idx="9">
                  <c:v>2</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1188</c:v>
                </c:pt>
                <c:pt idx="3">
                  <c:v>941</c:v>
                </c:pt>
                <c:pt idx="6">
                  <c:v>922</c:v>
                </c:pt>
                <c:pt idx="9">
                  <c:v>849</c:v>
                </c:pt>
                <c:pt idx="12">
                  <c:v>756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284</c:v>
                </c:pt>
                <c:pt idx="3">
                  <c:v>236</c:v>
                </c:pt>
                <c:pt idx="6">
                  <c:v>226</c:v>
                </c:pt>
                <c:pt idx="9">
                  <c:v>196</c:v>
                </c:pt>
                <c:pt idx="12">
                  <c:v>169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301</c:v>
                </c:pt>
                <c:pt idx="3">
                  <c:v>279</c:v>
                </c:pt>
                <c:pt idx="6">
                  <c:v>257</c:v>
                </c:pt>
                <c:pt idx="9">
                  <c:v>275</c:v>
                </c:pt>
                <c:pt idx="12">
                  <c:v>238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3440</c:v>
                </c:pt>
                <c:pt idx="3">
                  <c:v>3337</c:v>
                </c:pt>
                <c:pt idx="6">
                  <c:v>3415</c:v>
                </c:pt>
                <c:pt idx="9">
                  <c:v>3321</c:v>
                </c:pt>
                <c:pt idx="12">
                  <c:v>3239</c:v>
                </c:pt>
              </c:numCache>
            </c:numRef>
          </c:val>
        </c:ser>
        <c:dLbls>
          <c:showLegendKey val="0"/>
          <c:showVal val="0"/>
          <c:showCatName val="0"/>
          <c:showSerName val="0"/>
          <c:showPercent val="0"/>
          <c:showBubbleSize val="0"/>
        </c:dLbls>
        <c:gapWidth val="100"/>
        <c:overlap val="100"/>
        <c:axId val="123725312"/>
        <c:axId val="123727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952</c:v>
                </c:pt>
                <c:pt idx="2">
                  <c:v>#N/A</c:v>
                </c:pt>
                <c:pt idx="3">
                  <c:v>#N/A</c:v>
                </c:pt>
                <c:pt idx="4">
                  <c:v>452</c:v>
                </c:pt>
                <c:pt idx="5">
                  <c:v>#N/A</c:v>
                </c:pt>
                <c:pt idx="6">
                  <c:v>#N/A</c:v>
                </c:pt>
                <c:pt idx="7">
                  <c:v>21</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3725312"/>
        <c:axId val="123727232"/>
      </c:lineChart>
      <c:catAx>
        <c:axId val="12372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727232"/>
        <c:crosses val="autoZero"/>
        <c:auto val="1"/>
        <c:lblAlgn val="ctr"/>
        <c:lblOffset val="100"/>
        <c:tickLblSkip val="1"/>
        <c:tickMarkSkip val="1"/>
        <c:noMultiLvlLbl val="0"/>
      </c:catAx>
      <c:valAx>
        <c:axId val="12372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2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4568704"/>
        <c:axId val="124570624"/>
      </c:scatterChart>
      <c:valAx>
        <c:axId val="124568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570624"/>
        <c:crosses val="autoZero"/>
        <c:crossBetween val="midCat"/>
      </c:valAx>
      <c:valAx>
        <c:axId val="124570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568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9.1999999999999993</c:v>
                </c:pt>
                <c:pt idx="1">
                  <c:v>8.5</c:v>
                </c:pt>
                <c:pt idx="2">
                  <c:v>7.5</c:v>
                </c:pt>
                <c:pt idx="3">
                  <c:v>6.6</c:v>
                </c:pt>
                <c:pt idx="4">
                  <c:v>5.5</c:v>
                </c:pt>
              </c:numCache>
            </c:numRef>
          </c:xVal>
          <c:yVal>
            <c:numRef>
              <c:f>公会計指標分析・財政指標組合せ分析表!$K$73:$O$73</c:f>
              <c:numCache>
                <c:formatCode>#,##0.0;"▲ "#,##0.0</c:formatCode>
                <c:ptCount val="5"/>
                <c:pt idx="0">
                  <c:v>50.1</c:v>
                </c:pt>
                <c:pt idx="1">
                  <c:v>22.2</c:v>
                </c:pt>
                <c:pt idx="2">
                  <c:v>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5276160"/>
        <c:axId val="125278080"/>
      </c:scatterChart>
      <c:valAx>
        <c:axId val="125276160"/>
        <c:scaling>
          <c:orientation val="minMax"/>
          <c:max val="11.799999999999999"/>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278080"/>
        <c:crosses val="autoZero"/>
        <c:crossBetween val="midCat"/>
      </c:valAx>
      <c:valAx>
        <c:axId val="125278080"/>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276160"/>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現在は継続事業が主となっているため、今後は徐々に減少する見込みとなっている。電源立地地域対策交付金の充当などにより、今後も地方債発行の抑制に努め、起債に大きく頼ることのない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減少傾向にあるが、これは組合等負担等見込額の減、退職者増による退職手当負担見込額の減、財政調整基金・減債基金等充当可能基金の増加などが挙げられる。しかし一部事務組合において将来負担比率を押し上げている事業もあるため、今後も今まで以上に人件費や物件費の抑制に努めてもらい、負担金の抑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
4,754
126.38
5,158,112
5,106,560
31,669
2,348,029
3,239,026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
4,754
126.38
5,158,112
5,106,560
31,669
2,348,029
3,239,026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
4,754
126.38
5,158,112
5,106,560
31,669
2,348,029
3,239,026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
4,754
126.38
5,158,112
5,106,560
31,669
2,348,029
3,239,026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やや上回っているが、長引く景気低迷による個人・法人税関係の減収や人口の減少、町内に中心となる産業が少ないこと等により、財政基盤が弱いため、退職者不補充等による職員数の減による人件費の削減等歳出の徹底的な見直しと、「集中改革プラン」に沿った施策の重点化の両立に努め、財政の健全化を図り、税収の徴収率向上対策を中心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112485</xdr:rowOff>
    </xdr:to>
    <xdr:cxnSp macro="">
      <xdr:nvCxnSpPr>
        <xdr:cNvPr id="69" name="直線コネクタ 68"/>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2" name="直線コネクタ 71"/>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112485</xdr:rowOff>
    </xdr:to>
    <xdr:cxnSp macro="">
      <xdr:nvCxnSpPr>
        <xdr:cNvPr id="78" name="直線コネクタ 77"/>
        <xdr:cNvCxnSpPr/>
      </xdr:nvCxnSpPr>
      <xdr:spPr>
        <a:xfrm>
          <a:off x="1447800" y="74503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60977</xdr:rowOff>
    </xdr:from>
    <xdr:ext cx="762000" cy="259045"/>
    <xdr:sp macro="" textlink="">
      <xdr:nvSpPr>
        <xdr:cNvPr id="89"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2012</xdr:rowOff>
    </xdr:from>
    <xdr:ext cx="736600" cy="259045"/>
    <xdr:sp macro="" textlink="">
      <xdr:nvSpPr>
        <xdr:cNvPr id="91" name="テキスト ボックス 90"/>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2012</xdr:rowOff>
    </xdr:from>
    <xdr:ext cx="762000" cy="259045"/>
    <xdr:sp macro="" textlink="">
      <xdr:nvSpPr>
        <xdr:cNvPr id="93" name="テキスト ボックス 92"/>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2012</xdr:rowOff>
    </xdr:from>
    <xdr:ext cx="762000" cy="259045"/>
    <xdr:sp macro="" textlink="">
      <xdr:nvSpPr>
        <xdr:cNvPr id="95" name="テキスト ボックス 94"/>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6" name="円/楕円 95"/>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138992</xdr:rowOff>
    </xdr:from>
    <xdr:ext cx="762000" cy="259045"/>
    <xdr:sp macro="" textlink="">
      <xdr:nvSpPr>
        <xdr:cNvPr id="97" name="テキスト ボックス 96"/>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・類似団体平均を上回っている。これは職員の年齢が高いため人件費（</a:t>
          </a:r>
          <a:r>
            <a:rPr lang="en-US" altLang="ja-JP" sz="1100" b="0" i="0" baseline="0">
              <a:solidFill>
                <a:schemeClr val="dk1"/>
              </a:solidFill>
              <a:effectLst/>
              <a:latin typeface="+mn-lt"/>
              <a:ea typeface="+mn-ea"/>
              <a:cs typeface="+mn-cs"/>
            </a:rPr>
            <a:t>24.0%</a:t>
          </a:r>
          <a:r>
            <a:rPr lang="ja-JP" altLang="ja-JP" sz="1100" b="0" i="0" baseline="0">
              <a:solidFill>
                <a:schemeClr val="dk1"/>
              </a:solidFill>
              <a:effectLst/>
              <a:latin typeface="+mn-lt"/>
              <a:ea typeface="+mn-ea"/>
              <a:cs typeface="+mn-cs"/>
            </a:rPr>
            <a:t>）の割合が高いことと、一部事務組合の負担金が高いことにより補助費等（</a:t>
          </a:r>
          <a:r>
            <a:rPr lang="en-US" altLang="ja-JP" sz="1100" b="0" i="0" baseline="0">
              <a:solidFill>
                <a:schemeClr val="dk1"/>
              </a:solidFill>
              <a:effectLst/>
              <a:latin typeface="+mn-lt"/>
              <a:ea typeface="+mn-ea"/>
              <a:cs typeface="+mn-cs"/>
            </a:rPr>
            <a:t>15.4%</a:t>
          </a:r>
          <a:r>
            <a:rPr lang="ja-JP" altLang="ja-JP" sz="1100" b="0" i="0" baseline="0">
              <a:solidFill>
                <a:schemeClr val="dk1"/>
              </a:solidFill>
              <a:effectLst/>
              <a:latin typeface="+mn-lt"/>
              <a:ea typeface="+mn-ea"/>
              <a:cs typeface="+mn-cs"/>
            </a:rPr>
            <a:t>）の割合が高くなっている。「集中改革プラン」に掲げたとおり、新規採用の抑制による職員数の減による人件費の削減及び一部事務組合負担金の精査見直しなどによる削減を図る。また、行財政改革への取り組みを通じて義務的経費の削減、事務事業の見直しによる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74083</xdr:rowOff>
    </xdr:from>
    <xdr:to>
      <xdr:col>7</xdr:col>
      <xdr:colOff>152400</xdr:colOff>
      <xdr:row>64</xdr:row>
      <xdr:rowOff>119804</xdr:rowOff>
    </xdr:to>
    <xdr:cxnSp macro="">
      <xdr:nvCxnSpPr>
        <xdr:cNvPr id="132" name="直線コネクタ 131"/>
        <xdr:cNvCxnSpPr/>
      </xdr:nvCxnSpPr>
      <xdr:spPr>
        <a:xfrm flipV="1">
          <a:off x="4114800" y="10875433"/>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119804</xdr:rowOff>
    </xdr:to>
    <xdr:cxnSp macro="">
      <xdr:nvCxnSpPr>
        <xdr:cNvPr id="135" name="直線コネクタ 134"/>
        <xdr:cNvCxnSpPr/>
      </xdr:nvCxnSpPr>
      <xdr:spPr>
        <a:xfrm>
          <a:off x="3225800" y="1093978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64</xdr:row>
      <xdr:rowOff>95673</xdr:rowOff>
    </xdr:to>
    <xdr:cxnSp macro="">
      <xdr:nvCxnSpPr>
        <xdr:cNvPr id="138" name="直線コネクタ 137"/>
        <xdr:cNvCxnSpPr/>
      </xdr:nvCxnSpPr>
      <xdr:spPr>
        <a:xfrm flipV="1">
          <a:off x="2336800" y="109397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95673</xdr:rowOff>
    </xdr:from>
    <xdr:to>
      <xdr:col>3</xdr:col>
      <xdr:colOff>279400</xdr:colOff>
      <xdr:row>65</xdr:row>
      <xdr:rowOff>12700</xdr:rowOff>
    </xdr:to>
    <xdr:cxnSp macro="">
      <xdr:nvCxnSpPr>
        <xdr:cNvPr id="141" name="直線コネクタ 140"/>
        <xdr:cNvCxnSpPr/>
      </xdr:nvCxnSpPr>
      <xdr:spPr>
        <a:xfrm flipV="1">
          <a:off x="1447800" y="110684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51" name="円/楕円 150"/>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166810</xdr:rowOff>
    </xdr:from>
    <xdr:ext cx="762000" cy="259045"/>
    <xdr:sp macro="" textlink="">
      <xdr:nvSpPr>
        <xdr:cNvPr id="152" name="財政構造の弾力性該当値テキスト"/>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69004</xdr:rowOff>
    </xdr:from>
    <xdr:to>
      <xdr:col>6</xdr:col>
      <xdr:colOff>50800</xdr:colOff>
      <xdr:row>64</xdr:row>
      <xdr:rowOff>170604</xdr:rowOff>
    </xdr:to>
    <xdr:sp macro="" textlink="">
      <xdr:nvSpPr>
        <xdr:cNvPr id="153" name="円/楕円 152"/>
        <xdr:cNvSpPr/>
      </xdr:nvSpPr>
      <xdr:spPr>
        <a:xfrm>
          <a:off x="4064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155381</xdr:rowOff>
    </xdr:from>
    <xdr:ext cx="736600" cy="259045"/>
    <xdr:sp macro="" textlink="">
      <xdr:nvSpPr>
        <xdr:cNvPr id="154" name="テキスト ボックス 153"/>
        <xdr:cNvSpPr txBox="1"/>
      </xdr:nvSpPr>
      <xdr:spPr>
        <a:xfrm>
          <a:off x="3733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5" name="円/楕円 154"/>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6" name="テキスト ボックス 155"/>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44873</xdr:rowOff>
    </xdr:from>
    <xdr:to>
      <xdr:col>3</xdr:col>
      <xdr:colOff>330200</xdr:colOff>
      <xdr:row>64</xdr:row>
      <xdr:rowOff>146473</xdr:rowOff>
    </xdr:to>
    <xdr:sp macro="" textlink="">
      <xdr:nvSpPr>
        <xdr:cNvPr id="157" name="円/楕円 156"/>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131250</xdr:rowOff>
    </xdr:from>
    <xdr:ext cx="762000" cy="259045"/>
    <xdr:sp macro="" textlink="">
      <xdr:nvSpPr>
        <xdr:cNvPr id="158" name="テキスト ボックス 157"/>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59" name="円/楕円 158"/>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60" name="テキスト ボックス 159"/>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[254,028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年間の中で、増加しているのは主に物件費を要因としており、公共施設の維持管理及び電算化に伴う費用がかかっているためである。さらなる行財政改革に取り組み物件費の抑制に努める。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127479</xdr:rowOff>
    </xdr:from>
    <xdr:to>
      <xdr:col>7</xdr:col>
      <xdr:colOff>152400</xdr:colOff>
      <xdr:row>81</xdr:row>
      <xdr:rowOff>147655</xdr:rowOff>
    </xdr:to>
    <xdr:cxnSp macro="">
      <xdr:nvCxnSpPr>
        <xdr:cNvPr id="196" name="直線コネクタ 195"/>
        <xdr:cNvCxnSpPr/>
      </xdr:nvCxnSpPr>
      <xdr:spPr>
        <a:xfrm>
          <a:off x="4114800" y="14014929"/>
          <a:ext cx="838200" cy="2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120783</xdr:rowOff>
    </xdr:from>
    <xdr:to>
      <xdr:col>6</xdr:col>
      <xdr:colOff>0</xdr:colOff>
      <xdr:row>81</xdr:row>
      <xdr:rowOff>127479</xdr:rowOff>
    </xdr:to>
    <xdr:cxnSp macro="">
      <xdr:nvCxnSpPr>
        <xdr:cNvPr id="199" name="直線コネクタ 198"/>
        <xdr:cNvCxnSpPr/>
      </xdr:nvCxnSpPr>
      <xdr:spPr>
        <a:xfrm>
          <a:off x="3225800" y="14008233"/>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119931</xdr:rowOff>
    </xdr:from>
    <xdr:to>
      <xdr:col>4</xdr:col>
      <xdr:colOff>482600</xdr:colOff>
      <xdr:row>81</xdr:row>
      <xdr:rowOff>120783</xdr:rowOff>
    </xdr:to>
    <xdr:cxnSp macro="">
      <xdr:nvCxnSpPr>
        <xdr:cNvPr id="202" name="直線コネクタ 201"/>
        <xdr:cNvCxnSpPr/>
      </xdr:nvCxnSpPr>
      <xdr:spPr>
        <a:xfrm>
          <a:off x="2336800" y="14007381"/>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119931</xdr:rowOff>
    </xdr:from>
    <xdr:to>
      <xdr:col>3</xdr:col>
      <xdr:colOff>279400</xdr:colOff>
      <xdr:row>81</xdr:row>
      <xdr:rowOff>125868</xdr:rowOff>
    </xdr:to>
    <xdr:cxnSp macro="">
      <xdr:nvCxnSpPr>
        <xdr:cNvPr id="205" name="直線コネクタ 204"/>
        <xdr:cNvCxnSpPr/>
      </xdr:nvCxnSpPr>
      <xdr:spPr>
        <a:xfrm flipV="1">
          <a:off x="1447800" y="14007381"/>
          <a:ext cx="889000" cy="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96855</xdr:rowOff>
    </xdr:from>
    <xdr:to>
      <xdr:col>7</xdr:col>
      <xdr:colOff>203200</xdr:colOff>
      <xdr:row>82</xdr:row>
      <xdr:rowOff>27005</xdr:rowOff>
    </xdr:to>
    <xdr:sp macro="" textlink="">
      <xdr:nvSpPr>
        <xdr:cNvPr id="215" name="円/楕円 214"/>
        <xdr:cNvSpPr/>
      </xdr:nvSpPr>
      <xdr:spPr>
        <a:xfrm>
          <a:off x="4902200" y="139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18132</xdr:rowOff>
    </xdr:from>
    <xdr:ext cx="762000" cy="259045"/>
    <xdr:sp macro="" textlink="">
      <xdr:nvSpPr>
        <xdr:cNvPr id="216" name="人件費・物件費等の状況該当値テキスト"/>
        <xdr:cNvSpPr txBox="1"/>
      </xdr:nvSpPr>
      <xdr:spPr>
        <a:xfrm>
          <a:off x="5041900" y="1390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254,028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76679</xdr:rowOff>
    </xdr:from>
    <xdr:to>
      <xdr:col>6</xdr:col>
      <xdr:colOff>50800</xdr:colOff>
      <xdr:row>82</xdr:row>
      <xdr:rowOff>6829</xdr:rowOff>
    </xdr:to>
    <xdr:sp macro="" textlink="">
      <xdr:nvSpPr>
        <xdr:cNvPr id="217" name="円/楕円 216"/>
        <xdr:cNvSpPr/>
      </xdr:nvSpPr>
      <xdr:spPr>
        <a:xfrm>
          <a:off x="4064000" y="139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17006</xdr:rowOff>
    </xdr:from>
    <xdr:ext cx="736600" cy="259045"/>
    <xdr:sp macro="" textlink="">
      <xdr:nvSpPr>
        <xdr:cNvPr id="218" name="テキスト ボックス 217"/>
        <xdr:cNvSpPr txBox="1"/>
      </xdr:nvSpPr>
      <xdr:spPr>
        <a:xfrm>
          <a:off x="3733800" y="13733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69983</xdr:rowOff>
    </xdr:from>
    <xdr:to>
      <xdr:col>4</xdr:col>
      <xdr:colOff>533400</xdr:colOff>
      <xdr:row>82</xdr:row>
      <xdr:rowOff>133</xdr:rowOff>
    </xdr:to>
    <xdr:sp macro="" textlink="">
      <xdr:nvSpPr>
        <xdr:cNvPr id="219" name="円/楕円 218"/>
        <xdr:cNvSpPr/>
      </xdr:nvSpPr>
      <xdr:spPr>
        <a:xfrm>
          <a:off x="3175000" y="139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10310</xdr:rowOff>
    </xdr:from>
    <xdr:ext cx="762000" cy="259045"/>
    <xdr:sp macro="" textlink="">
      <xdr:nvSpPr>
        <xdr:cNvPr id="220" name="テキスト ボックス 219"/>
        <xdr:cNvSpPr txBox="1"/>
      </xdr:nvSpPr>
      <xdr:spPr>
        <a:xfrm>
          <a:off x="2844800" y="137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69131</xdr:rowOff>
    </xdr:from>
    <xdr:to>
      <xdr:col>3</xdr:col>
      <xdr:colOff>330200</xdr:colOff>
      <xdr:row>81</xdr:row>
      <xdr:rowOff>170731</xdr:rowOff>
    </xdr:to>
    <xdr:sp macro="" textlink="">
      <xdr:nvSpPr>
        <xdr:cNvPr id="221" name="円/楕円 220"/>
        <xdr:cNvSpPr/>
      </xdr:nvSpPr>
      <xdr:spPr>
        <a:xfrm>
          <a:off x="2286000" y="1395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9458</xdr:rowOff>
    </xdr:from>
    <xdr:ext cx="762000" cy="259045"/>
    <xdr:sp macro="" textlink="">
      <xdr:nvSpPr>
        <xdr:cNvPr id="222" name="テキスト ボックス 221"/>
        <xdr:cNvSpPr txBox="1"/>
      </xdr:nvSpPr>
      <xdr:spPr>
        <a:xfrm>
          <a:off x="1955800" y="1372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229,900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75068</xdr:rowOff>
    </xdr:from>
    <xdr:to>
      <xdr:col>2</xdr:col>
      <xdr:colOff>127000</xdr:colOff>
      <xdr:row>82</xdr:row>
      <xdr:rowOff>5218</xdr:rowOff>
    </xdr:to>
    <xdr:sp macro="" textlink="">
      <xdr:nvSpPr>
        <xdr:cNvPr id="223" name="円/楕円 222"/>
        <xdr:cNvSpPr/>
      </xdr:nvSpPr>
      <xdr:spPr>
        <a:xfrm>
          <a:off x="1397000" y="1396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15395</xdr:rowOff>
    </xdr:from>
    <xdr:ext cx="762000" cy="259045"/>
    <xdr:sp macro="" textlink="">
      <xdr:nvSpPr>
        <xdr:cNvPr id="224" name="テキスト ボックス 223"/>
        <xdr:cNvSpPr txBox="1"/>
      </xdr:nvSpPr>
      <xdr:spPr>
        <a:xfrm>
          <a:off x="1066800" y="1373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給与体系の見直しが遅れ、類似団体平均を</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上回り、全国町村平均をも</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上回っている。また、全国的にも高い水準にあるため、今後、給与の適正化に努めることにより類似団体平均である</a:t>
          </a:r>
          <a:r>
            <a:rPr lang="en-US" altLang="ja-JP" sz="1100" b="0" i="0" baseline="0">
              <a:solidFill>
                <a:schemeClr val="dk1"/>
              </a:solidFill>
              <a:effectLst/>
              <a:latin typeface="+mn-lt"/>
              <a:ea typeface="+mn-ea"/>
              <a:cs typeface="+mn-cs"/>
            </a:rPr>
            <a:t>95.4</a:t>
          </a:r>
          <a:r>
            <a:rPr lang="ja-JP" altLang="en-US" sz="1100" b="0" i="0" baseline="0">
              <a:solidFill>
                <a:schemeClr val="dk1"/>
              </a:solidFill>
              <a:effectLst/>
              <a:latin typeface="+mn-lt"/>
              <a:ea typeface="+mn-ea"/>
              <a:cs typeface="+mn-cs"/>
            </a:rPr>
            <a:t>までの低下を目指す。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113664</xdr:rowOff>
    </xdr:from>
    <xdr:to>
      <xdr:col>24</xdr:col>
      <xdr:colOff>558800</xdr:colOff>
      <xdr:row>86</xdr:row>
      <xdr:rowOff>165946</xdr:rowOff>
    </xdr:to>
    <xdr:cxnSp macro="">
      <xdr:nvCxnSpPr>
        <xdr:cNvPr id="258" name="直線コネクタ 257"/>
        <xdr:cNvCxnSpPr/>
      </xdr:nvCxnSpPr>
      <xdr:spPr>
        <a:xfrm>
          <a:off x="16179800" y="14858364"/>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113664</xdr:rowOff>
    </xdr:from>
    <xdr:to>
      <xdr:col>23</xdr:col>
      <xdr:colOff>406400</xdr:colOff>
      <xdr:row>86</xdr:row>
      <xdr:rowOff>137795</xdr:rowOff>
    </xdr:to>
    <xdr:cxnSp macro="">
      <xdr:nvCxnSpPr>
        <xdr:cNvPr id="261" name="直線コネクタ 260"/>
        <xdr:cNvCxnSpPr/>
      </xdr:nvCxnSpPr>
      <xdr:spPr>
        <a:xfrm flipV="1">
          <a:off x="15290800" y="1485836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137795</xdr:rowOff>
    </xdr:from>
    <xdr:to>
      <xdr:col>22</xdr:col>
      <xdr:colOff>203200</xdr:colOff>
      <xdr:row>88</xdr:row>
      <xdr:rowOff>120650</xdr:rowOff>
    </xdr:to>
    <xdr:cxnSp macro="">
      <xdr:nvCxnSpPr>
        <xdr:cNvPr id="264" name="直線コネクタ 263"/>
        <xdr:cNvCxnSpPr/>
      </xdr:nvCxnSpPr>
      <xdr:spPr>
        <a:xfrm flipV="1">
          <a:off x="14401800" y="1488249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120650</xdr:rowOff>
    </xdr:to>
    <xdr:cxnSp macro="">
      <xdr:nvCxnSpPr>
        <xdr:cNvPr id="267" name="直線コネクタ 266"/>
        <xdr:cNvCxnSpPr/>
      </xdr:nvCxnSpPr>
      <xdr:spPr>
        <a:xfrm>
          <a:off x="13512800" y="1518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115146</xdr:rowOff>
    </xdr:from>
    <xdr:to>
      <xdr:col>24</xdr:col>
      <xdr:colOff>609600</xdr:colOff>
      <xdr:row>87</xdr:row>
      <xdr:rowOff>45296</xdr:rowOff>
    </xdr:to>
    <xdr:sp macro="" textlink="">
      <xdr:nvSpPr>
        <xdr:cNvPr id="277" name="円/楕円 276"/>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87223</xdr:rowOff>
    </xdr:from>
    <xdr:ext cx="762000" cy="259045"/>
    <xdr:sp macro="" textlink="">
      <xdr:nvSpPr>
        <xdr:cNvPr id="278"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62864</xdr:rowOff>
    </xdr:from>
    <xdr:to>
      <xdr:col>23</xdr:col>
      <xdr:colOff>457200</xdr:colOff>
      <xdr:row>86</xdr:row>
      <xdr:rowOff>164464</xdr:rowOff>
    </xdr:to>
    <xdr:sp macro="" textlink="">
      <xdr:nvSpPr>
        <xdr:cNvPr id="279" name="円/楕円 278"/>
        <xdr:cNvSpPr/>
      </xdr:nvSpPr>
      <xdr:spPr>
        <a:xfrm>
          <a:off x="16129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149241</xdr:rowOff>
    </xdr:from>
    <xdr:ext cx="736600" cy="259045"/>
    <xdr:sp macro="" textlink="">
      <xdr:nvSpPr>
        <xdr:cNvPr id="280" name="テキスト ボックス 279"/>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86995</xdr:rowOff>
    </xdr:from>
    <xdr:to>
      <xdr:col>22</xdr:col>
      <xdr:colOff>254000</xdr:colOff>
      <xdr:row>87</xdr:row>
      <xdr:rowOff>17145</xdr:rowOff>
    </xdr:to>
    <xdr:sp macro="" textlink="">
      <xdr:nvSpPr>
        <xdr:cNvPr id="281" name="円/楕円 280"/>
        <xdr:cNvSpPr/>
      </xdr:nvSpPr>
      <xdr:spPr>
        <a:xfrm>
          <a:off x="15240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1922</xdr:rowOff>
    </xdr:from>
    <xdr:ext cx="762000" cy="259045"/>
    <xdr:sp macro="" textlink="">
      <xdr:nvSpPr>
        <xdr:cNvPr id="282" name="テキスト ボックス 281"/>
        <xdr:cNvSpPr txBox="1"/>
      </xdr:nvSpPr>
      <xdr:spPr>
        <a:xfrm>
          <a:off x="14909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83" name="円/楕円 282"/>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156227</xdr:rowOff>
    </xdr:from>
    <xdr:ext cx="762000" cy="259045"/>
    <xdr:sp macro="" textlink="">
      <xdr:nvSpPr>
        <xdr:cNvPr id="284" name="テキスト ボックス 283"/>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5" name="円/楕円 284"/>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132097</xdr:rowOff>
    </xdr:from>
    <xdr:ext cx="762000" cy="259045"/>
    <xdr:sp macro="" textlink="">
      <xdr:nvSpPr>
        <xdr:cNvPr id="286" name="テキスト ボックス 285"/>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定員管理計画において、平成</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年から平成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年にかけて</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27.1</a:t>
          </a:r>
          <a:r>
            <a:rPr lang="ja-JP" altLang="en-US" sz="1100" b="0" i="0" baseline="0">
              <a:solidFill>
                <a:schemeClr val="dk1"/>
              </a:solidFill>
              <a:effectLst/>
              <a:latin typeface="+mn-lt"/>
              <a:ea typeface="+mn-ea"/>
              <a:cs typeface="+mn-cs"/>
            </a:rPr>
            <a:t>％）の削減を行っており、類似団体と比較すると下回っている。今後についても、退職者補充を前提としながら新規採用の抑制に努め、より適正な定員管理に努める。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138570</xdr:rowOff>
    </xdr:from>
    <xdr:to>
      <xdr:col>24</xdr:col>
      <xdr:colOff>558800</xdr:colOff>
      <xdr:row>60</xdr:row>
      <xdr:rowOff>142913</xdr:rowOff>
    </xdr:to>
    <xdr:cxnSp macro="">
      <xdr:nvCxnSpPr>
        <xdr:cNvPr id="318" name="直線コネクタ 317"/>
        <xdr:cNvCxnSpPr/>
      </xdr:nvCxnSpPr>
      <xdr:spPr>
        <a:xfrm>
          <a:off x="16179800" y="10425570"/>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119507</xdr:rowOff>
    </xdr:from>
    <xdr:to>
      <xdr:col>23</xdr:col>
      <xdr:colOff>406400</xdr:colOff>
      <xdr:row>60</xdr:row>
      <xdr:rowOff>138570</xdr:rowOff>
    </xdr:to>
    <xdr:cxnSp macro="">
      <xdr:nvCxnSpPr>
        <xdr:cNvPr id="321" name="直線コネクタ 320"/>
        <xdr:cNvCxnSpPr/>
      </xdr:nvCxnSpPr>
      <xdr:spPr>
        <a:xfrm>
          <a:off x="15290800" y="10406507"/>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119507</xdr:rowOff>
    </xdr:from>
    <xdr:to>
      <xdr:col>22</xdr:col>
      <xdr:colOff>203200</xdr:colOff>
      <xdr:row>60</xdr:row>
      <xdr:rowOff>121196</xdr:rowOff>
    </xdr:to>
    <xdr:cxnSp macro="">
      <xdr:nvCxnSpPr>
        <xdr:cNvPr id="324" name="直線コネクタ 323"/>
        <xdr:cNvCxnSpPr/>
      </xdr:nvCxnSpPr>
      <xdr:spPr>
        <a:xfrm flipV="1">
          <a:off x="14401800" y="10406507"/>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98514</xdr:rowOff>
    </xdr:from>
    <xdr:to>
      <xdr:col>21</xdr:col>
      <xdr:colOff>0</xdr:colOff>
      <xdr:row>60</xdr:row>
      <xdr:rowOff>121196</xdr:rowOff>
    </xdr:to>
    <xdr:cxnSp macro="">
      <xdr:nvCxnSpPr>
        <xdr:cNvPr id="327" name="直線コネクタ 326"/>
        <xdr:cNvCxnSpPr/>
      </xdr:nvCxnSpPr>
      <xdr:spPr>
        <a:xfrm>
          <a:off x="13512800" y="10385514"/>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92113</xdr:rowOff>
    </xdr:from>
    <xdr:to>
      <xdr:col>24</xdr:col>
      <xdr:colOff>609600</xdr:colOff>
      <xdr:row>61</xdr:row>
      <xdr:rowOff>22263</xdr:rowOff>
    </xdr:to>
    <xdr:sp macro="" textlink="">
      <xdr:nvSpPr>
        <xdr:cNvPr id="337" name="円/楕円 336"/>
        <xdr:cNvSpPr/>
      </xdr:nvSpPr>
      <xdr:spPr>
        <a:xfrm>
          <a:off x="16967200" y="103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108640</xdr:rowOff>
    </xdr:from>
    <xdr:ext cx="762000" cy="259045"/>
    <xdr:sp macro="" textlink="">
      <xdr:nvSpPr>
        <xdr:cNvPr id="338" name="定員管理の状況該当値テキスト"/>
        <xdr:cNvSpPr txBox="1"/>
      </xdr:nvSpPr>
      <xdr:spPr>
        <a:xfrm>
          <a:off x="17106900" y="1022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87770</xdr:rowOff>
    </xdr:from>
    <xdr:to>
      <xdr:col>23</xdr:col>
      <xdr:colOff>457200</xdr:colOff>
      <xdr:row>61</xdr:row>
      <xdr:rowOff>17920</xdr:rowOff>
    </xdr:to>
    <xdr:sp macro="" textlink="">
      <xdr:nvSpPr>
        <xdr:cNvPr id="339" name="円/楕円 338"/>
        <xdr:cNvSpPr/>
      </xdr:nvSpPr>
      <xdr:spPr>
        <a:xfrm>
          <a:off x="16129000" y="103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28097</xdr:rowOff>
    </xdr:from>
    <xdr:ext cx="736600" cy="259045"/>
    <xdr:sp macro="" textlink="">
      <xdr:nvSpPr>
        <xdr:cNvPr id="340" name="テキスト ボックス 339"/>
        <xdr:cNvSpPr txBox="1"/>
      </xdr:nvSpPr>
      <xdr:spPr>
        <a:xfrm>
          <a:off x="15798800" y="10143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68707</xdr:rowOff>
    </xdr:from>
    <xdr:to>
      <xdr:col>22</xdr:col>
      <xdr:colOff>254000</xdr:colOff>
      <xdr:row>60</xdr:row>
      <xdr:rowOff>170307</xdr:rowOff>
    </xdr:to>
    <xdr:sp macro="" textlink="">
      <xdr:nvSpPr>
        <xdr:cNvPr id="341" name="円/楕円 340"/>
        <xdr:cNvSpPr/>
      </xdr:nvSpPr>
      <xdr:spPr>
        <a:xfrm>
          <a:off x="15240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9034</xdr:rowOff>
    </xdr:from>
    <xdr:ext cx="762000" cy="259045"/>
    <xdr:sp macro="" textlink="">
      <xdr:nvSpPr>
        <xdr:cNvPr id="342" name="テキスト ボックス 341"/>
        <xdr:cNvSpPr txBox="1"/>
      </xdr:nvSpPr>
      <xdr:spPr>
        <a:xfrm>
          <a:off x="14909800" y="1012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70396</xdr:rowOff>
    </xdr:from>
    <xdr:to>
      <xdr:col>21</xdr:col>
      <xdr:colOff>50800</xdr:colOff>
      <xdr:row>61</xdr:row>
      <xdr:rowOff>546</xdr:rowOff>
    </xdr:to>
    <xdr:sp macro="" textlink="">
      <xdr:nvSpPr>
        <xdr:cNvPr id="343" name="円/楕円 342"/>
        <xdr:cNvSpPr/>
      </xdr:nvSpPr>
      <xdr:spPr>
        <a:xfrm>
          <a:off x="14351000" y="103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10723</xdr:rowOff>
    </xdr:from>
    <xdr:ext cx="762000" cy="259045"/>
    <xdr:sp macro="" textlink="">
      <xdr:nvSpPr>
        <xdr:cNvPr id="344" name="テキスト ボックス 343"/>
        <xdr:cNvSpPr txBox="1"/>
      </xdr:nvSpPr>
      <xdr:spPr>
        <a:xfrm>
          <a:off x="14020800" y="1012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47714</xdr:rowOff>
    </xdr:from>
    <xdr:to>
      <xdr:col>19</xdr:col>
      <xdr:colOff>533400</xdr:colOff>
      <xdr:row>60</xdr:row>
      <xdr:rowOff>149314</xdr:rowOff>
    </xdr:to>
    <xdr:sp macro="" textlink="">
      <xdr:nvSpPr>
        <xdr:cNvPr id="345" name="円/楕円 344"/>
        <xdr:cNvSpPr/>
      </xdr:nvSpPr>
      <xdr:spPr>
        <a:xfrm>
          <a:off x="13462000" y="103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159491</xdr:rowOff>
    </xdr:from>
    <xdr:ext cx="762000" cy="259045"/>
    <xdr:sp macro="" textlink="">
      <xdr:nvSpPr>
        <xdr:cNvPr id="346" name="テキスト ボックス 345"/>
        <xdr:cNvSpPr txBox="1"/>
      </xdr:nvSpPr>
      <xdr:spPr>
        <a:xfrm>
          <a:off x="13131800" y="1010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・類似団体を下回っており、平成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の減となった。平成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年度以降も減少する見込みである。今後も地方債発行の抑制に努め、起債に大きく頼ることのない財政運営に努める。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32766</xdr:rowOff>
    </xdr:to>
    <xdr:cxnSp macro="">
      <xdr:nvCxnSpPr>
        <xdr:cNvPr id="377" name="直線コネクタ 376"/>
        <xdr:cNvCxnSpPr/>
      </xdr:nvCxnSpPr>
      <xdr:spPr>
        <a:xfrm flipV="1">
          <a:off x="16179800" y="700913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32766</xdr:rowOff>
    </xdr:from>
    <xdr:to>
      <xdr:col>23</xdr:col>
      <xdr:colOff>406400</xdr:colOff>
      <xdr:row>41</xdr:row>
      <xdr:rowOff>76200</xdr:rowOff>
    </xdr:to>
    <xdr:cxnSp macro="">
      <xdr:nvCxnSpPr>
        <xdr:cNvPr id="380" name="直線コネクタ 379"/>
        <xdr:cNvCxnSpPr/>
      </xdr:nvCxnSpPr>
      <xdr:spPr>
        <a:xfrm flipV="1">
          <a:off x="15290800" y="70622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124460</xdr:rowOff>
    </xdr:to>
    <xdr:cxnSp macro="">
      <xdr:nvCxnSpPr>
        <xdr:cNvPr id="383" name="直線コネクタ 382"/>
        <xdr:cNvCxnSpPr/>
      </xdr:nvCxnSpPr>
      <xdr:spPr>
        <a:xfrm flipV="1">
          <a:off x="14401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41</xdr:row>
      <xdr:rowOff>158242</xdr:rowOff>
    </xdr:to>
    <xdr:cxnSp macro="">
      <xdr:nvCxnSpPr>
        <xdr:cNvPr id="386" name="直線コネクタ 385"/>
        <xdr:cNvCxnSpPr/>
      </xdr:nvCxnSpPr>
      <xdr:spPr>
        <a:xfrm flipV="1">
          <a:off x="13512800" y="71539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6" name="円/楕円 395"/>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116857</xdr:rowOff>
    </xdr:from>
    <xdr:ext cx="762000" cy="259045"/>
    <xdr:sp macro="" textlink="">
      <xdr:nvSpPr>
        <xdr:cNvPr id="397"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153416</xdr:rowOff>
    </xdr:from>
    <xdr:to>
      <xdr:col>23</xdr:col>
      <xdr:colOff>457200</xdr:colOff>
      <xdr:row>41</xdr:row>
      <xdr:rowOff>83566</xdr:rowOff>
    </xdr:to>
    <xdr:sp macro="" textlink="">
      <xdr:nvSpPr>
        <xdr:cNvPr id="398" name="円/楕円 397"/>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93743</xdr:rowOff>
    </xdr:from>
    <xdr:ext cx="736600" cy="259045"/>
    <xdr:sp macro="" textlink="">
      <xdr:nvSpPr>
        <xdr:cNvPr id="399" name="テキスト ボックス 398"/>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0" name="円/楕円 399"/>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401" name="テキスト ボックス 400"/>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2" name="円/楕円 401"/>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403" name="テキスト ボックス 402"/>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404" name="円/楕円 403"/>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405" name="テキスト ボックス 40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・類似団体平均と同様である。一般会計においては多くの事業に電源三法交付金を充当し、地方債の抑制を図ってきたので、地方債現在高は類似団体平均を下回っている。平成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年度まで統合中学校関連施設整備事業、平成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は統合保育所関連施設整備事業により大幅に増加したが、今後も新規地方債の抑制に努め、財政の健全化を図る。一方、一部事務組合（病院会計）において資金不足が発生しており、当町の将来負担比率を押し上げている。関係町村等との協議を踏まえながら事務事業を精査し、資金不足の圧縮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155222</xdr:rowOff>
    </xdr:from>
    <xdr:to>
      <xdr:col>22</xdr:col>
      <xdr:colOff>203200</xdr:colOff>
      <xdr:row>15</xdr:row>
      <xdr:rowOff>96520</xdr:rowOff>
    </xdr:to>
    <xdr:cxnSp macro="">
      <xdr:nvCxnSpPr>
        <xdr:cNvPr id="439" name="直線コネクタ 438"/>
        <xdr:cNvCxnSpPr/>
      </xdr:nvCxnSpPr>
      <xdr:spPr>
        <a:xfrm flipV="1">
          <a:off x="14401800" y="2384072"/>
          <a:ext cx="889000" cy="28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96520</xdr:rowOff>
    </xdr:from>
    <xdr:to>
      <xdr:col>21</xdr:col>
      <xdr:colOff>0</xdr:colOff>
      <xdr:row>17</xdr:row>
      <xdr:rowOff>127635</xdr:rowOff>
    </xdr:to>
    <xdr:cxnSp macro="">
      <xdr:nvCxnSpPr>
        <xdr:cNvPr id="442" name="直線コネクタ 441"/>
        <xdr:cNvCxnSpPr/>
      </xdr:nvCxnSpPr>
      <xdr:spPr>
        <a:xfrm flipV="1">
          <a:off x="13512800" y="2668270"/>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104422</xdr:rowOff>
    </xdr:from>
    <xdr:to>
      <xdr:col>22</xdr:col>
      <xdr:colOff>254000</xdr:colOff>
      <xdr:row>14</xdr:row>
      <xdr:rowOff>34572</xdr:rowOff>
    </xdr:to>
    <xdr:sp macro="" textlink="">
      <xdr:nvSpPr>
        <xdr:cNvPr id="456" name="円/楕円 455"/>
        <xdr:cNvSpPr/>
      </xdr:nvSpPr>
      <xdr:spPr>
        <a:xfrm>
          <a:off x="15240000" y="23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19349</xdr:rowOff>
    </xdr:from>
    <xdr:ext cx="762000" cy="259045"/>
    <xdr:sp macro="" textlink="">
      <xdr:nvSpPr>
        <xdr:cNvPr id="457" name="テキスト ボックス 456"/>
        <xdr:cNvSpPr txBox="1"/>
      </xdr:nvSpPr>
      <xdr:spPr>
        <a:xfrm>
          <a:off x="14909800" y="24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45720</xdr:rowOff>
    </xdr:from>
    <xdr:to>
      <xdr:col>21</xdr:col>
      <xdr:colOff>50800</xdr:colOff>
      <xdr:row>15</xdr:row>
      <xdr:rowOff>147320</xdr:rowOff>
    </xdr:to>
    <xdr:sp macro="" textlink="">
      <xdr:nvSpPr>
        <xdr:cNvPr id="458" name="円/楕円 457"/>
        <xdr:cNvSpPr/>
      </xdr:nvSpPr>
      <xdr:spPr>
        <a:xfrm>
          <a:off x="14351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132097</xdr:rowOff>
    </xdr:from>
    <xdr:ext cx="762000" cy="259045"/>
    <xdr:sp macro="" textlink="">
      <xdr:nvSpPr>
        <xdr:cNvPr id="459" name="テキスト ボックス 458"/>
        <xdr:cNvSpPr txBox="1"/>
      </xdr:nvSpPr>
      <xdr:spPr>
        <a:xfrm>
          <a:off x="14020800" y="27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76835</xdr:rowOff>
    </xdr:from>
    <xdr:to>
      <xdr:col>19</xdr:col>
      <xdr:colOff>533400</xdr:colOff>
      <xdr:row>18</xdr:row>
      <xdr:rowOff>6985</xdr:rowOff>
    </xdr:to>
    <xdr:sp macro="" textlink="">
      <xdr:nvSpPr>
        <xdr:cNvPr id="460" name="円/楕円 459"/>
        <xdr:cNvSpPr/>
      </xdr:nvSpPr>
      <xdr:spPr>
        <a:xfrm>
          <a:off x="134620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163212</xdr:rowOff>
    </xdr:from>
    <xdr:ext cx="762000" cy="259045"/>
    <xdr:sp macro="" textlink="">
      <xdr:nvSpPr>
        <xdr:cNvPr id="461" name="テキスト ボックス 460"/>
        <xdr:cNvSpPr txBox="1"/>
      </xdr:nvSpPr>
      <xdr:spPr>
        <a:xfrm>
          <a:off x="13131800" y="307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
4,754
126.38
5,158,112
5,106,560
31,669
2,348,029
3,239,026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・類似団体平均をやや上回っているのは、職員の平均年齢が高く、また一般職も退職者不補充等により人件費の抑制に努める。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97282</xdr:rowOff>
    </xdr:to>
    <xdr:cxnSp macro="">
      <xdr:nvCxnSpPr>
        <xdr:cNvPr id="64" name="直線コネクタ 63"/>
        <xdr:cNvCxnSpPr/>
      </xdr:nvCxnSpPr>
      <xdr:spPr>
        <a:xfrm flipV="1">
          <a:off x="3987800" y="63677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51562</xdr:rowOff>
    </xdr:from>
    <xdr:to>
      <xdr:col>5</xdr:col>
      <xdr:colOff>549275</xdr:colOff>
      <xdr:row>37</xdr:row>
      <xdr:rowOff>97282</xdr:rowOff>
    </xdr:to>
    <xdr:cxnSp macro="">
      <xdr:nvCxnSpPr>
        <xdr:cNvPr id="67" name="直線コネクタ 66"/>
        <xdr:cNvCxnSpPr/>
      </xdr:nvCxnSpPr>
      <xdr:spPr>
        <a:xfrm>
          <a:off x="3098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51562</xdr:rowOff>
    </xdr:from>
    <xdr:to>
      <xdr:col>4</xdr:col>
      <xdr:colOff>346075</xdr:colOff>
      <xdr:row>38</xdr:row>
      <xdr:rowOff>8128</xdr:rowOff>
    </xdr:to>
    <xdr:cxnSp macro="">
      <xdr:nvCxnSpPr>
        <xdr:cNvPr id="70" name="直線コネクタ 69"/>
        <xdr:cNvCxnSpPr/>
      </xdr:nvCxnSpPr>
      <xdr:spPr>
        <a:xfrm flipV="1">
          <a:off x="2209800" y="63952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113284</xdr:rowOff>
    </xdr:to>
    <xdr:cxnSp macro="">
      <xdr:nvCxnSpPr>
        <xdr:cNvPr id="73" name="直線コネクタ 72"/>
        <xdr:cNvCxnSpPr/>
      </xdr:nvCxnSpPr>
      <xdr:spPr>
        <a:xfrm flipV="1">
          <a:off x="1320800" y="652322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3" name="円/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46482</xdr:rowOff>
    </xdr:from>
    <xdr:to>
      <xdr:col>5</xdr:col>
      <xdr:colOff>600075</xdr:colOff>
      <xdr:row>37</xdr:row>
      <xdr:rowOff>148082</xdr:rowOff>
    </xdr:to>
    <xdr:sp macro="" textlink="">
      <xdr:nvSpPr>
        <xdr:cNvPr id="85" name="円/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762</xdr:rowOff>
    </xdr:from>
    <xdr:to>
      <xdr:col>4</xdr:col>
      <xdr:colOff>396875</xdr:colOff>
      <xdr:row>37</xdr:row>
      <xdr:rowOff>102362</xdr:rowOff>
    </xdr:to>
    <xdr:sp macro="" textlink="">
      <xdr:nvSpPr>
        <xdr:cNvPr id="87" name="円/楕円 86"/>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88" name="テキスト ボックス 87"/>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9" name="円/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62484</xdr:rowOff>
    </xdr:from>
    <xdr:to>
      <xdr:col>1</xdr:col>
      <xdr:colOff>676275</xdr:colOff>
      <xdr:row>38</xdr:row>
      <xdr:rowOff>164084</xdr:rowOff>
    </xdr:to>
    <xdr:sp macro="" textlink="">
      <xdr:nvSpPr>
        <xdr:cNvPr id="91" name="円/楕円 90"/>
        <xdr:cNvSpPr/>
      </xdr:nvSpPr>
      <xdr:spPr>
        <a:xfrm>
          <a:off x="1270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148861</xdr:rowOff>
    </xdr:from>
    <xdr:ext cx="762000" cy="259045"/>
    <xdr:sp macro="" textlink="">
      <xdr:nvSpPr>
        <xdr:cNvPr id="92" name="テキスト ボックス 91"/>
        <xdr:cNvSpPr txBox="1"/>
      </xdr:nvSpPr>
      <xdr:spPr>
        <a:xfrm>
          <a:off x="939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大きく下回っているのは、行財政改革により徹底的に経常経費等の削減に努めてきたことによる。今後も一般廃棄物収集運搬業務の民間委託、庁舎内の電算化により物件費の増加が見込まれるが、さらなる行財政改革に取り組み、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134620</xdr:rowOff>
    </xdr:from>
    <xdr:to>
      <xdr:col>24</xdr:col>
      <xdr:colOff>31750</xdr:colOff>
      <xdr:row>15</xdr:row>
      <xdr:rowOff>1270</xdr:rowOff>
    </xdr:to>
    <xdr:cxnSp macro="">
      <xdr:nvCxnSpPr>
        <xdr:cNvPr id="125" name="直線コネクタ 124"/>
        <xdr:cNvCxnSpPr/>
      </xdr:nvCxnSpPr>
      <xdr:spPr>
        <a:xfrm flipV="1">
          <a:off x="15671800" y="2534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157480</xdr:rowOff>
    </xdr:from>
    <xdr:to>
      <xdr:col>22</xdr:col>
      <xdr:colOff>565150</xdr:colOff>
      <xdr:row>15</xdr:row>
      <xdr:rowOff>1270</xdr:rowOff>
    </xdr:to>
    <xdr:cxnSp macro="">
      <xdr:nvCxnSpPr>
        <xdr:cNvPr id="128" name="直線コネクタ 127"/>
        <xdr:cNvCxnSpPr/>
      </xdr:nvCxnSpPr>
      <xdr:spPr>
        <a:xfrm>
          <a:off x="14782800" y="255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157480</xdr:rowOff>
    </xdr:to>
    <xdr:cxnSp macro="">
      <xdr:nvCxnSpPr>
        <xdr:cNvPr id="131" name="直線コネクタ 130"/>
        <xdr:cNvCxnSpPr/>
      </xdr:nvCxnSpPr>
      <xdr:spPr>
        <a:xfrm>
          <a:off x="13893800" y="248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96520</xdr:rowOff>
    </xdr:to>
    <xdr:cxnSp macro="">
      <xdr:nvCxnSpPr>
        <xdr:cNvPr id="134" name="直線コネクタ 133"/>
        <xdr:cNvCxnSpPr/>
      </xdr:nvCxnSpPr>
      <xdr:spPr>
        <a:xfrm flipV="1">
          <a:off x="13004800" y="248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83820</xdr:rowOff>
    </xdr:from>
    <xdr:to>
      <xdr:col>24</xdr:col>
      <xdr:colOff>82550</xdr:colOff>
      <xdr:row>15</xdr:row>
      <xdr:rowOff>13970</xdr:rowOff>
    </xdr:to>
    <xdr:sp macro="" textlink="">
      <xdr:nvSpPr>
        <xdr:cNvPr id="144" name="円/楕円 143"/>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100347</xdr:rowOff>
    </xdr:from>
    <xdr:ext cx="762000" cy="259045"/>
    <xdr:sp macro="" textlink="">
      <xdr:nvSpPr>
        <xdr:cNvPr id="145" name="物件費該当値テキスト"/>
        <xdr:cNvSpPr txBox="1"/>
      </xdr:nvSpPr>
      <xdr:spPr>
        <a:xfrm>
          <a:off x="165989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6" name="円/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106680</xdr:rowOff>
    </xdr:from>
    <xdr:to>
      <xdr:col>21</xdr:col>
      <xdr:colOff>412750</xdr:colOff>
      <xdr:row>15</xdr:row>
      <xdr:rowOff>36830</xdr:rowOff>
    </xdr:to>
    <xdr:sp macro="" textlink="">
      <xdr:nvSpPr>
        <xdr:cNvPr id="148" name="円/楕円 147"/>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47007</xdr:rowOff>
    </xdr:from>
    <xdr:ext cx="762000" cy="259045"/>
    <xdr:sp macro="" textlink="">
      <xdr:nvSpPr>
        <xdr:cNvPr id="149" name="テキスト ボックス 148"/>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0" name="円/楕円 149"/>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1" name="テキスト ボックス 150"/>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45720</xdr:rowOff>
    </xdr:from>
    <xdr:to>
      <xdr:col>19</xdr:col>
      <xdr:colOff>6350</xdr:colOff>
      <xdr:row>14</xdr:row>
      <xdr:rowOff>147320</xdr:rowOff>
    </xdr:to>
    <xdr:sp macro="" textlink="">
      <xdr:nvSpPr>
        <xdr:cNvPr id="152" name="円/楕円 151"/>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157497</xdr:rowOff>
    </xdr:from>
    <xdr:ext cx="762000" cy="259045"/>
    <xdr:sp macro="" textlink="">
      <xdr:nvSpPr>
        <xdr:cNvPr id="153" name="テキスト ボックス 152"/>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類似団体平均を上回っている。これは障害者措置費関連及び児童措置費関連が高いためである。今後も適正な取り組みに努める。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37193</xdr:rowOff>
    </xdr:to>
    <xdr:cxnSp macro="">
      <xdr:nvCxnSpPr>
        <xdr:cNvPr id="187" name="直線コネクタ 186"/>
        <xdr:cNvCxnSpPr/>
      </xdr:nvCxnSpPr>
      <xdr:spPr>
        <a:xfrm flipV="1">
          <a:off x="3987800" y="9777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37193</xdr:rowOff>
    </xdr:to>
    <xdr:cxnSp macro="">
      <xdr:nvCxnSpPr>
        <xdr:cNvPr id="190" name="直線コネクタ 189"/>
        <xdr:cNvCxnSpPr/>
      </xdr:nvCxnSpPr>
      <xdr:spPr>
        <a:xfrm>
          <a:off x="3098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4535</xdr:rowOff>
    </xdr:to>
    <xdr:cxnSp macro="">
      <xdr:nvCxnSpPr>
        <xdr:cNvPr id="193" name="直線コネクタ 192"/>
        <xdr:cNvCxnSpPr/>
      </xdr:nvCxnSpPr>
      <xdr:spPr>
        <a:xfrm>
          <a:off x="2209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4535</xdr:rowOff>
    </xdr:to>
    <xdr:cxnSp macro="">
      <xdr:nvCxnSpPr>
        <xdr:cNvPr id="196" name="直線コネクタ 195"/>
        <xdr:cNvCxnSpPr/>
      </xdr:nvCxnSpPr>
      <xdr:spPr>
        <a:xfrm>
          <a:off x="1320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6" name="円/楕円 205"/>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07"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08" name="円/楕円 207"/>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09" name="テキスト ボックス 20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0" name="円/楕円 209"/>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1" name="テキスト ボックス 210"/>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2" name="円/楕円 211"/>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3" name="テキスト ボックス 212"/>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4" name="円/楕円 213"/>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5" name="テキスト ボックス 21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特別会計への繰出金が主な要因となっている。国民健康保険特別会計・介護保険特別会計においては、保険料の徴収強化・適正化及び事務経費の削減を図るなど、普通会計の負担額を減らしていく。その他特別会計についても、徹底した経費削減を目指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60706</xdr:rowOff>
    </xdr:from>
    <xdr:to>
      <xdr:col>24</xdr:col>
      <xdr:colOff>31750</xdr:colOff>
      <xdr:row>57</xdr:row>
      <xdr:rowOff>83566</xdr:rowOff>
    </xdr:to>
    <xdr:cxnSp macro="">
      <xdr:nvCxnSpPr>
        <xdr:cNvPr id="245" name="直線コネクタ 244"/>
        <xdr:cNvCxnSpPr/>
      </xdr:nvCxnSpPr>
      <xdr:spPr>
        <a:xfrm flipV="1">
          <a:off x="15671800" y="98333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19558</xdr:rowOff>
    </xdr:from>
    <xdr:to>
      <xdr:col>22</xdr:col>
      <xdr:colOff>565150</xdr:colOff>
      <xdr:row>57</xdr:row>
      <xdr:rowOff>83566</xdr:rowOff>
    </xdr:to>
    <xdr:cxnSp macro="">
      <xdr:nvCxnSpPr>
        <xdr:cNvPr id="248" name="直線コネクタ 247"/>
        <xdr:cNvCxnSpPr/>
      </xdr:nvCxnSpPr>
      <xdr:spPr>
        <a:xfrm>
          <a:off x="14782800" y="9792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19558</xdr:rowOff>
    </xdr:from>
    <xdr:to>
      <xdr:col>21</xdr:col>
      <xdr:colOff>361950</xdr:colOff>
      <xdr:row>57</xdr:row>
      <xdr:rowOff>42418</xdr:rowOff>
    </xdr:to>
    <xdr:cxnSp macro="">
      <xdr:nvCxnSpPr>
        <xdr:cNvPr id="251" name="直線コネクタ 250"/>
        <xdr:cNvCxnSpPr/>
      </xdr:nvCxnSpPr>
      <xdr:spPr>
        <a:xfrm flipV="1">
          <a:off x="13893800" y="9792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57</xdr:row>
      <xdr:rowOff>42418</xdr:rowOff>
    </xdr:to>
    <xdr:cxnSp macro="">
      <xdr:nvCxnSpPr>
        <xdr:cNvPr id="254" name="直線コネクタ 253"/>
        <xdr:cNvCxnSpPr/>
      </xdr:nvCxnSpPr>
      <xdr:spPr>
        <a:xfrm>
          <a:off x="13004800" y="97007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9906</xdr:rowOff>
    </xdr:from>
    <xdr:to>
      <xdr:col>24</xdr:col>
      <xdr:colOff>82550</xdr:colOff>
      <xdr:row>57</xdr:row>
      <xdr:rowOff>111506</xdr:rowOff>
    </xdr:to>
    <xdr:sp macro="" textlink="">
      <xdr:nvSpPr>
        <xdr:cNvPr id="264" name="円/楕円 263"/>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153433</xdr:rowOff>
    </xdr:from>
    <xdr:ext cx="762000" cy="259045"/>
    <xdr:sp macro="" textlink="">
      <xdr:nvSpPr>
        <xdr:cNvPr id="265" name="その他該当値テキスト"/>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32766</xdr:rowOff>
    </xdr:from>
    <xdr:to>
      <xdr:col>22</xdr:col>
      <xdr:colOff>615950</xdr:colOff>
      <xdr:row>57</xdr:row>
      <xdr:rowOff>134366</xdr:rowOff>
    </xdr:to>
    <xdr:sp macro="" textlink="">
      <xdr:nvSpPr>
        <xdr:cNvPr id="266" name="円/楕円 265"/>
        <xdr:cNvSpPr/>
      </xdr:nvSpPr>
      <xdr:spPr>
        <a:xfrm>
          <a:off x="15621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119143</xdr:rowOff>
    </xdr:from>
    <xdr:ext cx="736600" cy="259045"/>
    <xdr:sp macro="" textlink="">
      <xdr:nvSpPr>
        <xdr:cNvPr id="267" name="テキスト ボックス 266"/>
        <xdr:cNvSpPr txBox="1"/>
      </xdr:nvSpPr>
      <xdr:spPr>
        <a:xfrm>
          <a:off x="15290800" y="989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140208</xdr:rowOff>
    </xdr:from>
    <xdr:to>
      <xdr:col>21</xdr:col>
      <xdr:colOff>412750</xdr:colOff>
      <xdr:row>57</xdr:row>
      <xdr:rowOff>70358</xdr:rowOff>
    </xdr:to>
    <xdr:sp macro="" textlink="">
      <xdr:nvSpPr>
        <xdr:cNvPr id="268" name="円/楕円 267"/>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55135</xdr:rowOff>
    </xdr:from>
    <xdr:ext cx="762000" cy="259045"/>
    <xdr:sp macro="" textlink="">
      <xdr:nvSpPr>
        <xdr:cNvPr id="269" name="テキスト ボックス 268"/>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163068</xdr:rowOff>
    </xdr:from>
    <xdr:to>
      <xdr:col>20</xdr:col>
      <xdr:colOff>209550</xdr:colOff>
      <xdr:row>57</xdr:row>
      <xdr:rowOff>93218</xdr:rowOff>
    </xdr:to>
    <xdr:sp macro="" textlink="">
      <xdr:nvSpPr>
        <xdr:cNvPr id="270" name="円/楕円 269"/>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71" name="テキスト ボックス 270"/>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2" name="円/楕円 271"/>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135145</xdr:rowOff>
    </xdr:from>
    <xdr:ext cx="762000" cy="259045"/>
    <xdr:sp macro="" textlink="">
      <xdr:nvSpPr>
        <xdr:cNvPr id="273" name="テキスト ボックス 272"/>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・類似団体平均を大きく上回っているのは、一部事務組合の負担金が高いことが大きな要因となっている。今後は今まで以上に人件費や物件費の抑制に努めてもらい、負担金の抑制を図る。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38</xdr:row>
      <xdr:rowOff>17272</xdr:rowOff>
    </xdr:to>
    <xdr:cxnSp macro="">
      <xdr:nvCxnSpPr>
        <xdr:cNvPr id="303" name="直線コネクタ 302"/>
        <xdr:cNvCxnSpPr/>
      </xdr:nvCxnSpPr>
      <xdr:spPr>
        <a:xfrm flipV="1">
          <a:off x="15671800" y="643178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165862</xdr:rowOff>
    </xdr:from>
    <xdr:to>
      <xdr:col>22</xdr:col>
      <xdr:colOff>565150</xdr:colOff>
      <xdr:row>38</xdr:row>
      <xdr:rowOff>17272</xdr:rowOff>
    </xdr:to>
    <xdr:cxnSp macro="">
      <xdr:nvCxnSpPr>
        <xdr:cNvPr id="306" name="直線コネクタ 305"/>
        <xdr:cNvCxnSpPr/>
      </xdr:nvCxnSpPr>
      <xdr:spPr>
        <a:xfrm>
          <a:off x="14782800" y="6509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165862</xdr:rowOff>
    </xdr:from>
    <xdr:to>
      <xdr:col>21</xdr:col>
      <xdr:colOff>361950</xdr:colOff>
      <xdr:row>38</xdr:row>
      <xdr:rowOff>30988</xdr:rowOff>
    </xdr:to>
    <xdr:cxnSp macro="">
      <xdr:nvCxnSpPr>
        <xdr:cNvPr id="309" name="直線コネクタ 308"/>
        <xdr:cNvCxnSpPr/>
      </xdr:nvCxnSpPr>
      <xdr:spPr>
        <a:xfrm flipV="1">
          <a:off x="13893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30988</xdr:rowOff>
    </xdr:from>
    <xdr:to>
      <xdr:col>20</xdr:col>
      <xdr:colOff>158750</xdr:colOff>
      <xdr:row>38</xdr:row>
      <xdr:rowOff>122428</xdr:rowOff>
    </xdr:to>
    <xdr:cxnSp macro="">
      <xdr:nvCxnSpPr>
        <xdr:cNvPr id="312" name="直線コネクタ 311"/>
        <xdr:cNvCxnSpPr/>
      </xdr:nvCxnSpPr>
      <xdr:spPr>
        <a:xfrm flipV="1">
          <a:off x="13004800" y="65460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2" name="円/楕円 321"/>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3"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137922</xdr:rowOff>
    </xdr:from>
    <xdr:to>
      <xdr:col>22</xdr:col>
      <xdr:colOff>615950</xdr:colOff>
      <xdr:row>38</xdr:row>
      <xdr:rowOff>68072</xdr:rowOff>
    </xdr:to>
    <xdr:sp macro="" textlink="">
      <xdr:nvSpPr>
        <xdr:cNvPr id="324" name="円/楕円 323"/>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52849</xdr:rowOff>
    </xdr:from>
    <xdr:ext cx="736600" cy="259045"/>
    <xdr:sp macro="" textlink="">
      <xdr:nvSpPr>
        <xdr:cNvPr id="325" name="テキスト ボックス 324"/>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115062</xdr:rowOff>
    </xdr:from>
    <xdr:to>
      <xdr:col>21</xdr:col>
      <xdr:colOff>412750</xdr:colOff>
      <xdr:row>38</xdr:row>
      <xdr:rowOff>45212</xdr:rowOff>
    </xdr:to>
    <xdr:sp macro="" textlink="">
      <xdr:nvSpPr>
        <xdr:cNvPr id="326" name="円/楕円 325"/>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29989</xdr:rowOff>
    </xdr:from>
    <xdr:ext cx="762000" cy="259045"/>
    <xdr:sp macro="" textlink="">
      <xdr:nvSpPr>
        <xdr:cNvPr id="327" name="テキスト ボックス 326"/>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151638</xdr:rowOff>
    </xdr:from>
    <xdr:to>
      <xdr:col>20</xdr:col>
      <xdr:colOff>209550</xdr:colOff>
      <xdr:row>38</xdr:row>
      <xdr:rowOff>81788</xdr:rowOff>
    </xdr:to>
    <xdr:sp macro="" textlink="">
      <xdr:nvSpPr>
        <xdr:cNvPr id="328" name="円/楕円 327"/>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66565</xdr:rowOff>
    </xdr:from>
    <xdr:ext cx="762000" cy="259045"/>
    <xdr:sp macro="" textlink="">
      <xdr:nvSpPr>
        <xdr:cNvPr id="329" name="テキスト ボックス 328"/>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71628</xdr:rowOff>
    </xdr:from>
    <xdr:to>
      <xdr:col>19</xdr:col>
      <xdr:colOff>6350</xdr:colOff>
      <xdr:row>39</xdr:row>
      <xdr:rowOff>1778</xdr:rowOff>
    </xdr:to>
    <xdr:sp macro="" textlink="">
      <xdr:nvSpPr>
        <xdr:cNvPr id="330" name="円/楕円 329"/>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158005</xdr:rowOff>
    </xdr:from>
    <xdr:ext cx="762000" cy="259045"/>
    <xdr:sp macro="" textlink="">
      <xdr:nvSpPr>
        <xdr:cNvPr id="331" name="テキスト ボックス 330"/>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類似団体平均を下回っているのは、これまで多くの事業に電源三法交付金を充当し、地方債の抑制を図ってきたためである。今後も新規地方債の抑制に努め、財政の健全化を図る。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16511</xdr:rowOff>
    </xdr:from>
    <xdr:to>
      <xdr:col>7</xdr:col>
      <xdr:colOff>15875</xdr:colOff>
      <xdr:row>76</xdr:row>
      <xdr:rowOff>31750</xdr:rowOff>
    </xdr:to>
    <xdr:cxnSp macro="">
      <xdr:nvCxnSpPr>
        <xdr:cNvPr id="363" name="直線コネクタ 362"/>
        <xdr:cNvCxnSpPr/>
      </xdr:nvCxnSpPr>
      <xdr:spPr>
        <a:xfrm flipV="1">
          <a:off x="3987800" y="130467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31750</xdr:rowOff>
    </xdr:to>
    <xdr:cxnSp macro="">
      <xdr:nvCxnSpPr>
        <xdr:cNvPr id="366" name="直線コネクタ 365"/>
        <xdr:cNvCxnSpPr/>
      </xdr:nvCxnSpPr>
      <xdr:spPr>
        <a:xfrm>
          <a:off x="3098800" y="1304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12700</xdr:rowOff>
    </xdr:to>
    <xdr:cxnSp macro="">
      <xdr:nvCxnSpPr>
        <xdr:cNvPr id="369" name="直線コネクタ 368"/>
        <xdr:cNvCxnSpPr/>
      </xdr:nvCxnSpPr>
      <xdr:spPr>
        <a:xfrm>
          <a:off x="2209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35561</xdr:rowOff>
    </xdr:to>
    <xdr:cxnSp macro="">
      <xdr:nvCxnSpPr>
        <xdr:cNvPr id="372" name="直線コネクタ 371"/>
        <xdr:cNvCxnSpPr/>
      </xdr:nvCxnSpPr>
      <xdr:spPr>
        <a:xfrm flipV="1">
          <a:off x="1320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137160</xdr:rowOff>
    </xdr:from>
    <xdr:to>
      <xdr:col>7</xdr:col>
      <xdr:colOff>66675</xdr:colOff>
      <xdr:row>76</xdr:row>
      <xdr:rowOff>67311</xdr:rowOff>
    </xdr:to>
    <xdr:sp macro="" textlink="">
      <xdr:nvSpPr>
        <xdr:cNvPr id="382" name="円/楕円 381"/>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153687</xdr:rowOff>
    </xdr:from>
    <xdr:ext cx="762000" cy="259045"/>
    <xdr:sp macro="" textlink="">
      <xdr:nvSpPr>
        <xdr:cNvPr id="383" name="公債費該当値テキスト"/>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152400</xdr:rowOff>
    </xdr:from>
    <xdr:to>
      <xdr:col>5</xdr:col>
      <xdr:colOff>600075</xdr:colOff>
      <xdr:row>76</xdr:row>
      <xdr:rowOff>82550</xdr:rowOff>
    </xdr:to>
    <xdr:sp macro="" textlink="">
      <xdr:nvSpPr>
        <xdr:cNvPr id="384" name="円/楕円 383"/>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92727</xdr:rowOff>
    </xdr:from>
    <xdr:ext cx="736600" cy="259045"/>
    <xdr:sp macro="" textlink="">
      <xdr:nvSpPr>
        <xdr:cNvPr id="385" name="テキスト ボックス 384"/>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86" name="円/楕円 385"/>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87" name="テキスト ボックス 386"/>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88" name="円/楕円 387"/>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89" name="テキスト ボックス 388"/>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90" name="円/楕円 389"/>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91" name="テキスト ボックス 390"/>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・普通建設事業費の人口１人当たり決算額は、類似団体平均を</a:t>
          </a:r>
          <a:r>
            <a:rPr lang="ja-JP" altLang="en-US" sz="1100" b="0" i="0" baseline="0">
              <a:solidFill>
                <a:schemeClr val="dk1"/>
              </a:solidFill>
              <a:effectLst/>
              <a:latin typeface="+mn-lt"/>
              <a:ea typeface="+mn-ea"/>
              <a:cs typeface="+mn-cs"/>
            </a:rPr>
            <a:t>上回っているがこれは</a:t>
          </a:r>
          <a:r>
            <a:rPr lang="ja-JP" altLang="ja-JP" sz="1100" b="0" i="0" baseline="0">
              <a:solidFill>
                <a:schemeClr val="dk1"/>
              </a:solidFill>
              <a:effectLst/>
              <a:latin typeface="+mn-lt"/>
              <a:ea typeface="+mn-ea"/>
              <a:cs typeface="+mn-cs"/>
            </a:rPr>
            <a:t>統合小学校整備事業費</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防災行政用無線整備事業の増</a:t>
          </a:r>
          <a:r>
            <a:rPr lang="ja-JP" altLang="en-US" sz="1100" b="0" i="0" baseline="0">
              <a:solidFill>
                <a:schemeClr val="dk1"/>
              </a:solidFill>
              <a:effectLst/>
              <a:latin typeface="+mn-lt"/>
              <a:ea typeface="+mn-ea"/>
              <a:cs typeface="+mn-cs"/>
            </a:rPr>
            <a:t>加</a:t>
          </a:r>
          <a:r>
            <a:rPr lang="ja-JP" altLang="ja-JP" sz="1100" b="0" i="0" baseline="0">
              <a:solidFill>
                <a:schemeClr val="dk1"/>
              </a:solidFill>
              <a:effectLst/>
              <a:latin typeface="+mn-lt"/>
              <a:ea typeface="+mn-ea"/>
              <a:cs typeface="+mn-cs"/>
            </a:rPr>
            <a:t>が主な要因となっている。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27939</xdr:rowOff>
    </xdr:from>
    <xdr:to>
      <xdr:col>24</xdr:col>
      <xdr:colOff>31750</xdr:colOff>
      <xdr:row>80</xdr:row>
      <xdr:rowOff>46989</xdr:rowOff>
    </xdr:to>
    <xdr:cxnSp macro="">
      <xdr:nvCxnSpPr>
        <xdr:cNvPr id="424" name="直線コネクタ 423"/>
        <xdr:cNvCxnSpPr/>
      </xdr:nvCxnSpPr>
      <xdr:spPr>
        <a:xfrm flipV="1">
          <a:off x="15671800" y="13572489"/>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92711</xdr:rowOff>
    </xdr:from>
    <xdr:to>
      <xdr:col>22</xdr:col>
      <xdr:colOff>565150</xdr:colOff>
      <xdr:row>80</xdr:row>
      <xdr:rowOff>46989</xdr:rowOff>
    </xdr:to>
    <xdr:cxnSp macro="">
      <xdr:nvCxnSpPr>
        <xdr:cNvPr id="427" name="直線コネクタ 426"/>
        <xdr:cNvCxnSpPr/>
      </xdr:nvCxnSpPr>
      <xdr:spPr>
        <a:xfrm>
          <a:off x="14782800" y="136372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92711</xdr:rowOff>
    </xdr:from>
    <xdr:to>
      <xdr:col>21</xdr:col>
      <xdr:colOff>361950</xdr:colOff>
      <xdr:row>80</xdr:row>
      <xdr:rowOff>43180</xdr:rowOff>
    </xdr:to>
    <xdr:cxnSp macro="">
      <xdr:nvCxnSpPr>
        <xdr:cNvPr id="430" name="直線コネクタ 429"/>
        <xdr:cNvCxnSpPr/>
      </xdr:nvCxnSpPr>
      <xdr:spPr>
        <a:xfrm flipV="1">
          <a:off x="13893800" y="136372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43180</xdr:rowOff>
    </xdr:from>
    <xdr:to>
      <xdr:col>20</xdr:col>
      <xdr:colOff>158750</xdr:colOff>
      <xdr:row>80</xdr:row>
      <xdr:rowOff>104139</xdr:rowOff>
    </xdr:to>
    <xdr:cxnSp macro="">
      <xdr:nvCxnSpPr>
        <xdr:cNvPr id="433" name="直線コネクタ 432"/>
        <xdr:cNvCxnSpPr/>
      </xdr:nvCxnSpPr>
      <xdr:spPr>
        <a:xfrm flipV="1">
          <a:off x="13004800" y="13759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148589</xdr:rowOff>
    </xdr:from>
    <xdr:to>
      <xdr:col>24</xdr:col>
      <xdr:colOff>82550</xdr:colOff>
      <xdr:row>79</xdr:row>
      <xdr:rowOff>78739</xdr:rowOff>
    </xdr:to>
    <xdr:sp macro="" textlink="">
      <xdr:nvSpPr>
        <xdr:cNvPr id="443" name="円/楕円 442"/>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120666</xdr:rowOff>
    </xdr:from>
    <xdr:ext cx="762000" cy="259045"/>
    <xdr:sp macro="" textlink="">
      <xdr:nvSpPr>
        <xdr:cNvPr id="444" name="公債費以外該当値テキスト"/>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167639</xdr:rowOff>
    </xdr:from>
    <xdr:to>
      <xdr:col>22</xdr:col>
      <xdr:colOff>615950</xdr:colOff>
      <xdr:row>80</xdr:row>
      <xdr:rowOff>97789</xdr:rowOff>
    </xdr:to>
    <xdr:sp macro="" textlink="">
      <xdr:nvSpPr>
        <xdr:cNvPr id="445" name="円/楕円 444"/>
        <xdr:cNvSpPr/>
      </xdr:nvSpPr>
      <xdr:spPr>
        <a:xfrm>
          <a:off x="15621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82566</xdr:rowOff>
    </xdr:from>
    <xdr:ext cx="736600" cy="259045"/>
    <xdr:sp macro="" textlink="">
      <xdr:nvSpPr>
        <xdr:cNvPr id="446" name="テキスト ボックス 445"/>
        <xdr:cNvSpPr txBox="1"/>
      </xdr:nvSpPr>
      <xdr:spPr>
        <a:xfrm>
          <a:off x="15290800" y="1379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41911</xdr:rowOff>
    </xdr:from>
    <xdr:to>
      <xdr:col>21</xdr:col>
      <xdr:colOff>412750</xdr:colOff>
      <xdr:row>79</xdr:row>
      <xdr:rowOff>143511</xdr:rowOff>
    </xdr:to>
    <xdr:sp macro="" textlink="">
      <xdr:nvSpPr>
        <xdr:cNvPr id="447" name="円/楕円 446"/>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128288</xdr:rowOff>
    </xdr:from>
    <xdr:ext cx="762000" cy="259045"/>
    <xdr:sp macro="" textlink="">
      <xdr:nvSpPr>
        <xdr:cNvPr id="448" name="テキスト ボックス 447"/>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163830</xdr:rowOff>
    </xdr:from>
    <xdr:to>
      <xdr:col>20</xdr:col>
      <xdr:colOff>209550</xdr:colOff>
      <xdr:row>80</xdr:row>
      <xdr:rowOff>93980</xdr:rowOff>
    </xdr:to>
    <xdr:sp macro="" textlink="">
      <xdr:nvSpPr>
        <xdr:cNvPr id="449" name="円/楕円 448"/>
        <xdr:cNvSpPr/>
      </xdr:nvSpPr>
      <xdr:spPr>
        <a:xfrm>
          <a:off x="13843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78757</xdr:rowOff>
    </xdr:from>
    <xdr:ext cx="762000" cy="259045"/>
    <xdr:sp macro="" textlink="">
      <xdr:nvSpPr>
        <xdr:cNvPr id="450" name="テキスト ボックス 449"/>
        <xdr:cNvSpPr txBox="1"/>
      </xdr:nvSpPr>
      <xdr:spPr>
        <a:xfrm>
          <a:off x="13512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53339</xdr:rowOff>
    </xdr:from>
    <xdr:to>
      <xdr:col>19</xdr:col>
      <xdr:colOff>6350</xdr:colOff>
      <xdr:row>80</xdr:row>
      <xdr:rowOff>154939</xdr:rowOff>
    </xdr:to>
    <xdr:sp macro="" textlink="">
      <xdr:nvSpPr>
        <xdr:cNvPr id="451" name="円/楕円 450"/>
        <xdr:cNvSpPr/>
      </xdr:nvSpPr>
      <xdr:spPr>
        <a:xfrm>
          <a:off x="12954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139716</xdr:rowOff>
    </xdr:from>
    <xdr:ext cx="762000" cy="259045"/>
    <xdr:sp macro="" textlink="">
      <xdr:nvSpPr>
        <xdr:cNvPr id="452" name="テキスト ボックス 451"/>
        <xdr:cNvSpPr txBox="1"/>
      </xdr:nvSpPr>
      <xdr:spPr>
        <a:xfrm>
          <a:off x="12623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青森県横浜町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76700</xdr:rowOff>
    </xdr:from>
    <xdr:to>
      <xdr:col>4</xdr:col>
      <xdr:colOff>1117600</xdr:colOff>
      <xdr:row>18</xdr:row>
      <xdr:rowOff>91398</xdr:rowOff>
    </xdr:to>
    <xdr:cxnSp macro="">
      <xdr:nvCxnSpPr>
        <xdr:cNvPr id="49" name="直線コネクタ 48"/>
        <xdr:cNvCxnSpPr/>
      </xdr:nvCxnSpPr>
      <xdr:spPr bwMode="auto">
        <a:xfrm flipV="1">
          <a:off x="5003800" y="3210425"/>
          <a:ext cx="647700" cy="14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91398</xdr:rowOff>
    </xdr:from>
    <xdr:to>
      <xdr:col>4</xdr:col>
      <xdr:colOff>469900</xdr:colOff>
      <xdr:row>18</xdr:row>
      <xdr:rowOff>105414</xdr:rowOff>
    </xdr:to>
    <xdr:cxnSp macro="">
      <xdr:nvCxnSpPr>
        <xdr:cNvPr id="52" name="直線コネクタ 51"/>
        <xdr:cNvCxnSpPr/>
      </xdr:nvCxnSpPr>
      <xdr:spPr bwMode="auto">
        <a:xfrm flipV="1">
          <a:off x="4305300" y="3225123"/>
          <a:ext cx="698500" cy="14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102065</xdr:rowOff>
    </xdr:from>
    <xdr:to>
      <xdr:col>3</xdr:col>
      <xdr:colOff>904875</xdr:colOff>
      <xdr:row>18</xdr:row>
      <xdr:rowOff>105414</xdr:rowOff>
    </xdr:to>
    <xdr:cxnSp macro="">
      <xdr:nvCxnSpPr>
        <xdr:cNvPr id="55" name="直線コネクタ 54"/>
        <xdr:cNvCxnSpPr/>
      </xdr:nvCxnSpPr>
      <xdr:spPr bwMode="auto">
        <a:xfrm>
          <a:off x="3606800" y="3235790"/>
          <a:ext cx="698500" cy="3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99507</xdr:rowOff>
    </xdr:from>
    <xdr:to>
      <xdr:col>3</xdr:col>
      <xdr:colOff>206375</xdr:colOff>
      <xdr:row>18</xdr:row>
      <xdr:rowOff>102065</xdr:rowOff>
    </xdr:to>
    <xdr:cxnSp macro="">
      <xdr:nvCxnSpPr>
        <xdr:cNvPr id="58" name="直線コネクタ 57"/>
        <xdr:cNvCxnSpPr/>
      </xdr:nvCxnSpPr>
      <xdr:spPr bwMode="auto">
        <a:xfrm>
          <a:off x="2908300" y="3233232"/>
          <a:ext cx="698500" cy="2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25900</xdr:rowOff>
    </xdr:from>
    <xdr:to>
      <xdr:col>5</xdr:col>
      <xdr:colOff>34925</xdr:colOff>
      <xdr:row>18</xdr:row>
      <xdr:rowOff>127500</xdr:rowOff>
    </xdr:to>
    <xdr:sp macro="" textlink="">
      <xdr:nvSpPr>
        <xdr:cNvPr id="68" name="円/楕円 67"/>
        <xdr:cNvSpPr/>
      </xdr:nvSpPr>
      <xdr:spPr bwMode="auto">
        <a:xfrm>
          <a:off x="5600700" y="315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105927</xdr:rowOff>
    </xdr:from>
    <xdr:ext cx="762000" cy="259045"/>
    <xdr:sp macro="" textlink="">
      <xdr:nvSpPr>
        <xdr:cNvPr id="69" name="人口1人当たり決算額の推移該当値テキスト130"/>
        <xdr:cNvSpPr txBox="1"/>
      </xdr:nvSpPr>
      <xdr:spPr>
        <a:xfrm>
          <a:off x="5740400" y="306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181,404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40598</xdr:rowOff>
    </xdr:from>
    <xdr:to>
      <xdr:col>4</xdr:col>
      <xdr:colOff>520700</xdr:colOff>
      <xdr:row>18</xdr:row>
      <xdr:rowOff>142198</xdr:rowOff>
    </xdr:to>
    <xdr:sp macro="" textlink="">
      <xdr:nvSpPr>
        <xdr:cNvPr id="70" name="円/楕円 69"/>
        <xdr:cNvSpPr/>
      </xdr:nvSpPr>
      <xdr:spPr bwMode="auto">
        <a:xfrm>
          <a:off x="4953000" y="3174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126975</xdr:rowOff>
    </xdr:from>
    <xdr:ext cx="736600" cy="259045"/>
    <xdr:sp macro="" textlink="">
      <xdr:nvSpPr>
        <xdr:cNvPr id="71" name="テキスト ボックス 70"/>
        <xdr:cNvSpPr txBox="1"/>
      </xdr:nvSpPr>
      <xdr:spPr>
        <a:xfrm>
          <a:off x="4622800" y="32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173,689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54614</xdr:rowOff>
    </xdr:from>
    <xdr:to>
      <xdr:col>3</xdr:col>
      <xdr:colOff>955675</xdr:colOff>
      <xdr:row>18</xdr:row>
      <xdr:rowOff>156214</xdr:rowOff>
    </xdr:to>
    <xdr:sp macro="" textlink="">
      <xdr:nvSpPr>
        <xdr:cNvPr id="72" name="円/楕円 71"/>
        <xdr:cNvSpPr/>
      </xdr:nvSpPr>
      <xdr:spPr bwMode="auto">
        <a:xfrm>
          <a:off x="4254500" y="3188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140991</xdr:rowOff>
    </xdr:from>
    <xdr:ext cx="762000" cy="259045"/>
    <xdr:sp macro="" textlink="">
      <xdr:nvSpPr>
        <xdr:cNvPr id="73" name="テキスト ボックス 72"/>
        <xdr:cNvSpPr txBox="1"/>
      </xdr:nvSpPr>
      <xdr:spPr>
        <a:xfrm>
          <a:off x="3924300" y="32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166,331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51265</xdr:rowOff>
    </xdr:from>
    <xdr:to>
      <xdr:col>3</xdr:col>
      <xdr:colOff>257175</xdr:colOff>
      <xdr:row>18</xdr:row>
      <xdr:rowOff>152865</xdr:rowOff>
    </xdr:to>
    <xdr:sp macro="" textlink="">
      <xdr:nvSpPr>
        <xdr:cNvPr id="74" name="円/楕円 73"/>
        <xdr:cNvSpPr/>
      </xdr:nvSpPr>
      <xdr:spPr bwMode="auto">
        <a:xfrm>
          <a:off x="3556000" y="318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137642</xdr:rowOff>
    </xdr:from>
    <xdr:ext cx="762000" cy="259045"/>
    <xdr:sp macro="" textlink="">
      <xdr:nvSpPr>
        <xdr:cNvPr id="75" name="テキスト ボックス 74"/>
        <xdr:cNvSpPr txBox="1"/>
      </xdr:nvSpPr>
      <xdr:spPr>
        <a:xfrm>
          <a:off x="3225800" y="327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168,089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48707</xdr:rowOff>
    </xdr:from>
    <xdr:to>
      <xdr:col>2</xdr:col>
      <xdr:colOff>692150</xdr:colOff>
      <xdr:row>18</xdr:row>
      <xdr:rowOff>150307</xdr:rowOff>
    </xdr:to>
    <xdr:sp macro="" textlink="">
      <xdr:nvSpPr>
        <xdr:cNvPr id="76" name="円/楕円 75"/>
        <xdr:cNvSpPr/>
      </xdr:nvSpPr>
      <xdr:spPr bwMode="auto">
        <a:xfrm>
          <a:off x="2857500" y="318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135084</xdr:rowOff>
    </xdr:from>
    <xdr:ext cx="762000" cy="259045"/>
    <xdr:sp macro="" textlink="">
      <xdr:nvSpPr>
        <xdr:cNvPr id="77" name="テキスト ボックス 76"/>
        <xdr:cNvSpPr txBox="1"/>
      </xdr:nvSpPr>
      <xdr:spPr>
        <a:xfrm>
          <a:off x="2527300" y="326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46083</xdr:rowOff>
    </xdr:from>
    <xdr:to>
      <xdr:col>4</xdr:col>
      <xdr:colOff>1117600</xdr:colOff>
      <xdr:row>36</xdr:row>
      <xdr:rowOff>52849</xdr:rowOff>
    </xdr:to>
    <xdr:cxnSp macro="">
      <xdr:nvCxnSpPr>
        <xdr:cNvPr id="110" name="直線コネクタ 109"/>
        <xdr:cNvCxnSpPr/>
      </xdr:nvCxnSpPr>
      <xdr:spPr bwMode="auto">
        <a:xfrm>
          <a:off x="5003800" y="6999333"/>
          <a:ext cx="647700" cy="6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36680</xdr:rowOff>
    </xdr:from>
    <xdr:to>
      <xdr:col>4</xdr:col>
      <xdr:colOff>469900</xdr:colOff>
      <xdr:row>36</xdr:row>
      <xdr:rowOff>46083</xdr:rowOff>
    </xdr:to>
    <xdr:cxnSp macro="">
      <xdr:nvCxnSpPr>
        <xdr:cNvPr id="113" name="直線コネクタ 112"/>
        <xdr:cNvCxnSpPr/>
      </xdr:nvCxnSpPr>
      <xdr:spPr bwMode="auto">
        <a:xfrm>
          <a:off x="4305300" y="6989930"/>
          <a:ext cx="698500" cy="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304416</xdr:rowOff>
    </xdr:from>
    <xdr:to>
      <xdr:col>3</xdr:col>
      <xdr:colOff>904875</xdr:colOff>
      <xdr:row>36</xdr:row>
      <xdr:rowOff>36680</xdr:rowOff>
    </xdr:to>
    <xdr:cxnSp macro="">
      <xdr:nvCxnSpPr>
        <xdr:cNvPr id="116" name="直線コネクタ 115"/>
        <xdr:cNvCxnSpPr/>
      </xdr:nvCxnSpPr>
      <xdr:spPr bwMode="auto">
        <a:xfrm>
          <a:off x="3606800" y="6914766"/>
          <a:ext cx="698500" cy="75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304416</xdr:rowOff>
    </xdr:from>
    <xdr:to>
      <xdr:col>3</xdr:col>
      <xdr:colOff>206375</xdr:colOff>
      <xdr:row>35</xdr:row>
      <xdr:rowOff>329852</xdr:rowOff>
    </xdr:to>
    <xdr:cxnSp macro="">
      <xdr:nvCxnSpPr>
        <xdr:cNvPr id="119" name="直線コネクタ 118"/>
        <xdr:cNvCxnSpPr/>
      </xdr:nvCxnSpPr>
      <xdr:spPr bwMode="auto">
        <a:xfrm flipV="1">
          <a:off x="2908300" y="6914766"/>
          <a:ext cx="698500" cy="25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2049</xdr:rowOff>
    </xdr:from>
    <xdr:to>
      <xdr:col>5</xdr:col>
      <xdr:colOff>34925</xdr:colOff>
      <xdr:row>36</xdr:row>
      <xdr:rowOff>103649</xdr:rowOff>
    </xdr:to>
    <xdr:sp macro="" textlink="">
      <xdr:nvSpPr>
        <xdr:cNvPr id="129" name="円/楕円 128"/>
        <xdr:cNvSpPr/>
      </xdr:nvSpPr>
      <xdr:spPr bwMode="auto">
        <a:xfrm>
          <a:off x="5600700" y="695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317026</xdr:rowOff>
    </xdr:from>
    <xdr:ext cx="762000" cy="259045"/>
    <xdr:sp macro="" textlink="">
      <xdr:nvSpPr>
        <xdr:cNvPr id="130" name="人口1人当たり決算額の推移該当値テキスト445"/>
        <xdr:cNvSpPr txBox="1"/>
      </xdr:nvSpPr>
      <xdr:spPr>
        <a:xfrm>
          <a:off x="5740400" y="692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338183</xdr:rowOff>
    </xdr:from>
    <xdr:to>
      <xdr:col>4</xdr:col>
      <xdr:colOff>520700</xdr:colOff>
      <xdr:row>36</xdr:row>
      <xdr:rowOff>96883</xdr:rowOff>
    </xdr:to>
    <xdr:sp macro="" textlink="">
      <xdr:nvSpPr>
        <xdr:cNvPr id="131" name="円/楕円 130"/>
        <xdr:cNvSpPr/>
      </xdr:nvSpPr>
      <xdr:spPr bwMode="auto">
        <a:xfrm>
          <a:off x="4953000" y="6948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81660</xdr:rowOff>
    </xdr:from>
    <xdr:ext cx="736600" cy="259045"/>
    <xdr:sp macro="" textlink="">
      <xdr:nvSpPr>
        <xdr:cNvPr id="132" name="テキスト ボックス 131"/>
        <xdr:cNvSpPr txBox="1"/>
      </xdr:nvSpPr>
      <xdr:spPr>
        <a:xfrm>
          <a:off x="4622800" y="703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328780</xdr:rowOff>
    </xdr:from>
    <xdr:to>
      <xdr:col>3</xdr:col>
      <xdr:colOff>955675</xdr:colOff>
      <xdr:row>36</xdr:row>
      <xdr:rowOff>87480</xdr:rowOff>
    </xdr:to>
    <xdr:sp macro="" textlink="">
      <xdr:nvSpPr>
        <xdr:cNvPr id="133" name="円/楕円 132"/>
        <xdr:cNvSpPr/>
      </xdr:nvSpPr>
      <xdr:spPr bwMode="auto">
        <a:xfrm>
          <a:off x="4254500" y="693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72257</xdr:rowOff>
    </xdr:from>
    <xdr:ext cx="762000" cy="259045"/>
    <xdr:sp macro="" textlink="">
      <xdr:nvSpPr>
        <xdr:cNvPr id="134" name="テキスト ボックス 133"/>
        <xdr:cNvSpPr txBox="1"/>
      </xdr:nvSpPr>
      <xdr:spPr>
        <a:xfrm>
          <a:off x="3924300" y="702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253616</xdr:rowOff>
    </xdr:from>
    <xdr:to>
      <xdr:col>3</xdr:col>
      <xdr:colOff>257175</xdr:colOff>
      <xdr:row>36</xdr:row>
      <xdr:rowOff>12316</xdr:rowOff>
    </xdr:to>
    <xdr:sp macro="" textlink="">
      <xdr:nvSpPr>
        <xdr:cNvPr id="135" name="円/楕円 134"/>
        <xdr:cNvSpPr/>
      </xdr:nvSpPr>
      <xdr:spPr bwMode="auto">
        <a:xfrm>
          <a:off x="3556000" y="686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339993</xdr:rowOff>
    </xdr:from>
    <xdr:ext cx="762000" cy="259045"/>
    <xdr:sp macro="" textlink="">
      <xdr:nvSpPr>
        <xdr:cNvPr id="136" name="テキスト ボックス 135"/>
        <xdr:cNvSpPr txBox="1"/>
      </xdr:nvSpPr>
      <xdr:spPr>
        <a:xfrm>
          <a:off x="3225800" y="695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279052</xdr:rowOff>
    </xdr:from>
    <xdr:to>
      <xdr:col>2</xdr:col>
      <xdr:colOff>692150</xdr:colOff>
      <xdr:row>36</xdr:row>
      <xdr:rowOff>37752</xdr:rowOff>
    </xdr:to>
    <xdr:sp macro="" textlink="">
      <xdr:nvSpPr>
        <xdr:cNvPr id="137" name="円/楕円 136"/>
        <xdr:cNvSpPr/>
      </xdr:nvSpPr>
      <xdr:spPr bwMode="auto">
        <a:xfrm>
          <a:off x="2857500" y="688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22529</xdr:rowOff>
    </xdr:from>
    <xdr:ext cx="762000" cy="259045"/>
    <xdr:sp macro="" textlink="">
      <xdr:nvSpPr>
        <xdr:cNvPr id="138" name="テキスト ボックス 137"/>
        <xdr:cNvSpPr txBox="1"/>
      </xdr:nvSpPr>
      <xdr:spPr>
        <a:xfrm>
          <a:off x="2527300" y="697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
4,754
126.38
5,158,112
5,106,560
31,669
2,348,029
3,239,026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2919</xdr:rowOff>
    </xdr:from>
    <xdr:to>
      <xdr:col>6</xdr:col>
      <xdr:colOff>511175</xdr:colOff>
      <xdr:row>39</xdr:row>
      <xdr:rowOff>3039</xdr:rowOff>
    </xdr:to>
    <xdr:cxnSp macro="">
      <xdr:nvCxnSpPr>
        <xdr:cNvPr id="63" name="直線コネクタ 62"/>
        <xdr:cNvCxnSpPr/>
      </xdr:nvCxnSpPr>
      <xdr:spPr>
        <a:xfrm flipV="1">
          <a:off x="3797300" y="6689469"/>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3039</xdr:rowOff>
    </xdr:from>
    <xdr:to>
      <xdr:col>5</xdr:col>
      <xdr:colOff>358775</xdr:colOff>
      <xdr:row>39</xdr:row>
      <xdr:rowOff>13102</xdr:rowOff>
    </xdr:to>
    <xdr:cxnSp macro="">
      <xdr:nvCxnSpPr>
        <xdr:cNvPr id="66" name="直線コネクタ 65"/>
        <xdr:cNvCxnSpPr/>
      </xdr:nvCxnSpPr>
      <xdr:spPr>
        <a:xfrm flipV="1">
          <a:off x="2908300" y="6689589"/>
          <a:ext cx="8890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162292</xdr:rowOff>
    </xdr:from>
    <xdr:to>
      <xdr:col>4</xdr:col>
      <xdr:colOff>155575</xdr:colOff>
      <xdr:row>39</xdr:row>
      <xdr:rowOff>13102</xdr:rowOff>
    </xdr:to>
    <xdr:cxnSp macro="">
      <xdr:nvCxnSpPr>
        <xdr:cNvPr id="69" name="直線コネクタ 68"/>
        <xdr:cNvCxnSpPr/>
      </xdr:nvCxnSpPr>
      <xdr:spPr>
        <a:xfrm>
          <a:off x="2019300" y="6677392"/>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158069</xdr:rowOff>
    </xdr:from>
    <xdr:to>
      <xdr:col>2</xdr:col>
      <xdr:colOff>638175</xdr:colOff>
      <xdr:row>38</xdr:row>
      <xdr:rowOff>162292</xdr:rowOff>
    </xdr:to>
    <xdr:cxnSp macro="">
      <xdr:nvCxnSpPr>
        <xdr:cNvPr id="72" name="直線コネクタ 71"/>
        <xdr:cNvCxnSpPr/>
      </xdr:nvCxnSpPr>
      <xdr:spPr>
        <a:xfrm>
          <a:off x="1130300" y="6673169"/>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123569</xdr:rowOff>
    </xdr:from>
    <xdr:to>
      <xdr:col>6</xdr:col>
      <xdr:colOff>561975</xdr:colOff>
      <xdr:row>39</xdr:row>
      <xdr:rowOff>53719</xdr:rowOff>
    </xdr:to>
    <xdr:sp macro="" textlink="">
      <xdr:nvSpPr>
        <xdr:cNvPr id="82" name="円/楕円 81"/>
        <xdr:cNvSpPr/>
      </xdr:nvSpPr>
      <xdr:spPr>
        <a:xfrm>
          <a:off x="4584700" y="66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101996</xdr:rowOff>
    </xdr:from>
    <xdr:ext cx="599010" cy="259045"/>
    <xdr:sp macro="" textlink="">
      <xdr:nvSpPr>
        <xdr:cNvPr id="83" name="人件費該当値テキスト"/>
        <xdr:cNvSpPr txBox="1"/>
      </xdr:nvSpPr>
      <xdr:spPr>
        <a:xfrm>
          <a:off x="4686300" y="661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129,384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123689</xdr:rowOff>
    </xdr:from>
    <xdr:to>
      <xdr:col>5</xdr:col>
      <xdr:colOff>409575</xdr:colOff>
      <xdr:row>39</xdr:row>
      <xdr:rowOff>53839</xdr:rowOff>
    </xdr:to>
    <xdr:sp macro="" textlink="">
      <xdr:nvSpPr>
        <xdr:cNvPr id="84" name="円/楕円 83"/>
        <xdr:cNvSpPr/>
      </xdr:nvSpPr>
      <xdr:spPr>
        <a:xfrm>
          <a:off x="3746500" y="66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44966</xdr:rowOff>
    </xdr:from>
    <xdr:ext cx="599010" cy="259045"/>
    <xdr:sp macro="" textlink="">
      <xdr:nvSpPr>
        <xdr:cNvPr id="85" name="テキスト ボックス 84"/>
        <xdr:cNvSpPr txBox="1"/>
      </xdr:nvSpPr>
      <xdr:spPr>
        <a:xfrm>
          <a:off x="3497794" y="673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129,347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133752</xdr:rowOff>
    </xdr:from>
    <xdr:to>
      <xdr:col>4</xdr:col>
      <xdr:colOff>206375</xdr:colOff>
      <xdr:row>39</xdr:row>
      <xdr:rowOff>63902</xdr:rowOff>
    </xdr:to>
    <xdr:sp macro="" textlink="">
      <xdr:nvSpPr>
        <xdr:cNvPr id="86" name="円/楕円 85"/>
        <xdr:cNvSpPr/>
      </xdr:nvSpPr>
      <xdr:spPr>
        <a:xfrm>
          <a:off x="2857500" y="66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55029</xdr:rowOff>
    </xdr:from>
    <xdr:ext cx="599010" cy="259045"/>
    <xdr:sp macro="" textlink="">
      <xdr:nvSpPr>
        <xdr:cNvPr id="87" name="テキスト ボックス 86"/>
        <xdr:cNvSpPr txBox="1"/>
      </xdr:nvSpPr>
      <xdr:spPr>
        <a:xfrm>
          <a:off x="2608794" y="674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126,266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111492</xdr:rowOff>
    </xdr:from>
    <xdr:to>
      <xdr:col>3</xdr:col>
      <xdr:colOff>3175</xdr:colOff>
      <xdr:row>39</xdr:row>
      <xdr:rowOff>41642</xdr:rowOff>
    </xdr:to>
    <xdr:sp macro="" textlink="">
      <xdr:nvSpPr>
        <xdr:cNvPr id="88" name="円/楕円 87"/>
        <xdr:cNvSpPr/>
      </xdr:nvSpPr>
      <xdr:spPr>
        <a:xfrm>
          <a:off x="1968500" y="66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32769</xdr:rowOff>
    </xdr:from>
    <xdr:ext cx="599010" cy="259045"/>
    <xdr:sp macro="" textlink="">
      <xdr:nvSpPr>
        <xdr:cNvPr id="89" name="テキスト ボックス 88"/>
        <xdr:cNvSpPr txBox="1"/>
      </xdr:nvSpPr>
      <xdr:spPr>
        <a:xfrm>
          <a:off x="1719794" y="671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133,082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107269</xdr:rowOff>
    </xdr:from>
    <xdr:to>
      <xdr:col>1</xdr:col>
      <xdr:colOff>485775</xdr:colOff>
      <xdr:row>39</xdr:row>
      <xdr:rowOff>37419</xdr:rowOff>
    </xdr:to>
    <xdr:sp macro="" textlink="">
      <xdr:nvSpPr>
        <xdr:cNvPr id="90" name="円/楕円 89"/>
        <xdr:cNvSpPr/>
      </xdr:nvSpPr>
      <xdr:spPr>
        <a:xfrm>
          <a:off x="1079500" y="66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28546</xdr:rowOff>
    </xdr:from>
    <xdr:ext cx="599010" cy="259045"/>
    <xdr:sp macro="" textlink="">
      <xdr:nvSpPr>
        <xdr:cNvPr id="91" name="テキスト ボックス 90"/>
        <xdr:cNvSpPr txBox="1"/>
      </xdr:nvSpPr>
      <xdr:spPr>
        <a:xfrm>
          <a:off x="830794" y="671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66360</xdr:rowOff>
    </xdr:from>
    <xdr:to>
      <xdr:col>6</xdr:col>
      <xdr:colOff>511175</xdr:colOff>
      <xdr:row>58</xdr:row>
      <xdr:rowOff>89841</xdr:rowOff>
    </xdr:to>
    <xdr:cxnSp macro="">
      <xdr:nvCxnSpPr>
        <xdr:cNvPr id="122" name="直線コネクタ 121"/>
        <xdr:cNvCxnSpPr/>
      </xdr:nvCxnSpPr>
      <xdr:spPr>
        <a:xfrm flipV="1">
          <a:off x="3797300" y="10010460"/>
          <a:ext cx="8382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89841</xdr:rowOff>
    </xdr:from>
    <xdr:to>
      <xdr:col>5</xdr:col>
      <xdr:colOff>358775</xdr:colOff>
      <xdr:row>58</xdr:row>
      <xdr:rowOff>94059</xdr:rowOff>
    </xdr:to>
    <xdr:cxnSp macro="">
      <xdr:nvCxnSpPr>
        <xdr:cNvPr id="125" name="直線コネクタ 124"/>
        <xdr:cNvCxnSpPr/>
      </xdr:nvCxnSpPr>
      <xdr:spPr>
        <a:xfrm flipV="1">
          <a:off x="2908300" y="10033941"/>
          <a:ext cx="889000" cy="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94059</xdr:rowOff>
    </xdr:from>
    <xdr:to>
      <xdr:col>4</xdr:col>
      <xdr:colOff>155575</xdr:colOff>
      <xdr:row>58</xdr:row>
      <xdr:rowOff>96581</xdr:rowOff>
    </xdr:to>
    <xdr:cxnSp macro="">
      <xdr:nvCxnSpPr>
        <xdr:cNvPr id="128" name="直線コネクタ 127"/>
        <xdr:cNvCxnSpPr/>
      </xdr:nvCxnSpPr>
      <xdr:spPr>
        <a:xfrm flipV="1">
          <a:off x="2019300" y="10038159"/>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96581</xdr:rowOff>
    </xdr:from>
    <xdr:to>
      <xdr:col>2</xdr:col>
      <xdr:colOff>638175</xdr:colOff>
      <xdr:row>58</xdr:row>
      <xdr:rowOff>105774</xdr:rowOff>
    </xdr:to>
    <xdr:cxnSp macro="">
      <xdr:nvCxnSpPr>
        <xdr:cNvPr id="131" name="直線コネクタ 130"/>
        <xdr:cNvCxnSpPr/>
      </xdr:nvCxnSpPr>
      <xdr:spPr>
        <a:xfrm flipV="1">
          <a:off x="1130300" y="10040681"/>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15560</xdr:rowOff>
    </xdr:from>
    <xdr:to>
      <xdr:col>6</xdr:col>
      <xdr:colOff>561975</xdr:colOff>
      <xdr:row>58</xdr:row>
      <xdr:rowOff>117160</xdr:rowOff>
    </xdr:to>
    <xdr:sp macro="" textlink="">
      <xdr:nvSpPr>
        <xdr:cNvPr id="141" name="円/楕円 140"/>
        <xdr:cNvSpPr/>
      </xdr:nvSpPr>
      <xdr:spPr>
        <a:xfrm>
          <a:off x="4584700" y="99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101937</xdr:rowOff>
    </xdr:from>
    <xdr:ext cx="599010" cy="259045"/>
    <xdr:sp macro="" textlink="">
      <xdr:nvSpPr>
        <xdr:cNvPr id="142" name="物件費該当値テキスト"/>
        <xdr:cNvSpPr txBox="1"/>
      </xdr:nvSpPr>
      <xdr:spPr>
        <a:xfrm>
          <a:off x="4686300" y="987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39041</xdr:rowOff>
    </xdr:from>
    <xdr:to>
      <xdr:col>5</xdr:col>
      <xdr:colOff>409575</xdr:colOff>
      <xdr:row>58</xdr:row>
      <xdr:rowOff>140641</xdr:rowOff>
    </xdr:to>
    <xdr:sp macro="" textlink="">
      <xdr:nvSpPr>
        <xdr:cNvPr id="143" name="円/楕円 142"/>
        <xdr:cNvSpPr/>
      </xdr:nvSpPr>
      <xdr:spPr>
        <a:xfrm>
          <a:off x="3746500" y="99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131768</xdr:rowOff>
    </xdr:from>
    <xdr:ext cx="599010" cy="259045"/>
    <xdr:sp macro="" textlink="">
      <xdr:nvSpPr>
        <xdr:cNvPr id="144" name="テキスト ボックス 143"/>
        <xdr:cNvSpPr txBox="1"/>
      </xdr:nvSpPr>
      <xdr:spPr>
        <a:xfrm>
          <a:off x="3497794" y="1007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43259</xdr:rowOff>
    </xdr:from>
    <xdr:to>
      <xdr:col>4</xdr:col>
      <xdr:colOff>206375</xdr:colOff>
      <xdr:row>58</xdr:row>
      <xdr:rowOff>144859</xdr:rowOff>
    </xdr:to>
    <xdr:sp macro="" textlink="">
      <xdr:nvSpPr>
        <xdr:cNvPr id="145" name="円/楕円 144"/>
        <xdr:cNvSpPr/>
      </xdr:nvSpPr>
      <xdr:spPr>
        <a:xfrm>
          <a:off x="2857500" y="998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135986</xdr:rowOff>
    </xdr:from>
    <xdr:ext cx="599010" cy="259045"/>
    <xdr:sp macro="" textlink="">
      <xdr:nvSpPr>
        <xdr:cNvPr id="146" name="テキスト ボックス 145"/>
        <xdr:cNvSpPr txBox="1"/>
      </xdr:nvSpPr>
      <xdr:spPr>
        <a:xfrm>
          <a:off x="2608794" y="1008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45781</xdr:rowOff>
    </xdr:from>
    <xdr:to>
      <xdr:col>3</xdr:col>
      <xdr:colOff>3175</xdr:colOff>
      <xdr:row>58</xdr:row>
      <xdr:rowOff>147381</xdr:rowOff>
    </xdr:to>
    <xdr:sp macro="" textlink="">
      <xdr:nvSpPr>
        <xdr:cNvPr id="147" name="円/楕円 146"/>
        <xdr:cNvSpPr/>
      </xdr:nvSpPr>
      <xdr:spPr>
        <a:xfrm>
          <a:off x="1968500" y="99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138508</xdr:rowOff>
    </xdr:from>
    <xdr:ext cx="599010" cy="259045"/>
    <xdr:sp macro="" textlink="">
      <xdr:nvSpPr>
        <xdr:cNvPr id="148" name="テキスト ボックス 147"/>
        <xdr:cNvSpPr txBox="1"/>
      </xdr:nvSpPr>
      <xdr:spPr>
        <a:xfrm>
          <a:off x="1719794" y="1008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54974</xdr:rowOff>
    </xdr:from>
    <xdr:to>
      <xdr:col>1</xdr:col>
      <xdr:colOff>485775</xdr:colOff>
      <xdr:row>58</xdr:row>
      <xdr:rowOff>156574</xdr:rowOff>
    </xdr:to>
    <xdr:sp macro="" textlink="">
      <xdr:nvSpPr>
        <xdr:cNvPr id="149" name="円/楕円 148"/>
        <xdr:cNvSpPr/>
      </xdr:nvSpPr>
      <xdr:spPr>
        <a:xfrm>
          <a:off x="1079500" y="99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147701</xdr:rowOff>
    </xdr:from>
    <xdr:ext cx="599010" cy="259045"/>
    <xdr:sp macro="" textlink="">
      <xdr:nvSpPr>
        <xdr:cNvPr id="150" name="テキスト ボックス 149"/>
        <xdr:cNvSpPr txBox="1"/>
      </xdr:nvSpPr>
      <xdr:spPr>
        <a:xfrm>
          <a:off x="830794" y="1009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9410</xdr:rowOff>
    </xdr:from>
    <xdr:to>
      <xdr:col>6</xdr:col>
      <xdr:colOff>511175</xdr:colOff>
      <xdr:row>78</xdr:row>
      <xdr:rowOff>35407</xdr:rowOff>
    </xdr:to>
    <xdr:cxnSp macro="">
      <xdr:nvCxnSpPr>
        <xdr:cNvPr id="179" name="直線コネクタ 178"/>
        <xdr:cNvCxnSpPr/>
      </xdr:nvCxnSpPr>
      <xdr:spPr>
        <a:xfrm flipV="1">
          <a:off x="3797300" y="13382510"/>
          <a:ext cx="8382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29439</xdr:rowOff>
    </xdr:from>
    <xdr:to>
      <xdr:col>5</xdr:col>
      <xdr:colOff>358775</xdr:colOff>
      <xdr:row>78</xdr:row>
      <xdr:rowOff>35407</xdr:rowOff>
    </xdr:to>
    <xdr:cxnSp macro="">
      <xdr:nvCxnSpPr>
        <xdr:cNvPr id="182" name="直線コネクタ 181"/>
        <xdr:cNvCxnSpPr/>
      </xdr:nvCxnSpPr>
      <xdr:spPr>
        <a:xfrm>
          <a:off x="2908300" y="13402539"/>
          <a:ext cx="889000" cy="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29439</xdr:rowOff>
    </xdr:from>
    <xdr:to>
      <xdr:col>4</xdr:col>
      <xdr:colOff>155575</xdr:colOff>
      <xdr:row>78</xdr:row>
      <xdr:rowOff>30772</xdr:rowOff>
    </xdr:to>
    <xdr:cxnSp macro="">
      <xdr:nvCxnSpPr>
        <xdr:cNvPr id="185" name="直線コネクタ 184"/>
        <xdr:cNvCxnSpPr/>
      </xdr:nvCxnSpPr>
      <xdr:spPr>
        <a:xfrm flipV="1">
          <a:off x="2019300" y="1340253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79299</xdr:rowOff>
    </xdr:from>
    <xdr:to>
      <xdr:col>2</xdr:col>
      <xdr:colOff>638175</xdr:colOff>
      <xdr:row>78</xdr:row>
      <xdr:rowOff>30772</xdr:rowOff>
    </xdr:to>
    <xdr:cxnSp macro="">
      <xdr:nvCxnSpPr>
        <xdr:cNvPr id="188" name="直線コネクタ 187"/>
        <xdr:cNvCxnSpPr/>
      </xdr:nvCxnSpPr>
      <xdr:spPr>
        <a:xfrm>
          <a:off x="1130300" y="13280949"/>
          <a:ext cx="889000" cy="1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130060</xdr:rowOff>
    </xdr:from>
    <xdr:to>
      <xdr:col>6</xdr:col>
      <xdr:colOff>561975</xdr:colOff>
      <xdr:row>78</xdr:row>
      <xdr:rowOff>60210</xdr:rowOff>
    </xdr:to>
    <xdr:sp macro="" textlink="">
      <xdr:nvSpPr>
        <xdr:cNvPr id="198" name="円/楕円 197"/>
        <xdr:cNvSpPr/>
      </xdr:nvSpPr>
      <xdr:spPr>
        <a:xfrm>
          <a:off x="4584700" y="133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108487</xdr:rowOff>
    </xdr:from>
    <xdr:ext cx="534377" cy="259045"/>
    <xdr:sp macro="" textlink="">
      <xdr:nvSpPr>
        <xdr:cNvPr id="199" name="維持補修費該当値テキスト"/>
        <xdr:cNvSpPr txBox="1"/>
      </xdr:nvSpPr>
      <xdr:spPr>
        <a:xfrm>
          <a:off x="4686300" y="1331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156057</xdr:rowOff>
    </xdr:from>
    <xdr:to>
      <xdr:col>5</xdr:col>
      <xdr:colOff>409575</xdr:colOff>
      <xdr:row>78</xdr:row>
      <xdr:rowOff>86207</xdr:rowOff>
    </xdr:to>
    <xdr:sp macro="" textlink="">
      <xdr:nvSpPr>
        <xdr:cNvPr id="200" name="円/楕円 199"/>
        <xdr:cNvSpPr/>
      </xdr:nvSpPr>
      <xdr:spPr>
        <a:xfrm>
          <a:off x="3746500" y="133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77334</xdr:rowOff>
    </xdr:from>
    <xdr:ext cx="534377" cy="259045"/>
    <xdr:sp macro="" textlink="">
      <xdr:nvSpPr>
        <xdr:cNvPr id="201" name="テキスト ボックス 200"/>
        <xdr:cNvSpPr txBox="1"/>
      </xdr:nvSpPr>
      <xdr:spPr>
        <a:xfrm>
          <a:off x="3530111" y="1345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150089</xdr:rowOff>
    </xdr:from>
    <xdr:to>
      <xdr:col>4</xdr:col>
      <xdr:colOff>206375</xdr:colOff>
      <xdr:row>78</xdr:row>
      <xdr:rowOff>80239</xdr:rowOff>
    </xdr:to>
    <xdr:sp macro="" textlink="">
      <xdr:nvSpPr>
        <xdr:cNvPr id="202" name="円/楕円 201"/>
        <xdr:cNvSpPr/>
      </xdr:nvSpPr>
      <xdr:spPr>
        <a:xfrm>
          <a:off x="2857500" y="133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71366</xdr:rowOff>
    </xdr:from>
    <xdr:ext cx="534377" cy="259045"/>
    <xdr:sp macro="" textlink="">
      <xdr:nvSpPr>
        <xdr:cNvPr id="203" name="テキスト ボックス 202"/>
        <xdr:cNvSpPr txBox="1"/>
      </xdr:nvSpPr>
      <xdr:spPr>
        <a:xfrm>
          <a:off x="2641111" y="134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151422</xdr:rowOff>
    </xdr:from>
    <xdr:to>
      <xdr:col>3</xdr:col>
      <xdr:colOff>3175</xdr:colOff>
      <xdr:row>78</xdr:row>
      <xdr:rowOff>81572</xdr:rowOff>
    </xdr:to>
    <xdr:sp macro="" textlink="">
      <xdr:nvSpPr>
        <xdr:cNvPr id="204" name="円/楕円 203"/>
        <xdr:cNvSpPr/>
      </xdr:nvSpPr>
      <xdr:spPr>
        <a:xfrm>
          <a:off x="1968500" y="133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72699</xdr:rowOff>
    </xdr:from>
    <xdr:ext cx="534377" cy="259045"/>
    <xdr:sp macro="" textlink="">
      <xdr:nvSpPr>
        <xdr:cNvPr id="205" name="テキスト ボックス 204"/>
        <xdr:cNvSpPr txBox="1"/>
      </xdr:nvSpPr>
      <xdr:spPr>
        <a:xfrm>
          <a:off x="1752111" y="1344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28499</xdr:rowOff>
    </xdr:from>
    <xdr:to>
      <xdr:col>1</xdr:col>
      <xdr:colOff>485775</xdr:colOff>
      <xdr:row>77</xdr:row>
      <xdr:rowOff>130099</xdr:rowOff>
    </xdr:to>
    <xdr:sp macro="" textlink="">
      <xdr:nvSpPr>
        <xdr:cNvPr id="206" name="円/楕円 205"/>
        <xdr:cNvSpPr/>
      </xdr:nvSpPr>
      <xdr:spPr>
        <a:xfrm>
          <a:off x="1079500" y="132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146626</xdr:rowOff>
    </xdr:from>
    <xdr:ext cx="534377" cy="259045"/>
    <xdr:sp macro="" textlink="">
      <xdr:nvSpPr>
        <xdr:cNvPr id="207" name="テキスト ボックス 206"/>
        <xdr:cNvSpPr txBox="1"/>
      </xdr:nvSpPr>
      <xdr:spPr>
        <a:xfrm>
          <a:off x="863111" y="130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40284</xdr:rowOff>
    </xdr:from>
    <xdr:to>
      <xdr:col>6</xdr:col>
      <xdr:colOff>511175</xdr:colOff>
      <xdr:row>96</xdr:row>
      <xdr:rowOff>44805</xdr:rowOff>
    </xdr:to>
    <xdr:cxnSp macro="">
      <xdr:nvCxnSpPr>
        <xdr:cNvPr id="237" name="直線コネクタ 236"/>
        <xdr:cNvCxnSpPr/>
      </xdr:nvCxnSpPr>
      <xdr:spPr>
        <a:xfrm flipV="1">
          <a:off x="3797300" y="16499484"/>
          <a:ext cx="8382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44805</xdr:rowOff>
    </xdr:from>
    <xdr:to>
      <xdr:col>5</xdr:col>
      <xdr:colOff>358775</xdr:colOff>
      <xdr:row>96</xdr:row>
      <xdr:rowOff>112674</xdr:rowOff>
    </xdr:to>
    <xdr:cxnSp macro="">
      <xdr:nvCxnSpPr>
        <xdr:cNvPr id="240" name="直線コネクタ 239"/>
        <xdr:cNvCxnSpPr/>
      </xdr:nvCxnSpPr>
      <xdr:spPr>
        <a:xfrm flipV="1">
          <a:off x="2908300" y="16504005"/>
          <a:ext cx="889000" cy="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112674</xdr:rowOff>
    </xdr:from>
    <xdr:to>
      <xdr:col>4</xdr:col>
      <xdr:colOff>155575</xdr:colOff>
      <xdr:row>96</xdr:row>
      <xdr:rowOff>127000</xdr:rowOff>
    </xdr:to>
    <xdr:cxnSp macro="">
      <xdr:nvCxnSpPr>
        <xdr:cNvPr id="243" name="直線コネクタ 242"/>
        <xdr:cNvCxnSpPr/>
      </xdr:nvCxnSpPr>
      <xdr:spPr>
        <a:xfrm flipV="1">
          <a:off x="2019300" y="16571874"/>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127000</xdr:rowOff>
    </xdr:from>
    <xdr:to>
      <xdr:col>2</xdr:col>
      <xdr:colOff>638175</xdr:colOff>
      <xdr:row>97</xdr:row>
      <xdr:rowOff>3023</xdr:rowOff>
    </xdr:to>
    <xdr:cxnSp macro="">
      <xdr:nvCxnSpPr>
        <xdr:cNvPr id="246" name="直線コネクタ 245"/>
        <xdr:cNvCxnSpPr/>
      </xdr:nvCxnSpPr>
      <xdr:spPr>
        <a:xfrm flipV="1">
          <a:off x="1130300" y="16586200"/>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160934</xdr:rowOff>
    </xdr:from>
    <xdr:to>
      <xdr:col>6</xdr:col>
      <xdr:colOff>561975</xdr:colOff>
      <xdr:row>96</xdr:row>
      <xdr:rowOff>91084</xdr:rowOff>
    </xdr:to>
    <xdr:sp macro="" textlink="">
      <xdr:nvSpPr>
        <xdr:cNvPr id="256" name="円/楕円 255"/>
        <xdr:cNvSpPr/>
      </xdr:nvSpPr>
      <xdr:spPr>
        <a:xfrm>
          <a:off x="4584700" y="1644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12361</xdr:rowOff>
    </xdr:from>
    <xdr:ext cx="534377" cy="259045"/>
    <xdr:sp macro="" textlink="">
      <xdr:nvSpPr>
        <xdr:cNvPr id="257" name="扶助費該当値テキスト"/>
        <xdr:cNvSpPr txBox="1"/>
      </xdr:nvSpPr>
      <xdr:spPr>
        <a:xfrm>
          <a:off x="4686300" y="163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165455</xdr:rowOff>
    </xdr:from>
    <xdr:to>
      <xdr:col>5</xdr:col>
      <xdr:colOff>409575</xdr:colOff>
      <xdr:row>96</xdr:row>
      <xdr:rowOff>95605</xdr:rowOff>
    </xdr:to>
    <xdr:sp macro="" textlink="">
      <xdr:nvSpPr>
        <xdr:cNvPr id="258" name="円/楕円 257"/>
        <xdr:cNvSpPr/>
      </xdr:nvSpPr>
      <xdr:spPr>
        <a:xfrm>
          <a:off x="3746500" y="164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112132</xdr:rowOff>
    </xdr:from>
    <xdr:ext cx="534377" cy="259045"/>
    <xdr:sp macro="" textlink="">
      <xdr:nvSpPr>
        <xdr:cNvPr id="259" name="テキスト ボックス 258"/>
        <xdr:cNvSpPr txBox="1"/>
      </xdr:nvSpPr>
      <xdr:spPr>
        <a:xfrm>
          <a:off x="3530111" y="162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61874</xdr:rowOff>
    </xdr:from>
    <xdr:to>
      <xdr:col>4</xdr:col>
      <xdr:colOff>206375</xdr:colOff>
      <xdr:row>96</xdr:row>
      <xdr:rowOff>163474</xdr:rowOff>
    </xdr:to>
    <xdr:sp macro="" textlink="">
      <xdr:nvSpPr>
        <xdr:cNvPr id="260" name="円/楕円 259"/>
        <xdr:cNvSpPr/>
      </xdr:nvSpPr>
      <xdr:spPr>
        <a:xfrm>
          <a:off x="2857500" y="165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8551</xdr:rowOff>
    </xdr:from>
    <xdr:ext cx="534377" cy="259045"/>
    <xdr:sp macro="" textlink="">
      <xdr:nvSpPr>
        <xdr:cNvPr id="261" name="テキスト ボックス 260"/>
        <xdr:cNvSpPr txBox="1"/>
      </xdr:nvSpPr>
      <xdr:spPr>
        <a:xfrm>
          <a:off x="2641111" y="162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76200</xdr:rowOff>
    </xdr:from>
    <xdr:to>
      <xdr:col>3</xdr:col>
      <xdr:colOff>3175</xdr:colOff>
      <xdr:row>97</xdr:row>
      <xdr:rowOff>6350</xdr:rowOff>
    </xdr:to>
    <xdr:sp macro="" textlink="">
      <xdr:nvSpPr>
        <xdr:cNvPr id="262" name="円/楕円 261"/>
        <xdr:cNvSpPr/>
      </xdr:nvSpPr>
      <xdr:spPr>
        <a:xfrm>
          <a:off x="1968500" y="16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22877</xdr:rowOff>
    </xdr:from>
    <xdr:ext cx="534377" cy="259045"/>
    <xdr:sp macro="" textlink="">
      <xdr:nvSpPr>
        <xdr:cNvPr id="263" name="テキスト ボックス 262"/>
        <xdr:cNvSpPr txBox="1"/>
      </xdr:nvSpPr>
      <xdr:spPr>
        <a:xfrm>
          <a:off x="1752111" y="163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123673</xdr:rowOff>
    </xdr:from>
    <xdr:to>
      <xdr:col>1</xdr:col>
      <xdr:colOff>485775</xdr:colOff>
      <xdr:row>97</xdr:row>
      <xdr:rowOff>53823</xdr:rowOff>
    </xdr:to>
    <xdr:sp macro="" textlink="">
      <xdr:nvSpPr>
        <xdr:cNvPr id="264" name="円/楕円 263"/>
        <xdr:cNvSpPr/>
      </xdr:nvSpPr>
      <xdr:spPr>
        <a:xfrm>
          <a:off x="1079500" y="165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70350</xdr:rowOff>
    </xdr:from>
    <xdr:ext cx="534377" cy="259045"/>
    <xdr:sp macro="" textlink="">
      <xdr:nvSpPr>
        <xdr:cNvPr id="265" name="テキスト ボックス 264"/>
        <xdr:cNvSpPr txBox="1"/>
      </xdr:nvSpPr>
      <xdr:spPr>
        <a:xfrm>
          <a:off x="863111" y="163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144064</xdr:rowOff>
    </xdr:from>
    <xdr:to>
      <xdr:col>15</xdr:col>
      <xdr:colOff>180975</xdr:colOff>
      <xdr:row>37</xdr:row>
      <xdr:rowOff>148417</xdr:rowOff>
    </xdr:to>
    <xdr:cxnSp macro="">
      <xdr:nvCxnSpPr>
        <xdr:cNvPr id="294" name="直線コネクタ 293"/>
        <xdr:cNvCxnSpPr/>
      </xdr:nvCxnSpPr>
      <xdr:spPr>
        <a:xfrm>
          <a:off x="9639300" y="6487714"/>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144064</xdr:rowOff>
    </xdr:from>
    <xdr:to>
      <xdr:col>14</xdr:col>
      <xdr:colOff>28575</xdr:colOff>
      <xdr:row>37</xdr:row>
      <xdr:rowOff>166496</xdr:rowOff>
    </xdr:to>
    <xdr:cxnSp macro="">
      <xdr:nvCxnSpPr>
        <xdr:cNvPr id="297" name="直線コネクタ 296"/>
        <xdr:cNvCxnSpPr/>
      </xdr:nvCxnSpPr>
      <xdr:spPr>
        <a:xfrm flipV="1">
          <a:off x="8750300" y="6487714"/>
          <a:ext cx="889000" cy="2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166496</xdr:rowOff>
    </xdr:from>
    <xdr:to>
      <xdr:col>12</xdr:col>
      <xdr:colOff>511175</xdr:colOff>
      <xdr:row>38</xdr:row>
      <xdr:rowOff>5281</xdr:rowOff>
    </xdr:to>
    <xdr:cxnSp macro="">
      <xdr:nvCxnSpPr>
        <xdr:cNvPr id="300" name="直線コネクタ 299"/>
        <xdr:cNvCxnSpPr/>
      </xdr:nvCxnSpPr>
      <xdr:spPr>
        <a:xfrm flipV="1">
          <a:off x="7861300" y="6510146"/>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166191</xdr:rowOff>
    </xdr:from>
    <xdr:to>
      <xdr:col>11</xdr:col>
      <xdr:colOff>307975</xdr:colOff>
      <xdr:row>38</xdr:row>
      <xdr:rowOff>5281</xdr:rowOff>
    </xdr:to>
    <xdr:cxnSp macro="">
      <xdr:nvCxnSpPr>
        <xdr:cNvPr id="303" name="直線コネクタ 302"/>
        <xdr:cNvCxnSpPr/>
      </xdr:nvCxnSpPr>
      <xdr:spPr>
        <a:xfrm>
          <a:off x="6972300" y="6509841"/>
          <a:ext cx="889000"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97617</xdr:rowOff>
    </xdr:from>
    <xdr:to>
      <xdr:col>15</xdr:col>
      <xdr:colOff>231775</xdr:colOff>
      <xdr:row>38</xdr:row>
      <xdr:rowOff>27767</xdr:rowOff>
    </xdr:to>
    <xdr:sp macro="" textlink="">
      <xdr:nvSpPr>
        <xdr:cNvPr id="313" name="円/楕円 312"/>
        <xdr:cNvSpPr/>
      </xdr:nvSpPr>
      <xdr:spPr>
        <a:xfrm>
          <a:off x="10426700" y="64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76044</xdr:rowOff>
    </xdr:from>
    <xdr:ext cx="599010" cy="259045"/>
    <xdr:sp macro="" textlink="">
      <xdr:nvSpPr>
        <xdr:cNvPr id="314" name="補助費等該当値テキスト"/>
        <xdr:cNvSpPr txBox="1"/>
      </xdr:nvSpPr>
      <xdr:spPr>
        <a:xfrm>
          <a:off x="10528300" y="641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125,424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93264</xdr:rowOff>
    </xdr:from>
    <xdr:to>
      <xdr:col>14</xdr:col>
      <xdr:colOff>79375</xdr:colOff>
      <xdr:row>38</xdr:row>
      <xdr:rowOff>23414</xdr:rowOff>
    </xdr:to>
    <xdr:sp macro="" textlink="">
      <xdr:nvSpPr>
        <xdr:cNvPr id="315" name="円/楕円 314"/>
        <xdr:cNvSpPr/>
      </xdr:nvSpPr>
      <xdr:spPr>
        <a:xfrm>
          <a:off x="9588500" y="64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14541</xdr:rowOff>
    </xdr:from>
    <xdr:ext cx="599010" cy="259045"/>
    <xdr:sp macro="" textlink="">
      <xdr:nvSpPr>
        <xdr:cNvPr id="316" name="テキスト ボックス 315"/>
        <xdr:cNvSpPr txBox="1"/>
      </xdr:nvSpPr>
      <xdr:spPr>
        <a:xfrm>
          <a:off x="9339794" y="652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115696</xdr:rowOff>
    </xdr:from>
    <xdr:to>
      <xdr:col>12</xdr:col>
      <xdr:colOff>561975</xdr:colOff>
      <xdr:row>38</xdr:row>
      <xdr:rowOff>45845</xdr:rowOff>
    </xdr:to>
    <xdr:sp macro="" textlink="">
      <xdr:nvSpPr>
        <xdr:cNvPr id="317" name="円/楕円 316"/>
        <xdr:cNvSpPr/>
      </xdr:nvSpPr>
      <xdr:spPr>
        <a:xfrm>
          <a:off x="8699500" y="64593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36973</xdr:rowOff>
    </xdr:from>
    <xdr:ext cx="599010" cy="259045"/>
    <xdr:sp macro="" textlink="">
      <xdr:nvSpPr>
        <xdr:cNvPr id="318" name="テキスト ボックス 317"/>
        <xdr:cNvSpPr txBox="1"/>
      </xdr:nvSpPr>
      <xdr:spPr>
        <a:xfrm>
          <a:off x="8450794" y="655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115,934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125931</xdr:rowOff>
    </xdr:from>
    <xdr:to>
      <xdr:col>11</xdr:col>
      <xdr:colOff>358775</xdr:colOff>
      <xdr:row>38</xdr:row>
      <xdr:rowOff>56082</xdr:rowOff>
    </xdr:to>
    <xdr:sp macro="" textlink="">
      <xdr:nvSpPr>
        <xdr:cNvPr id="319" name="円/楕円 318"/>
        <xdr:cNvSpPr/>
      </xdr:nvSpPr>
      <xdr:spPr>
        <a:xfrm>
          <a:off x="7810500" y="64695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47208</xdr:rowOff>
    </xdr:from>
    <xdr:ext cx="599010" cy="259045"/>
    <xdr:sp macro="" textlink="">
      <xdr:nvSpPr>
        <xdr:cNvPr id="320" name="テキスト ボックス 319"/>
        <xdr:cNvSpPr txBox="1"/>
      </xdr:nvSpPr>
      <xdr:spPr>
        <a:xfrm>
          <a:off x="7561794" y="656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115391</xdr:rowOff>
    </xdr:from>
    <xdr:to>
      <xdr:col>10</xdr:col>
      <xdr:colOff>155575</xdr:colOff>
      <xdr:row>38</xdr:row>
      <xdr:rowOff>45541</xdr:rowOff>
    </xdr:to>
    <xdr:sp macro="" textlink="">
      <xdr:nvSpPr>
        <xdr:cNvPr id="321" name="円/楕円 320"/>
        <xdr:cNvSpPr/>
      </xdr:nvSpPr>
      <xdr:spPr>
        <a:xfrm>
          <a:off x="6921500" y="645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36668</xdr:rowOff>
    </xdr:from>
    <xdr:ext cx="599010" cy="259045"/>
    <xdr:sp macro="" textlink="">
      <xdr:nvSpPr>
        <xdr:cNvPr id="322" name="テキスト ボックス 321"/>
        <xdr:cNvSpPr txBox="1"/>
      </xdr:nvSpPr>
      <xdr:spPr>
        <a:xfrm>
          <a:off x="6672794" y="655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132628</xdr:rowOff>
    </xdr:from>
    <xdr:to>
      <xdr:col>15</xdr:col>
      <xdr:colOff>180975</xdr:colOff>
      <xdr:row>58</xdr:row>
      <xdr:rowOff>76191</xdr:rowOff>
    </xdr:to>
    <xdr:cxnSp macro="">
      <xdr:nvCxnSpPr>
        <xdr:cNvPr id="351" name="直線コネクタ 350"/>
        <xdr:cNvCxnSpPr/>
      </xdr:nvCxnSpPr>
      <xdr:spPr>
        <a:xfrm flipV="1">
          <a:off x="9639300" y="9905278"/>
          <a:ext cx="838200" cy="11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76191</xdr:rowOff>
    </xdr:from>
    <xdr:to>
      <xdr:col>14</xdr:col>
      <xdr:colOff>28575</xdr:colOff>
      <xdr:row>58</xdr:row>
      <xdr:rowOff>87611</xdr:rowOff>
    </xdr:to>
    <xdr:cxnSp macro="">
      <xdr:nvCxnSpPr>
        <xdr:cNvPr id="354" name="直線コネクタ 353"/>
        <xdr:cNvCxnSpPr/>
      </xdr:nvCxnSpPr>
      <xdr:spPr>
        <a:xfrm flipV="1">
          <a:off x="8750300" y="10020291"/>
          <a:ext cx="889000" cy="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87611</xdr:rowOff>
    </xdr:from>
    <xdr:to>
      <xdr:col>12</xdr:col>
      <xdr:colOff>511175</xdr:colOff>
      <xdr:row>59</xdr:row>
      <xdr:rowOff>12190</xdr:rowOff>
    </xdr:to>
    <xdr:cxnSp macro="">
      <xdr:nvCxnSpPr>
        <xdr:cNvPr id="357" name="直線コネクタ 356"/>
        <xdr:cNvCxnSpPr/>
      </xdr:nvCxnSpPr>
      <xdr:spPr>
        <a:xfrm flipV="1">
          <a:off x="7861300" y="10031711"/>
          <a:ext cx="889000" cy="9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98081</xdr:rowOff>
    </xdr:from>
    <xdr:to>
      <xdr:col>11</xdr:col>
      <xdr:colOff>307975</xdr:colOff>
      <xdr:row>59</xdr:row>
      <xdr:rowOff>12190</xdr:rowOff>
    </xdr:to>
    <xdr:cxnSp macro="">
      <xdr:nvCxnSpPr>
        <xdr:cNvPr id="360" name="直線コネクタ 359"/>
        <xdr:cNvCxnSpPr/>
      </xdr:nvCxnSpPr>
      <xdr:spPr>
        <a:xfrm>
          <a:off x="6972300" y="10042181"/>
          <a:ext cx="889000" cy="8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81828</xdr:rowOff>
    </xdr:from>
    <xdr:to>
      <xdr:col>15</xdr:col>
      <xdr:colOff>231775</xdr:colOff>
      <xdr:row>58</xdr:row>
      <xdr:rowOff>11978</xdr:rowOff>
    </xdr:to>
    <xdr:sp macro="" textlink="">
      <xdr:nvSpPr>
        <xdr:cNvPr id="370" name="円/楕円 369"/>
        <xdr:cNvSpPr/>
      </xdr:nvSpPr>
      <xdr:spPr>
        <a:xfrm>
          <a:off x="10426700" y="985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104705</xdr:rowOff>
    </xdr:from>
    <xdr:ext cx="599010" cy="259045"/>
    <xdr:sp macro="" textlink="">
      <xdr:nvSpPr>
        <xdr:cNvPr id="371" name="普通建設事業費該当値テキスト"/>
        <xdr:cNvSpPr txBox="1"/>
      </xdr:nvSpPr>
      <xdr:spPr>
        <a:xfrm>
          <a:off x="10528300" y="970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334,281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25391</xdr:rowOff>
    </xdr:from>
    <xdr:to>
      <xdr:col>14</xdr:col>
      <xdr:colOff>79375</xdr:colOff>
      <xdr:row>58</xdr:row>
      <xdr:rowOff>126991</xdr:rowOff>
    </xdr:to>
    <xdr:sp macro="" textlink="">
      <xdr:nvSpPr>
        <xdr:cNvPr id="372" name="円/楕円 371"/>
        <xdr:cNvSpPr/>
      </xdr:nvSpPr>
      <xdr:spPr>
        <a:xfrm>
          <a:off x="9588500" y="99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118118</xdr:rowOff>
    </xdr:from>
    <xdr:ext cx="599010" cy="259045"/>
    <xdr:sp macro="" textlink="">
      <xdr:nvSpPr>
        <xdr:cNvPr id="373" name="テキスト ボックス 372"/>
        <xdr:cNvSpPr txBox="1"/>
      </xdr:nvSpPr>
      <xdr:spPr>
        <a:xfrm>
          <a:off x="9339794"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36811</xdr:rowOff>
    </xdr:from>
    <xdr:to>
      <xdr:col>12</xdr:col>
      <xdr:colOff>561975</xdr:colOff>
      <xdr:row>58</xdr:row>
      <xdr:rowOff>138411</xdr:rowOff>
    </xdr:to>
    <xdr:sp macro="" textlink="">
      <xdr:nvSpPr>
        <xdr:cNvPr id="374" name="円/楕円 373"/>
        <xdr:cNvSpPr/>
      </xdr:nvSpPr>
      <xdr:spPr>
        <a:xfrm>
          <a:off x="8699500" y="99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129538</xdr:rowOff>
    </xdr:from>
    <xdr:ext cx="599010" cy="259045"/>
    <xdr:sp macro="" textlink="">
      <xdr:nvSpPr>
        <xdr:cNvPr id="375" name="テキスト ボックス 374"/>
        <xdr:cNvSpPr txBox="1"/>
      </xdr:nvSpPr>
      <xdr:spPr>
        <a:xfrm>
          <a:off x="8450794" y="1007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132840</xdr:rowOff>
    </xdr:from>
    <xdr:to>
      <xdr:col>11</xdr:col>
      <xdr:colOff>358775</xdr:colOff>
      <xdr:row>59</xdr:row>
      <xdr:rowOff>62990</xdr:rowOff>
    </xdr:to>
    <xdr:sp macro="" textlink="">
      <xdr:nvSpPr>
        <xdr:cNvPr id="376" name="円/楕円 375"/>
        <xdr:cNvSpPr/>
      </xdr:nvSpPr>
      <xdr:spPr>
        <a:xfrm>
          <a:off x="7810500" y="100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54117</xdr:rowOff>
    </xdr:from>
    <xdr:ext cx="534377" cy="259045"/>
    <xdr:sp macro="" textlink="">
      <xdr:nvSpPr>
        <xdr:cNvPr id="377" name="テキスト ボックス 376"/>
        <xdr:cNvSpPr txBox="1"/>
      </xdr:nvSpPr>
      <xdr:spPr>
        <a:xfrm>
          <a:off x="7594111" y="101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47281</xdr:rowOff>
    </xdr:from>
    <xdr:to>
      <xdr:col>10</xdr:col>
      <xdr:colOff>155575</xdr:colOff>
      <xdr:row>58</xdr:row>
      <xdr:rowOff>148881</xdr:rowOff>
    </xdr:to>
    <xdr:sp macro="" textlink="">
      <xdr:nvSpPr>
        <xdr:cNvPr id="378" name="円/楕円 377"/>
        <xdr:cNvSpPr/>
      </xdr:nvSpPr>
      <xdr:spPr>
        <a:xfrm>
          <a:off x="6921500" y="99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140008</xdr:rowOff>
    </xdr:from>
    <xdr:ext cx="599010" cy="259045"/>
    <xdr:sp macro="" textlink="">
      <xdr:nvSpPr>
        <xdr:cNvPr id="379" name="テキスト ボックス 378"/>
        <xdr:cNvSpPr txBox="1"/>
      </xdr:nvSpPr>
      <xdr:spPr>
        <a:xfrm>
          <a:off x="6672794" y="1008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66833</xdr:rowOff>
    </xdr:from>
    <xdr:to>
      <xdr:col>15</xdr:col>
      <xdr:colOff>180975</xdr:colOff>
      <xdr:row>78</xdr:row>
      <xdr:rowOff>6358</xdr:rowOff>
    </xdr:to>
    <xdr:cxnSp macro="">
      <xdr:nvCxnSpPr>
        <xdr:cNvPr id="408" name="直線コネクタ 407"/>
        <xdr:cNvCxnSpPr/>
      </xdr:nvCxnSpPr>
      <xdr:spPr>
        <a:xfrm flipV="1">
          <a:off x="9639300" y="13268483"/>
          <a:ext cx="838200" cy="11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16033</xdr:rowOff>
    </xdr:from>
    <xdr:to>
      <xdr:col>15</xdr:col>
      <xdr:colOff>231775</xdr:colOff>
      <xdr:row>77</xdr:row>
      <xdr:rowOff>117633</xdr:rowOff>
    </xdr:to>
    <xdr:sp macro="" textlink="">
      <xdr:nvSpPr>
        <xdr:cNvPr id="418" name="円/楕円 417"/>
        <xdr:cNvSpPr/>
      </xdr:nvSpPr>
      <xdr:spPr>
        <a:xfrm>
          <a:off x="10426700" y="132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38910</xdr:rowOff>
    </xdr:from>
    <xdr:ext cx="599010" cy="259045"/>
    <xdr:sp macro="" textlink="">
      <xdr:nvSpPr>
        <xdr:cNvPr id="419" name="普通建設事業費 （ うち新規整備　）該当値テキスト"/>
        <xdr:cNvSpPr txBox="1"/>
      </xdr:nvSpPr>
      <xdr:spPr>
        <a:xfrm>
          <a:off x="10528300" y="1306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252,376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127008</xdr:rowOff>
    </xdr:from>
    <xdr:to>
      <xdr:col>14</xdr:col>
      <xdr:colOff>79375</xdr:colOff>
      <xdr:row>78</xdr:row>
      <xdr:rowOff>57158</xdr:rowOff>
    </xdr:to>
    <xdr:sp macro="" textlink="">
      <xdr:nvSpPr>
        <xdr:cNvPr id="420" name="円/楕円 419"/>
        <xdr:cNvSpPr/>
      </xdr:nvSpPr>
      <xdr:spPr>
        <a:xfrm>
          <a:off x="9588500" y="133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73685</xdr:rowOff>
    </xdr:from>
    <xdr:ext cx="599010" cy="259045"/>
    <xdr:sp macro="" textlink="">
      <xdr:nvSpPr>
        <xdr:cNvPr id="421" name="テキスト ボックス 420"/>
        <xdr:cNvSpPr txBox="1"/>
      </xdr:nvSpPr>
      <xdr:spPr>
        <a:xfrm>
          <a:off x="9339794" y="1310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66708</xdr:rowOff>
    </xdr:from>
    <xdr:to>
      <xdr:col>15</xdr:col>
      <xdr:colOff>180975</xdr:colOff>
      <xdr:row>98</xdr:row>
      <xdr:rowOff>126085</xdr:rowOff>
    </xdr:to>
    <xdr:cxnSp macro="">
      <xdr:nvCxnSpPr>
        <xdr:cNvPr id="448" name="直線コネクタ 447"/>
        <xdr:cNvCxnSpPr/>
      </xdr:nvCxnSpPr>
      <xdr:spPr>
        <a:xfrm flipV="1">
          <a:off x="9639300" y="16868808"/>
          <a:ext cx="838200" cy="5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15908</xdr:rowOff>
    </xdr:from>
    <xdr:to>
      <xdr:col>15</xdr:col>
      <xdr:colOff>231775</xdr:colOff>
      <xdr:row>98</xdr:row>
      <xdr:rowOff>117508</xdr:rowOff>
    </xdr:to>
    <xdr:sp macro="" textlink="">
      <xdr:nvSpPr>
        <xdr:cNvPr id="458" name="円/楕円 457"/>
        <xdr:cNvSpPr/>
      </xdr:nvSpPr>
      <xdr:spPr>
        <a:xfrm>
          <a:off x="10426700" y="1681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122044</xdr:rowOff>
    </xdr:from>
    <xdr:ext cx="534377" cy="259045"/>
    <xdr:sp macro="" textlink="">
      <xdr:nvSpPr>
        <xdr:cNvPr id="459" name="普通建設事業費 （ うち更新整備　）該当値テキスト"/>
        <xdr:cNvSpPr txBox="1"/>
      </xdr:nvSpPr>
      <xdr:spPr>
        <a:xfrm>
          <a:off x="10528300" y="167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75285</xdr:rowOff>
    </xdr:from>
    <xdr:to>
      <xdr:col>14</xdr:col>
      <xdr:colOff>79375</xdr:colOff>
      <xdr:row>99</xdr:row>
      <xdr:rowOff>5435</xdr:rowOff>
    </xdr:to>
    <xdr:sp macro="" textlink="">
      <xdr:nvSpPr>
        <xdr:cNvPr id="460" name="円/楕円 459"/>
        <xdr:cNvSpPr/>
      </xdr:nvSpPr>
      <xdr:spPr>
        <a:xfrm>
          <a:off x="9588500" y="168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168012</xdr:rowOff>
    </xdr:from>
    <xdr:ext cx="534377" cy="259045"/>
    <xdr:sp macro="" textlink="">
      <xdr:nvSpPr>
        <xdr:cNvPr id="461" name="テキスト ボックス 460"/>
        <xdr:cNvSpPr txBox="1"/>
      </xdr:nvSpPr>
      <xdr:spPr>
        <a:xfrm>
          <a:off x="9372111" y="1697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79426</xdr:rowOff>
    </xdr:from>
    <xdr:to>
      <xdr:col>23</xdr:col>
      <xdr:colOff>517525</xdr:colOff>
      <xdr:row>78</xdr:row>
      <xdr:rowOff>81600</xdr:rowOff>
    </xdr:to>
    <xdr:cxnSp macro="">
      <xdr:nvCxnSpPr>
        <xdr:cNvPr id="600" name="直線コネクタ 599"/>
        <xdr:cNvCxnSpPr/>
      </xdr:nvCxnSpPr>
      <xdr:spPr>
        <a:xfrm flipV="1">
          <a:off x="15481300" y="13452526"/>
          <a:ext cx="838200"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81600</xdr:rowOff>
    </xdr:from>
    <xdr:to>
      <xdr:col>22</xdr:col>
      <xdr:colOff>365125</xdr:colOff>
      <xdr:row>78</xdr:row>
      <xdr:rowOff>88444</xdr:rowOff>
    </xdr:to>
    <xdr:cxnSp macro="">
      <xdr:nvCxnSpPr>
        <xdr:cNvPr id="603" name="直線コネクタ 602"/>
        <xdr:cNvCxnSpPr/>
      </xdr:nvCxnSpPr>
      <xdr:spPr>
        <a:xfrm flipV="1">
          <a:off x="14592300" y="13454700"/>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88444</xdr:rowOff>
    </xdr:from>
    <xdr:to>
      <xdr:col>21</xdr:col>
      <xdr:colOff>161925</xdr:colOff>
      <xdr:row>78</xdr:row>
      <xdr:rowOff>90202</xdr:rowOff>
    </xdr:to>
    <xdr:cxnSp macro="">
      <xdr:nvCxnSpPr>
        <xdr:cNvPr id="606" name="直線コネクタ 605"/>
        <xdr:cNvCxnSpPr/>
      </xdr:nvCxnSpPr>
      <xdr:spPr>
        <a:xfrm flipV="1">
          <a:off x="13703300" y="13461544"/>
          <a:ext cx="889000" cy="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90202</xdr:rowOff>
    </xdr:from>
    <xdr:to>
      <xdr:col>19</xdr:col>
      <xdr:colOff>644525</xdr:colOff>
      <xdr:row>78</xdr:row>
      <xdr:rowOff>92859</xdr:rowOff>
    </xdr:to>
    <xdr:cxnSp macro="">
      <xdr:nvCxnSpPr>
        <xdr:cNvPr id="609" name="直線コネクタ 608"/>
        <xdr:cNvCxnSpPr/>
      </xdr:nvCxnSpPr>
      <xdr:spPr>
        <a:xfrm flipV="1">
          <a:off x="12814300" y="13463302"/>
          <a:ext cx="8890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28626</xdr:rowOff>
    </xdr:from>
    <xdr:to>
      <xdr:col>23</xdr:col>
      <xdr:colOff>568325</xdr:colOff>
      <xdr:row>78</xdr:row>
      <xdr:rowOff>130226</xdr:rowOff>
    </xdr:to>
    <xdr:sp macro="" textlink="">
      <xdr:nvSpPr>
        <xdr:cNvPr id="619" name="円/楕円 618"/>
        <xdr:cNvSpPr/>
      </xdr:nvSpPr>
      <xdr:spPr>
        <a:xfrm>
          <a:off x="16268700" y="134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115003</xdr:rowOff>
    </xdr:from>
    <xdr:ext cx="534377" cy="259045"/>
    <xdr:sp macro="" textlink="">
      <xdr:nvSpPr>
        <xdr:cNvPr id="620" name="公債費該当値テキスト"/>
        <xdr:cNvSpPr txBox="1"/>
      </xdr:nvSpPr>
      <xdr:spPr>
        <a:xfrm>
          <a:off x="16370300" y="133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30800</xdr:rowOff>
    </xdr:from>
    <xdr:to>
      <xdr:col>22</xdr:col>
      <xdr:colOff>415925</xdr:colOff>
      <xdr:row>78</xdr:row>
      <xdr:rowOff>132400</xdr:rowOff>
    </xdr:to>
    <xdr:sp macro="" textlink="">
      <xdr:nvSpPr>
        <xdr:cNvPr id="621" name="円/楕円 620"/>
        <xdr:cNvSpPr/>
      </xdr:nvSpPr>
      <xdr:spPr>
        <a:xfrm>
          <a:off x="15430500" y="134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123527</xdr:rowOff>
    </xdr:from>
    <xdr:ext cx="534377" cy="259045"/>
    <xdr:sp macro="" textlink="">
      <xdr:nvSpPr>
        <xdr:cNvPr id="622" name="テキスト ボックス 621"/>
        <xdr:cNvSpPr txBox="1"/>
      </xdr:nvSpPr>
      <xdr:spPr>
        <a:xfrm>
          <a:off x="15214111" y="134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37644</xdr:rowOff>
    </xdr:from>
    <xdr:to>
      <xdr:col>21</xdr:col>
      <xdr:colOff>212725</xdr:colOff>
      <xdr:row>78</xdr:row>
      <xdr:rowOff>139244</xdr:rowOff>
    </xdr:to>
    <xdr:sp macro="" textlink="">
      <xdr:nvSpPr>
        <xdr:cNvPr id="623" name="円/楕円 622"/>
        <xdr:cNvSpPr/>
      </xdr:nvSpPr>
      <xdr:spPr>
        <a:xfrm>
          <a:off x="14541500" y="134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130371</xdr:rowOff>
    </xdr:from>
    <xdr:ext cx="534377" cy="259045"/>
    <xdr:sp macro="" textlink="">
      <xdr:nvSpPr>
        <xdr:cNvPr id="624" name="テキスト ボックス 623"/>
        <xdr:cNvSpPr txBox="1"/>
      </xdr:nvSpPr>
      <xdr:spPr>
        <a:xfrm>
          <a:off x="14325111" y="1350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39402</xdr:rowOff>
    </xdr:from>
    <xdr:to>
      <xdr:col>20</xdr:col>
      <xdr:colOff>9525</xdr:colOff>
      <xdr:row>78</xdr:row>
      <xdr:rowOff>141002</xdr:rowOff>
    </xdr:to>
    <xdr:sp macro="" textlink="">
      <xdr:nvSpPr>
        <xdr:cNvPr id="625" name="円/楕円 624"/>
        <xdr:cNvSpPr/>
      </xdr:nvSpPr>
      <xdr:spPr>
        <a:xfrm>
          <a:off x="13652500" y="134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132129</xdr:rowOff>
    </xdr:from>
    <xdr:ext cx="534377" cy="259045"/>
    <xdr:sp macro="" textlink="">
      <xdr:nvSpPr>
        <xdr:cNvPr id="626" name="テキスト ボックス 625"/>
        <xdr:cNvSpPr txBox="1"/>
      </xdr:nvSpPr>
      <xdr:spPr>
        <a:xfrm>
          <a:off x="13436111" y="135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42059</xdr:rowOff>
    </xdr:from>
    <xdr:to>
      <xdr:col>18</xdr:col>
      <xdr:colOff>492125</xdr:colOff>
      <xdr:row>78</xdr:row>
      <xdr:rowOff>143659</xdr:rowOff>
    </xdr:to>
    <xdr:sp macro="" textlink="">
      <xdr:nvSpPr>
        <xdr:cNvPr id="627" name="円/楕円 626"/>
        <xdr:cNvSpPr/>
      </xdr:nvSpPr>
      <xdr:spPr>
        <a:xfrm>
          <a:off x="12763500" y="134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134786</xdr:rowOff>
    </xdr:from>
    <xdr:ext cx="534377" cy="259045"/>
    <xdr:sp macro="" textlink="">
      <xdr:nvSpPr>
        <xdr:cNvPr id="628" name="テキスト ボックス 627"/>
        <xdr:cNvSpPr txBox="1"/>
      </xdr:nvSpPr>
      <xdr:spPr>
        <a:xfrm>
          <a:off x="12547111" y="1350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61237</xdr:rowOff>
    </xdr:from>
    <xdr:to>
      <xdr:col>23</xdr:col>
      <xdr:colOff>517525</xdr:colOff>
      <xdr:row>98</xdr:row>
      <xdr:rowOff>79313</xdr:rowOff>
    </xdr:to>
    <xdr:cxnSp macro="">
      <xdr:nvCxnSpPr>
        <xdr:cNvPr id="657" name="直線コネクタ 656"/>
        <xdr:cNvCxnSpPr/>
      </xdr:nvCxnSpPr>
      <xdr:spPr>
        <a:xfrm flipV="1">
          <a:off x="15481300" y="16863337"/>
          <a:ext cx="838200" cy="1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79313</xdr:rowOff>
    </xdr:from>
    <xdr:to>
      <xdr:col>22</xdr:col>
      <xdr:colOff>365125</xdr:colOff>
      <xdr:row>98</xdr:row>
      <xdr:rowOff>100192</xdr:rowOff>
    </xdr:to>
    <xdr:cxnSp macro="">
      <xdr:nvCxnSpPr>
        <xdr:cNvPr id="660" name="直線コネクタ 659"/>
        <xdr:cNvCxnSpPr/>
      </xdr:nvCxnSpPr>
      <xdr:spPr>
        <a:xfrm flipV="1">
          <a:off x="14592300" y="16881413"/>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86232</xdr:rowOff>
    </xdr:from>
    <xdr:to>
      <xdr:col>21</xdr:col>
      <xdr:colOff>161925</xdr:colOff>
      <xdr:row>98</xdr:row>
      <xdr:rowOff>100192</xdr:rowOff>
    </xdr:to>
    <xdr:cxnSp macro="">
      <xdr:nvCxnSpPr>
        <xdr:cNvPr id="663" name="直線コネクタ 662"/>
        <xdr:cNvCxnSpPr/>
      </xdr:nvCxnSpPr>
      <xdr:spPr>
        <a:xfrm>
          <a:off x="13703300" y="16888332"/>
          <a:ext cx="8890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86232</xdr:rowOff>
    </xdr:from>
    <xdr:to>
      <xdr:col>19</xdr:col>
      <xdr:colOff>644525</xdr:colOff>
      <xdr:row>98</xdr:row>
      <xdr:rowOff>127839</xdr:rowOff>
    </xdr:to>
    <xdr:cxnSp macro="">
      <xdr:nvCxnSpPr>
        <xdr:cNvPr id="666" name="直線コネクタ 665"/>
        <xdr:cNvCxnSpPr/>
      </xdr:nvCxnSpPr>
      <xdr:spPr>
        <a:xfrm flipV="1">
          <a:off x="12814300" y="16888332"/>
          <a:ext cx="889000" cy="4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10437</xdr:rowOff>
    </xdr:from>
    <xdr:to>
      <xdr:col>23</xdr:col>
      <xdr:colOff>568325</xdr:colOff>
      <xdr:row>98</xdr:row>
      <xdr:rowOff>112037</xdr:rowOff>
    </xdr:to>
    <xdr:sp macro="" textlink="">
      <xdr:nvSpPr>
        <xdr:cNvPr id="676" name="円/楕円 675"/>
        <xdr:cNvSpPr/>
      </xdr:nvSpPr>
      <xdr:spPr>
        <a:xfrm>
          <a:off x="16268700" y="168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33314</xdr:rowOff>
    </xdr:from>
    <xdr:ext cx="599010" cy="259045"/>
    <xdr:sp macro="" textlink="">
      <xdr:nvSpPr>
        <xdr:cNvPr id="677" name="積立金該当値テキスト"/>
        <xdr:cNvSpPr txBox="1"/>
      </xdr:nvSpPr>
      <xdr:spPr>
        <a:xfrm>
          <a:off x="16370300" y="1666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28513</xdr:rowOff>
    </xdr:from>
    <xdr:to>
      <xdr:col>22</xdr:col>
      <xdr:colOff>415925</xdr:colOff>
      <xdr:row>98</xdr:row>
      <xdr:rowOff>130113</xdr:rowOff>
    </xdr:to>
    <xdr:sp macro="" textlink="">
      <xdr:nvSpPr>
        <xdr:cNvPr id="678" name="円/楕円 677"/>
        <xdr:cNvSpPr/>
      </xdr:nvSpPr>
      <xdr:spPr>
        <a:xfrm>
          <a:off x="15430500" y="168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146640</xdr:rowOff>
    </xdr:from>
    <xdr:ext cx="599010" cy="259045"/>
    <xdr:sp macro="" textlink="">
      <xdr:nvSpPr>
        <xdr:cNvPr id="679" name="テキスト ボックス 678"/>
        <xdr:cNvSpPr txBox="1"/>
      </xdr:nvSpPr>
      <xdr:spPr>
        <a:xfrm>
          <a:off x="15181794" y="1660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49392</xdr:rowOff>
    </xdr:from>
    <xdr:to>
      <xdr:col>21</xdr:col>
      <xdr:colOff>212725</xdr:colOff>
      <xdr:row>98</xdr:row>
      <xdr:rowOff>150992</xdr:rowOff>
    </xdr:to>
    <xdr:sp macro="" textlink="">
      <xdr:nvSpPr>
        <xdr:cNvPr id="680" name="円/楕円 679"/>
        <xdr:cNvSpPr/>
      </xdr:nvSpPr>
      <xdr:spPr>
        <a:xfrm>
          <a:off x="14541500" y="168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167519</xdr:rowOff>
    </xdr:from>
    <xdr:ext cx="534377" cy="259045"/>
    <xdr:sp macro="" textlink="">
      <xdr:nvSpPr>
        <xdr:cNvPr id="681" name="テキスト ボックス 680"/>
        <xdr:cNvSpPr txBox="1"/>
      </xdr:nvSpPr>
      <xdr:spPr>
        <a:xfrm>
          <a:off x="14325111" y="1662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35432</xdr:rowOff>
    </xdr:from>
    <xdr:to>
      <xdr:col>20</xdr:col>
      <xdr:colOff>9525</xdr:colOff>
      <xdr:row>98</xdr:row>
      <xdr:rowOff>137032</xdr:rowOff>
    </xdr:to>
    <xdr:sp macro="" textlink="">
      <xdr:nvSpPr>
        <xdr:cNvPr id="682" name="円/楕円 681"/>
        <xdr:cNvSpPr/>
      </xdr:nvSpPr>
      <xdr:spPr>
        <a:xfrm>
          <a:off x="13652500" y="168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128159</xdr:rowOff>
    </xdr:from>
    <xdr:ext cx="599010" cy="259045"/>
    <xdr:sp macro="" textlink="">
      <xdr:nvSpPr>
        <xdr:cNvPr id="683" name="テキスト ボックス 682"/>
        <xdr:cNvSpPr txBox="1"/>
      </xdr:nvSpPr>
      <xdr:spPr>
        <a:xfrm>
          <a:off x="13403794" y="1693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77039</xdr:rowOff>
    </xdr:from>
    <xdr:to>
      <xdr:col>18</xdr:col>
      <xdr:colOff>492125</xdr:colOff>
      <xdr:row>99</xdr:row>
      <xdr:rowOff>7189</xdr:rowOff>
    </xdr:to>
    <xdr:sp macro="" textlink="">
      <xdr:nvSpPr>
        <xdr:cNvPr id="684" name="円/楕円 683"/>
        <xdr:cNvSpPr/>
      </xdr:nvSpPr>
      <xdr:spPr>
        <a:xfrm>
          <a:off x="12763500" y="168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169766</xdr:rowOff>
    </xdr:from>
    <xdr:ext cx="534377" cy="259045"/>
    <xdr:sp macro="" textlink="">
      <xdr:nvSpPr>
        <xdr:cNvPr id="685" name="テキスト ボックス 684"/>
        <xdr:cNvSpPr txBox="1"/>
      </xdr:nvSpPr>
      <xdr:spPr>
        <a:xfrm>
          <a:off x="12547111" y="1697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159474</xdr:rowOff>
    </xdr:from>
    <xdr:to>
      <xdr:col>32</xdr:col>
      <xdr:colOff>187325</xdr:colOff>
      <xdr:row>38</xdr:row>
      <xdr:rowOff>94780</xdr:rowOff>
    </xdr:to>
    <xdr:cxnSp macro="">
      <xdr:nvCxnSpPr>
        <xdr:cNvPr id="714" name="直線コネクタ 713"/>
        <xdr:cNvCxnSpPr/>
      </xdr:nvCxnSpPr>
      <xdr:spPr>
        <a:xfrm>
          <a:off x="21323300" y="6503124"/>
          <a:ext cx="8382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109275</xdr:rowOff>
    </xdr:from>
    <xdr:ext cx="378565" cy="259045"/>
    <xdr:sp macro="" textlink="">
      <xdr:nvSpPr>
        <xdr:cNvPr id="715" name="投資及び出資金平均値テキスト"/>
        <xdr:cNvSpPr txBox="1"/>
      </xdr:nvSpPr>
      <xdr:spPr>
        <a:xfrm>
          <a:off x="22212300" y="6624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159474</xdr:rowOff>
    </xdr:from>
    <xdr:to>
      <xdr:col>31</xdr:col>
      <xdr:colOff>34925</xdr:colOff>
      <xdr:row>38</xdr:row>
      <xdr:rowOff>4026</xdr:rowOff>
    </xdr:to>
    <xdr:cxnSp macro="">
      <xdr:nvCxnSpPr>
        <xdr:cNvPr id="717" name="直線コネクタ 716"/>
        <xdr:cNvCxnSpPr/>
      </xdr:nvCxnSpPr>
      <xdr:spPr>
        <a:xfrm flipV="1">
          <a:off x="20434300" y="650312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164596</xdr:rowOff>
    </xdr:from>
    <xdr:ext cx="469744" cy="259045"/>
    <xdr:sp macro="" textlink="">
      <xdr:nvSpPr>
        <xdr:cNvPr id="719" name="テキスト ボックス 718"/>
        <xdr:cNvSpPr txBox="1"/>
      </xdr:nvSpPr>
      <xdr:spPr>
        <a:xfrm>
          <a:off x="21088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86017</xdr:rowOff>
    </xdr:from>
    <xdr:to>
      <xdr:col>29</xdr:col>
      <xdr:colOff>517525</xdr:colOff>
      <xdr:row>38</xdr:row>
      <xdr:rowOff>4026</xdr:rowOff>
    </xdr:to>
    <xdr:cxnSp macro="">
      <xdr:nvCxnSpPr>
        <xdr:cNvPr id="720" name="直線コネクタ 719"/>
        <xdr:cNvCxnSpPr/>
      </xdr:nvCxnSpPr>
      <xdr:spPr>
        <a:xfrm>
          <a:off x="19545300" y="6429667"/>
          <a:ext cx="889000" cy="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123182</xdr:rowOff>
    </xdr:from>
    <xdr:ext cx="469744" cy="259045"/>
    <xdr:sp macro="" textlink="">
      <xdr:nvSpPr>
        <xdr:cNvPr id="722" name="テキスト ボックス 721"/>
        <xdr:cNvSpPr txBox="1"/>
      </xdr:nvSpPr>
      <xdr:spPr>
        <a:xfrm>
          <a:off x="20199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86017</xdr:rowOff>
    </xdr:from>
    <xdr:to>
      <xdr:col>28</xdr:col>
      <xdr:colOff>314325</xdr:colOff>
      <xdr:row>38</xdr:row>
      <xdr:rowOff>57442</xdr:rowOff>
    </xdr:to>
    <xdr:cxnSp macro="">
      <xdr:nvCxnSpPr>
        <xdr:cNvPr id="723" name="直線コネクタ 722"/>
        <xdr:cNvCxnSpPr/>
      </xdr:nvCxnSpPr>
      <xdr:spPr>
        <a:xfrm flipV="1">
          <a:off x="18656300" y="642966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163034</xdr:rowOff>
    </xdr:from>
    <xdr:ext cx="469744" cy="259045"/>
    <xdr:sp macro="" textlink="">
      <xdr:nvSpPr>
        <xdr:cNvPr id="725" name="テキスト ボックス 724"/>
        <xdr:cNvSpPr txBox="1"/>
      </xdr:nvSpPr>
      <xdr:spPr>
        <a:xfrm>
          <a:off x="19310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120819</xdr:rowOff>
    </xdr:from>
    <xdr:ext cx="469744" cy="259045"/>
    <xdr:sp macro="" textlink="">
      <xdr:nvSpPr>
        <xdr:cNvPr id="727" name="テキスト ボックス 726"/>
        <xdr:cNvSpPr txBox="1"/>
      </xdr:nvSpPr>
      <xdr:spPr>
        <a:xfrm>
          <a:off x="18421427" y="663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43980</xdr:rowOff>
    </xdr:from>
    <xdr:to>
      <xdr:col>32</xdr:col>
      <xdr:colOff>238125</xdr:colOff>
      <xdr:row>38</xdr:row>
      <xdr:rowOff>145580</xdr:rowOff>
    </xdr:to>
    <xdr:sp macro="" textlink="">
      <xdr:nvSpPr>
        <xdr:cNvPr id="733" name="円/楕円 732"/>
        <xdr:cNvSpPr/>
      </xdr:nvSpPr>
      <xdr:spPr>
        <a:xfrm>
          <a:off x="22110700" y="65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3357</xdr:rowOff>
    </xdr:from>
    <xdr:ext cx="469744" cy="259045"/>
    <xdr:sp macro="" textlink="">
      <xdr:nvSpPr>
        <xdr:cNvPr id="734" name="投資及び出資金該当値テキスト"/>
        <xdr:cNvSpPr txBox="1"/>
      </xdr:nvSpPr>
      <xdr:spPr>
        <a:xfrm>
          <a:off x="22212300" y="63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108674</xdr:rowOff>
    </xdr:from>
    <xdr:to>
      <xdr:col>31</xdr:col>
      <xdr:colOff>85725</xdr:colOff>
      <xdr:row>38</xdr:row>
      <xdr:rowOff>38824</xdr:rowOff>
    </xdr:to>
    <xdr:sp macro="" textlink="">
      <xdr:nvSpPr>
        <xdr:cNvPr id="735" name="円/楕円 734"/>
        <xdr:cNvSpPr/>
      </xdr:nvSpPr>
      <xdr:spPr>
        <a:xfrm>
          <a:off x="21272500" y="64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55351</xdr:rowOff>
    </xdr:from>
    <xdr:ext cx="469744" cy="259045"/>
    <xdr:sp macro="" textlink="">
      <xdr:nvSpPr>
        <xdr:cNvPr id="736" name="テキスト ボックス 735"/>
        <xdr:cNvSpPr txBox="1"/>
      </xdr:nvSpPr>
      <xdr:spPr>
        <a:xfrm>
          <a:off x="21088427" y="622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124676</xdr:rowOff>
    </xdr:from>
    <xdr:to>
      <xdr:col>29</xdr:col>
      <xdr:colOff>568325</xdr:colOff>
      <xdr:row>38</xdr:row>
      <xdr:rowOff>54826</xdr:rowOff>
    </xdr:to>
    <xdr:sp macro="" textlink="">
      <xdr:nvSpPr>
        <xdr:cNvPr id="737" name="円/楕円 736"/>
        <xdr:cNvSpPr/>
      </xdr:nvSpPr>
      <xdr:spPr>
        <a:xfrm>
          <a:off x="20383500" y="64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71353</xdr:rowOff>
    </xdr:from>
    <xdr:ext cx="469744" cy="259045"/>
    <xdr:sp macro="" textlink="">
      <xdr:nvSpPr>
        <xdr:cNvPr id="738" name="テキスト ボックス 737"/>
        <xdr:cNvSpPr txBox="1"/>
      </xdr:nvSpPr>
      <xdr:spPr>
        <a:xfrm>
          <a:off x="20199427" y="624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35217</xdr:rowOff>
    </xdr:from>
    <xdr:to>
      <xdr:col>28</xdr:col>
      <xdr:colOff>365125</xdr:colOff>
      <xdr:row>37</xdr:row>
      <xdr:rowOff>136817</xdr:rowOff>
    </xdr:to>
    <xdr:sp macro="" textlink="">
      <xdr:nvSpPr>
        <xdr:cNvPr id="739" name="円/楕円 738"/>
        <xdr:cNvSpPr/>
      </xdr:nvSpPr>
      <xdr:spPr>
        <a:xfrm>
          <a:off x="19494500" y="63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153344</xdr:rowOff>
    </xdr:from>
    <xdr:ext cx="469744" cy="259045"/>
    <xdr:sp macro="" textlink="">
      <xdr:nvSpPr>
        <xdr:cNvPr id="740" name="テキスト ボックス 739"/>
        <xdr:cNvSpPr txBox="1"/>
      </xdr:nvSpPr>
      <xdr:spPr>
        <a:xfrm>
          <a:off x="19310427" y="615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6642</xdr:rowOff>
    </xdr:from>
    <xdr:to>
      <xdr:col>27</xdr:col>
      <xdr:colOff>161925</xdr:colOff>
      <xdr:row>38</xdr:row>
      <xdr:rowOff>108242</xdr:rowOff>
    </xdr:to>
    <xdr:sp macro="" textlink="">
      <xdr:nvSpPr>
        <xdr:cNvPr id="741" name="円/楕円 740"/>
        <xdr:cNvSpPr/>
      </xdr:nvSpPr>
      <xdr:spPr>
        <a:xfrm>
          <a:off x="18605500" y="65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124769</xdr:rowOff>
    </xdr:from>
    <xdr:ext cx="469744" cy="259045"/>
    <xdr:sp macro="" textlink="">
      <xdr:nvSpPr>
        <xdr:cNvPr id="742" name="テキスト ボックス 741"/>
        <xdr:cNvSpPr txBox="1"/>
      </xdr:nvSpPr>
      <xdr:spPr>
        <a:xfrm>
          <a:off x="18421427" y="62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24905</xdr:rowOff>
    </xdr:from>
    <xdr:to>
      <xdr:col>32</xdr:col>
      <xdr:colOff>187325</xdr:colOff>
      <xdr:row>59</xdr:row>
      <xdr:rowOff>25133</xdr:rowOff>
    </xdr:to>
    <xdr:cxnSp macro="">
      <xdr:nvCxnSpPr>
        <xdr:cNvPr id="771" name="直線コネクタ 770"/>
        <xdr:cNvCxnSpPr/>
      </xdr:nvCxnSpPr>
      <xdr:spPr>
        <a:xfrm flipV="1">
          <a:off x="21323300" y="1014045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22961</xdr:rowOff>
    </xdr:from>
    <xdr:to>
      <xdr:col>31</xdr:col>
      <xdr:colOff>34925</xdr:colOff>
      <xdr:row>59</xdr:row>
      <xdr:rowOff>25133</xdr:rowOff>
    </xdr:to>
    <xdr:cxnSp macro="">
      <xdr:nvCxnSpPr>
        <xdr:cNvPr id="774" name="直線コネクタ 773"/>
        <xdr:cNvCxnSpPr/>
      </xdr:nvCxnSpPr>
      <xdr:spPr>
        <a:xfrm>
          <a:off x="20434300" y="1013851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22961</xdr:rowOff>
    </xdr:from>
    <xdr:to>
      <xdr:col>29</xdr:col>
      <xdr:colOff>517525</xdr:colOff>
      <xdr:row>59</xdr:row>
      <xdr:rowOff>23160</xdr:rowOff>
    </xdr:to>
    <xdr:cxnSp macro="">
      <xdr:nvCxnSpPr>
        <xdr:cNvPr id="777" name="直線コネクタ 776"/>
        <xdr:cNvCxnSpPr/>
      </xdr:nvCxnSpPr>
      <xdr:spPr>
        <a:xfrm flipV="1">
          <a:off x="19545300" y="10138511"/>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23160</xdr:rowOff>
    </xdr:from>
    <xdr:to>
      <xdr:col>28</xdr:col>
      <xdr:colOff>314325</xdr:colOff>
      <xdr:row>59</xdr:row>
      <xdr:rowOff>23396</xdr:rowOff>
    </xdr:to>
    <xdr:cxnSp macro="">
      <xdr:nvCxnSpPr>
        <xdr:cNvPr id="780" name="直線コネクタ 779"/>
        <xdr:cNvCxnSpPr/>
      </xdr:nvCxnSpPr>
      <xdr:spPr>
        <a:xfrm flipV="1">
          <a:off x="18656300" y="10138710"/>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145555</xdr:rowOff>
    </xdr:from>
    <xdr:to>
      <xdr:col>32</xdr:col>
      <xdr:colOff>238125</xdr:colOff>
      <xdr:row>59</xdr:row>
      <xdr:rowOff>75705</xdr:rowOff>
    </xdr:to>
    <xdr:sp macro="" textlink="">
      <xdr:nvSpPr>
        <xdr:cNvPr id="790" name="円/楕円 789"/>
        <xdr:cNvSpPr/>
      </xdr:nvSpPr>
      <xdr:spPr>
        <a:xfrm>
          <a:off x="22110700" y="100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74201</xdr:rowOff>
    </xdr:from>
    <xdr:ext cx="469744" cy="259045"/>
    <xdr:sp macro="" textlink="">
      <xdr:nvSpPr>
        <xdr:cNvPr id="791" name="貸付金該当値テキスト"/>
        <xdr:cNvSpPr txBox="1"/>
      </xdr:nvSpPr>
      <xdr:spPr>
        <a:xfrm>
          <a:off x="22212300" y="1001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145783</xdr:rowOff>
    </xdr:from>
    <xdr:to>
      <xdr:col>31</xdr:col>
      <xdr:colOff>85725</xdr:colOff>
      <xdr:row>59</xdr:row>
      <xdr:rowOff>75933</xdr:rowOff>
    </xdr:to>
    <xdr:sp macro="" textlink="">
      <xdr:nvSpPr>
        <xdr:cNvPr id="792" name="円/楕円 791"/>
        <xdr:cNvSpPr/>
      </xdr:nvSpPr>
      <xdr:spPr>
        <a:xfrm>
          <a:off x="21272500" y="100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67060</xdr:rowOff>
    </xdr:from>
    <xdr:ext cx="469744" cy="259045"/>
    <xdr:sp macro="" textlink="">
      <xdr:nvSpPr>
        <xdr:cNvPr id="793" name="テキスト ボックス 792"/>
        <xdr:cNvSpPr txBox="1"/>
      </xdr:nvSpPr>
      <xdr:spPr>
        <a:xfrm>
          <a:off x="21088427" y="1018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143611</xdr:rowOff>
    </xdr:from>
    <xdr:to>
      <xdr:col>29</xdr:col>
      <xdr:colOff>568325</xdr:colOff>
      <xdr:row>59</xdr:row>
      <xdr:rowOff>73761</xdr:rowOff>
    </xdr:to>
    <xdr:sp macro="" textlink="">
      <xdr:nvSpPr>
        <xdr:cNvPr id="794" name="円/楕円 793"/>
        <xdr:cNvSpPr/>
      </xdr:nvSpPr>
      <xdr:spPr>
        <a:xfrm>
          <a:off x="20383500" y="100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64888</xdr:rowOff>
    </xdr:from>
    <xdr:ext cx="469744" cy="259045"/>
    <xdr:sp macro="" textlink="">
      <xdr:nvSpPr>
        <xdr:cNvPr id="795" name="テキスト ボックス 794"/>
        <xdr:cNvSpPr txBox="1"/>
      </xdr:nvSpPr>
      <xdr:spPr>
        <a:xfrm>
          <a:off x="20199427" y="1018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143810</xdr:rowOff>
    </xdr:from>
    <xdr:to>
      <xdr:col>28</xdr:col>
      <xdr:colOff>365125</xdr:colOff>
      <xdr:row>59</xdr:row>
      <xdr:rowOff>73960</xdr:rowOff>
    </xdr:to>
    <xdr:sp macro="" textlink="">
      <xdr:nvSpPr>
        <xdr:cNvPr id="796" name="円/楕円 795"/>
        <xdr:cNvSpPr/>
      </xdr:nvSpPr>
      <xdr:spPr>
        <a:xfrm>
          <a:off x="19494500" y="100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65087</xdr:rowOff>
    </xdr:from>
    <xdr:ext cx="469744" cy="259045"/>
    <xdr:sp macro="" textlink="">
      <xdr:nvSpPr>
        <xdr:cNvPr id="797" name="テキスト ボックス 796"/>
        <xdr:cNvSpPr txBox="1"/>
      </xdr:nvSpPr>
      <xdr:spPr>
        <a:xfrm>
          <a:off x="19310427" y="1018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144046</xdr:rowOff>
    </xdr:from>
    <xdr:to>
      <xdr:col>27</xdr:col>
      <xdr:colOff>161925</xdr:colOff>
      <xdr:row>59</xdr:row>
      <xdr:rowOff>74196</xdr:rowOff>
    </xdr:to>
    <xdr:sp macro="" textlink="">
      <xdr:nvSpPr>
        <xdr:cNvPr id="798" name="円/楕円 797"/>
        <xdr:cNvSpPr/>
      </xdr:nvSpPr>
      <xdr:spPr>
        <a:xfrm>
          <a:off x="18605500" y="1008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65323</xdr:rowOff>
    </xdr:from>
    <xdr:ext cx="469744" cy="259045"/>
    <xdr:sp macro="" textlink="">
      <xdr:nvSpPr>
        <xdr:cNvPr id="799" name="テキスト ボックス 798"/>
        <xdr:cNvSpPr txBox="1"/>
      </xdr:nvSpPr>
      <xdr:spPr>
        <a:xfrm>
          <a:off x="18421427" y="1018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123778</xdr:rowOff>
    </xdr:from>
    <xdr:to>
      <xdr:col>32</xdr:col>
      <xdr:colOff>187325</xdr:colOff>
      <xdr:row>77</xdr:row>
      <xdr:rowOff>137928</xdr:rowOff>
    </xdr:to>
    <xdr:cxnSp macro="">
      <xdr:nvCxnSpPr>
        <xdr:cNvPr id="828" name="直線コネクタ 827"/>
        <xdr:cNvCxnSpPr/>
      </xdr:nvCxnSpPr>
      <xdr:spPr>
        <a:xfrm flipV="1">
          <a:off x="21323300" y="13325428"/>
          <a:ext cx="8382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137928</xdr:rowOff>
    </xdr:from>
    <xdr:to>
      <xdr:col>31</xdr:col>
      <xdr:colOff>34925</xdr:colOff>
      <xdr:row>77</xdr:row>
      <xdr:rowOff>164652</xdr:rowOff>
    </xdr:to>
    <xdr:cxnSp macro="">
      <xdr:nvCxnSpPr>
        <xdr:cNvPr id="831" name="直線コネクタ 830"/>
        <xdr:cNvCxnSpPr/>
      </xdr:nvCxnSpPr>
      <xdr:spPr>
        <a:xfrm flipV="1">
          <a:off x="20434300" y="13339578"/>
          <a:ext cx="8890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157192</xdr:rowOff>
    </xdr:from>
    <xdr:to>
      <xdr:col>29</xdr:col>
      <xdr:colOff>517525</xdr:colOff>
      <xdr:row>77</xdr:row>
      <xdr:rowOff>164652</xdr:rowOff>
    </xdr:to>
    <xdr:cxnSp macro="">
      <xdr:nvCxnSpPr>
        <xdr:cNvPr id="834" name="直線コネクタ 833"/>
        <xdr:cNvCxnSpPr/>
      </xdr:nvCxnSpPr>
      <xdr:spPr>
        <a:xfrm>
          <a:off x="19545300" y="13358842"/>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157192</xdr:rowOff>
    </xdr:from>
    <xdr:to>
      <xdr:col>28</xdr:col>
      <xdr:colOff>314325</xdr:colOff>
      <xdr:row>78</xdr:row>
      <xdr:rowOff>12148</xdr:rowOff>
    </xdr:to>
    <xdr:cxnSp macro="">
      <xdr:nvCxnSpPr>
        <xdr:cNvPr id="837" name="直線コネクタ 836"/>
        <xdr:cNvCxnSpPr/>
      </xdr:nvCxnSpPr>
      <xdr:spPr>
        <a:xfrm flipV="1">
          <a:off x="18656300" y="13358842"/>
          <a:ext cx="889000" cy="2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72978</xdr:rowOff>
    </xdr:from>
    <xdr:to>
      <xdr:col>32</xdr:col>
      <xdr:colOff>238125</xdr:colOff>
      <xdr:row>78</xdr:row>
      <xdr:rowOff>3128</xdr:rowOff>
    </xdr:to>
    <xdr:sp macro="" textlink="">
      <xdr:nvSpPr>
        <xdr:cNvPr id="847" name="円/楕円 846"/>
        <xdr:cNvSpPr/>
      </xdr:nvSpPr>
      <xdr:spPr>
        <a:xfrm>
          <a:off x="22110700" y="1327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159355</xdr:rowOff>
    </xdr:from>
    <xdr:ext cx="534377" cy="259045"/>
    <xdr:sp macro="" textlink="">
      <xdr:nvSpPr>
        <xdr:cNvPr id="848" name="繰出金該当値テキスト"/>
        <xdr:cNvSpPr txBox="1"/>
      </xdr:nvSpPr>
      <xdr:spPr>
        <a:xfrm>
          <a:off x="22212300" y="1318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69,179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87128</xdr:rowOff>
    </xdr:from>
    <xdr:to>
      <xdr:col>31</xdr:col>
      <xdr:colOff>85725</xdr:colOff>
      <xdr:row>78</xdr:row>
      <xdr:rowOff>17278</xdr:rowOff>
    </xdr:to>
    <xdr:sp macro="" textlink="">
      <xdr:nvSpPr>
        <xdr:cNvPr id="849" name="円/楕円 848"/>
        <xdr:cNvSpPr/>
      </xdr:nvSpPr>
      <xdr:spPr>
        <a:xfrm>
          <a:off x="21272500" y="13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8405</xdr:rowOff>
    </xdr:from>
    <xdr:ext cx="534377" cy="259045"/>
    <xdr:sp macro="" textlink="">
      <xdr:nvSpPr>
        <xdr:cNvPr id="850" name="テキスト ボックス 849"/>
        <xdr:cNvSpPr txBox="1"/>
      </xdr:nvSpPr>
      <xdr:spPr>
        <a:xfrm>
          <a:off x="21056111" y="133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113852</xdr:rowOff>
    </xdr:from>
    <xdr:to>
      <xdr:col>29</xdr:col>
      <xdr:colOff>568325</xdr:colOff>
      <xdr:row>78</xdr:row>
      <xdr:rowOff>44002</xdr:rowOff>
    </xdr:to>
    <xdr:sp macro="" textlink="">
      <xdr:nvSpPr>
        <xdr:cNvPr id="851" name="円/楕円 850"/>
        <xdr:cNvSpPr/>
      </xdr:nvSpPr>
      <xdr:spPr>
        <a:xfrm>
          <a:off x="20383500" y="1331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35129</xdr:rowOff>
    </xdr:from>
    <xdr:ext cx="534377" cy="259045"/>
    <xdr:sp macro="" textlink="">
      <xdr:nvSpPr>
        <xdr:cNvPr id="852" name="テキスト ボックス 851"/>
        <xdr:cNvSpPr txBox="1"/>
      </xdr:nvSpPr>
      <xdr:spPr>
        <a:xfrm>
          <a:off x="20167111" y="1340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106392</xdr:rowOff>
    </xdr:from>
    <xdr:to>
      <xdr:col>28</xdr:col>
      <xdr:colOff>365125</xdr:colOff>
      <xdr:row>78</xdr:row>
      <xdr:rowOff>36542</xdr:rowOff>
    </xdr:to>
    <xdr:sp macro="" textlink="">
      <xdr:nvSpPr>
        <xdr:cNvPr id="853" name="円/楕円 852"/>
        <xdr:cNvSpPr/>
      </xdr:nvSpPr>
      <xdr:spPr>
        <a:xfrm>
          <a:off x="19494500" y="1330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27669</xdr:rowOff>
    </xdr:from>
    <xdr:ext cx="534377" cy="259045"/>
    <xdr:sp macro="" textlink="">
      <xdr:nvSpPr>
        <xdr:cNvPr id="854" name="テキスト ボックス 853"/>
        <xdr:cNvSpPr txBox="1"/>
      </xdr:nvSpPr>
      <xdr:spPr>
        <a:xfrm>
          <a:off x="19278111" y="1340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132798</xdr:rowOff>
    </xdr:from>
    <xdr:to>
      <xdr:col>27</xdr:col>
      <xdr:colOff>161925</xdr:colOff>
      <xdr:row>78</xdr:row>
      <xdr:rowOff>62948</xdr:rowOff>
    </xdr:to>
    <xdr:sp macro="" textlink="">
      <xdr:nvSpPr>
        <xdr:cNvPr id="855" name="円/楕円 854"/>
        <xdr:cNvSpPr/>
      </xdr:nvSpPr>
      <xdr:spPr>
        <a:xfrm>
          <a:off x="18605500" y="133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54075</xdr:rowOff>
    </xdr:from>
    <xdr:ext cx="534377" cy="259045"/>
    <xdr:sp macro="" textlink="">
      <xdr:nvSpPr>
        <xdr:cNvPr id="856" name="テキスト ボックス 855"/>
        <xdr:cNvSpPr txBox="1"/>
      </xdr:nvSpPr>
      <xdr:spPr>
        <a:xfrm>
          <a:off x="18389111" y="1342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歳出決算総額は、住民一人当たり１，０６９，４３６円となっている。主な構成項目である人件費は、住民一人当たり１２９，３８４円となっており、平成２３年度から１，２５０円程度で推移してきており、安定化の傾向にある。さらに、平成２３年度から比較すると０．９６％減少していることから類似団体平均と比べて低い水準にある。平成２４年度から退職者職員の増加による人件費の減が主な要因である。 </a:t>
          </a:r>
        </a:p>
        <a:p>
          <a:r>
            <a:rPr lang="ja-JP" altLang="en-US" sz="1100" b="0" i="0" u="none" strike="noStrike" baseline="0" smtClean="0">
              <a:solidFill>
                <a:schemeClr val="dk1"/>
              </a:solidFill>
              <a:latin typeface="+mn-lt"/>
              <a:ea typeface="+mn-ea"/>
              <a:cs typeface="+mn-cs"/>
            </a:rPr>
            <a:t>・普通建設事業費は住民一人当たり３３４，２８１円となっており、類似団体と比較して一人当たりコストが高い状況となっている。これは、</a:t>
          </a:r>
          <a:r>
            <a:rPr lang="ja-JP" altLang="ja-JP" sz="1100" b="0" i="0" baseline="0">
              <a:solidFill>
                <a:schemeClr val="dk1"/>
              </a:solidFill>
              <a:effectLst/>
              <a:latin typeface="+mn-lt"/>
              <a:ea typeface="+mn-ea"/>
              <a:cs typeface="+mn-cs"/>
            </a:rPr>
            <a:t>統合小学校整備事業費</a:t>
          </a:r>
          <a:r>
            <a:rPr lang="ja-JP" altLang="en-US" sz="1100" b="0" i="0" u="none" strike="noStrike" baseline="0" smtClean="0">
              <a:solidFill>
                <a:schemeClr val="dk1"/>
              </a:solidFill>
              <a:latin typeface="+mn-lt"/>
              <a:ea typeface="+mn-ea"/>
              <a:cs typeface="+mn-cs"/>
            </a:rPr>
            <a:t>の増加等によるものであり、前年度決算と比較すると約１．８２％増となっている。このため、公共施設等総合管理計画に基づき、事業の取捨選択を徹底していくことで、事業費の減少を目指すこととしている。 </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
4,754
126.38
5,158,112
5,106,560
31,669
2,348,029
3,239,026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72165</xdr:rowOff>
    </xdr:from>
    <xdr:to>
      <xdr:col>6</xdr:col>
      <xdr:colOff>511175</xdr:colOff>
      <xdr:row>38</xdr:row>
      <xdr:rowOff>89555</xdr:rowOff>
    </xdr:to>
    <xdr:cxnSp macro="">
      <xdr:nvCxnSpPr>
        <xdr:cNvPr id="62" name="直線コネクタ 61"/>
        <xdr:cNvCxnSpPr/>
      </xdr:nvCxnSpPr>
      <xdr:spPr>
        <a:xfrm flipV="1">
          <a:off x="3797300" y="6587265"/>
          <a:ext cx="8382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72018</xdr:rowOff>
    </xdr:from>
    <xdr:to>
      <xdr:col>5</xdr:col>
      <xdr:colOff>358775</xdr:colOff>
      <xdr:row>38</xdr:row>
      <xdr:rowOff>89555</xdr:rowOff>
    </xdr:to>
    <xdr:cxnSp macro="">
      <xdr:nvCxnSpPr>
        <xdr:cNvPr id="65" name="直線コネクタ 64"/>
        <xdr:cNvCxnSpPr/>
      </xdr:nvCxnSpPr>
      <xdr:spPr>
        <a:xfrm>
          <a:off x="2908300" y="6587118"/>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66891</xdr:rowOff>
    </xdr:from>
    <xdr:to>
      <xdr:col>4</xdr:col>
      <xdr:colOff>155575</xdr:colOff>
      <xdr:row>38</xdr:row>
      <xdr:rowOff>72018</xdr:rowOff>
    </xdr:to>
    <xdr:cxnSp macro="">
      <xdr:nvCxnSpPr>
        <xdr:cNvPr id="68" name="直線コネクタ 67"/>
        <xdr:cNvCxnSpPr/>
      </xdr:nvCxnSpPr>
      <xdr:spPr>
        <a:xfrm>
          <a:off x="2019300" y="6581991"/>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44407</xdr:rowOff>
    </xdr:from>
    <xdr:to>
      <xdr:col>2</xdr:col>
      <xdr:colOff>638175</xdr:colOff>
      <xdr:row>38</xdr:row>
      <xdr:rowOff>66891</xdr:rowOff>
    </xdr:to>
    <xdr:cxnSp macro="">
      <xdr:nvCxnSpPr>
        <xdr:cNvPr id="71" name="直線コネクタ 70"/>
        <xdr:cNvCxnSpPr/>
      </xdr:nvCxnSpPr>
      <xdr:spPr>
        <a:xfrm>
          <a:off x="1130300" y="6559507"/>
          <a:ext cx="889000" cy="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21365</xdr:rowOff>
    </xdr:from>
    <xdr:to>
      <xdr:col>6</xdr:col>
      <xdr:colOff>561975</xdr:colOff>
      <xdr:row>38</xdr:row>
      <xdr:rowOff>122965</xdr:rowOff>
    </xdr:to>
    <xdr:sp macro="" textlink="">
      <xdr:nvSpPr>
        <xdr:cNvPr id="81" name="円/楕円 80"/>
        <xdr:cNvSpPr/>
      </xdr:nvSpPr>
      <xdr:spPr>
        <a:xfrm>
          <a:off x="4584700" y="65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107742</xdr:rowOff>
    </xdr:from>
    <xdr:ext cx="534377" cy="259045"/>
    <xdr:sp macro="" textlink="">
      <xdr:nvSpPr>
        <xdr:cNvPr id="82" name="議会費該当値テキスト"/>
        <xdr:cNvSpPr txBox="1"/>
      </xdr:nvSpPr>
      <xdr:spPr>
        <a:xfrm>
          <a:off x="4686300" y="645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38755</xdr:rowOff>
    </xdr:from>
    <xdr:to>
      <xdr:col>5</xdr:col>
      <xdr:colOff>409575</xdr:colOff>
      <xdr:row>38</xdr:row>
      <xdr:rowOff>140355</xdr:rowOff>
    </xdr:to>
    <xdr:sp macro="" textlink="">
      <xdr:nvSpPr>
        <xdr:cNvPr id="83" name="円/楕円 82"/>
        <xdr:cNvSpPr/>
      </xdr:nvSpPr>
      <xdr:spPr>
        <a:xfrm>
          <a:off x="3746500" y="655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131482</xdr:rowOff>
    </xdr:from>
    <xdr:ext cx="534377" cy="259045"/>
    <xdr:sp macro="" textlink="">
      <xdr:nvSpPr>
        <xdr:cNvPr id="84" name="テキスト ボックス 83"/>
        <xdr:cNvSpPr txBox="1"/>
      </xdr:nvSpPr>
      <xdr:spPr>
        <a:xfrm>
          <a:off x="3530111" y="664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21218</xdr:rowOff>
    </xdr:from>
    <xdr:to>
      <xdr:col>4</xdr:col>
      <xdr:colOff>206375</xdr:colOff>
      <xdr:row>38</xdr:row>
      <xdr:rowOff>122818</xdr:rowOff>
    </xdr:to>
    <xdr:sp macro="" textlink="">
      <xdr:nvSpPr>
        <xdr:cNvPr id="85" name="円/楕円 84"/>
        <xdr:cNvSpPr/>
      </xdr:nvSpPr>
      <xdr:spPr>
        <a:xfrm>
          <a:off x="2857500" y="65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113945</xdr:rowOff>
    </xdr:from>
    <xdr:ext cx="534377" cy="259045"/>
    <xdr:sp macro="" textlink="">
      <xdr:nvSpPr>
        <xdr:cNvPr id="86" name="テキスト ボックス 85"/>
        <xdr:cNvSpPr txBox="1"/>
      </xdr:nvSpPr>
      <xdr:spPr>
        <a:xfrm>
          <a:off x="2641111" y="662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16091</xdr:rowOff>
    </xdr:from>
    <xdr:to>
      <xdr:col>3</xdr:col>
      <xdr:colOff>3175</xdr:colOff>
      <xdr:row>38</xdr:row>
      <xdr:rowOff>117691</xdr:rowOff>
    </xdr:to>
    <xdr:sp macro="" textlink="">
      <xdr:nvSpPr>
        <xdr:cNvPr id="87" name="円/楕円 86"/>
        <xdr:cNvSpPr/>
      </xdr:nvSpPr>
      <xdr:spPr>
        <a:xfrm>
          <a:off x="1968500" y="65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108818</xdr:rowOff>
    </xdr:from>
    <xdr:ext cx="534377" cy="259045"/>
    <xdr:sp macro="" textlink="">
      <xdr:nvSpPr>
        <xdr:cNvPr id="88" name="テキスト ボックス 87"/>
        <xdr:cNvSpPr txBox="1"/>
      </xdr:nvSpPr>
      <xdr:spPr>
        <a:xfrm>
          <a:off x="1752111" y="66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165057</xdr:rowOff>
    </xdr:from>
    <xdr:to>
      <xdr:col>1</xdr:col>
      <xdr:colOff>485775</xdr:colOff>
      <xdr:row>38</xdr:row>
      <xdr:rowOff>95207</xdr:rowOff>
    </xdr:to>
    <xdr:sp macro="" textlink="">
      <xdr:nvSpPr>
        <xdr:cNvPr id="89" name="円/楕円 88"/>
        <xdr:cNvSpPr/>
      </xdr:nvSpPr>
      <xdr:spPr>
        <a:xfrm>
          <a:off x="1079500" y="65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86334</xdr:rowOff>
    </xdr:from>
    <xdr:ext cx="534377" cy="259045"/>
    <xdr:sp macro="" textlink="">
      <xdr:nvSpPr>
        <xdr:cNvPr id="90" name="テキスト ボックス 89"/>
        <xdr:cNvSpPr txBox="1"/>
      </xdr:nvSpPr>
      <xdr:spPr>
        <a:xfrm>
          <a:off x="863111" y="660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11845</xdr:rowOff>
    </xdr:from>
    <xdr:to>
      <xdr:col>6</xdr:col>
      <xdr:colOff>511175</xdr:colOff>
      <xdr:row>58</xdr:row>
      <xdr:rowOff>35255</xdr:rowOff>
    </xdr:to>
    <xdr:cxnSp macro="">
      <xdr:nvCxnSpPr>
        <xdr:cNvPr id="121" name="直線コネクタ 120"/>
        <xdr:cNvCxnSpPr/>
      </xdr:nvCxnSpPr>
      <xdr:spPr>
        <a:xfrm flipV="1">
          <a:off x="3797300" y="9955945"/>
          <a:ext cx="838200" cy="2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164471</xdr:rowOff>
    </xdr:from>
    <xdr:to>
      <xdr:col>5</xdr:col>
      <xdr:colOff>358775</xdr:colOff>
      <xdr:row>58</xdr:row>
      <xdr:rowOff>35255</xdr:rowOff>
    </xdr:to>
    <xdr:cxnSp macro="">
      <xdr:nvCxnSpPr>
        <xdr:cNvPr id="124" name="直線コネクタ 123"/>
        <xdr:cNvCxnSpPr/>
      </xdr:nvCxnSpPr>
      <xdr:spPr>
        <a:xfrm>
          <a:off x="2908300" y="9937121"/>
          <a:ext cx="889000" cy="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164471</xdr:rowOff>
    </xdr:from>
    <xdr:to>
      <xdr:col>4</xdr:col>
      <xdr:colOff>155575</xdr:colOff>
      <xdr:row>58</xdr:row>
      <xdr:rowOff>44303</xdr:rowOff>
    </xdr:to>
    <xdr:cxnSp macro="">
      <xdr:nvCxnSpPr>
        <xdr:cNvPr id="127" name="直線コネクタ 126"/>
        <xdr:cNvCxnSpPr/>
      </xdr:nvCxnSpPr>
      <xdr:spPr>
        <a:xfrm flipV="1">
          <a:off x="2019300" y="9937121"/>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44303</xdr:rowOff>
    </xdr:from>
    <xdr:to>
      <xdr:col>2</xdr:col>
      <xdr:colOff>638175</xdr:colOff>
      <xdr:row>58</xdr:row>
      <xdr:rowOff>76158</xdr:rowOff>
    </xdr:to>
    <xdr:cxnSp macro="">
      <xdr:nvCxnSpPr>
        <xdr:cNvPr id="130" name="直線コネクタ 129"/>
        <xdr:cNvCxnSpPr/>
      </xdr:nvCxnSpPr>
      <xdr:spPr>
        <a:xfrm flipV="1">
          <a:off x="1130300" y="9988403"/>
          <a:ext cx="889000" cy="3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132495</xdr:rowOff>
    </xdr:from>
    <xdr:to>
      <xdr:col>6</xdr:col>
      <xdr:colOff>561975</xdr:colOff>
      <xdr:row>58</xdr:row>
      <xdr:rowOff>62645</xdr:rowOff>
    </xdr:to>
    <xdr:sp macro="" textlink="">
      <xdr:nvSpPr>
        <xdr:cNvPr id="140" name="円/楕円 139"/>
        <xdr:cNvSpPr/>
      </xdr:nvSpPr>
      <xdr:spPr>
        <a:xfrm>
          <a:off x="4584700" y="99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110922</xdr:rowOff>
    </xdr:from>
    <xdr:ext cx="599010" cy="259045"/>
    <xdr:sp macro="" textlink="">
      <xdr:nvSpPr>
        <xdr:cNvPr id="141" name="総務費該当値テキスト"/>
        <xdr:cNvSpPr txBox="1"/>
      </xdr:nvSpPr>
      <xdr:spPr>
        <a:xfrm>
          <a:off x="4686300" y="988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155905</xdr:rowOff>
    </xdr:from>
    <xdr:to>
      <xdr:col>5</xdr:col>
      <xdr:colOff>409575</xdr:colOff>
      <xdr:row>58</xdr:row>
      <xdr:rowOff>86055</xdr:rowOff>
    </xdr:to>
    <xdr:sp macro="" textlink="">
      <xdr:nvSpPr>
        <xdr:cNvPr id="142" name="円/楕円 141"/>
        <xdr:cNvSpPr/>
      </xdr:nvSpPr>
      <xdr:spPr>
        <a:xfrm>
          <a:off x="3746500" y="99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77182</xdr:rowOff>
    </xdr:from>
    <xdr:ext cx="599010" cy="259045"/>
    <xdr:sp macro="" textlink="">
      <xdr:nvSpPr>
        <xdr:cNvPr id="143" name="テキスト ボックス 142"/>
        <xdr:cNvSpPr txBox="1"/>
      </xdr:nvSpPr>
      <xdr:spPr>
        <a:xfrm>
          <a:off x="3497794" y="1002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113671</xdr:rowOff>
    </xdr:from>
    <xdr:to>
      <xdr:col>4</xdr:col>
      <xdr:colOff>206375</xdr:colOff>
      <xdr:row>58</xdr:row>
      <xdr:rowOff>43821</xdr:rowOff>
    </xdr:to>
    <xdr:sp macro="" textlink="">
      <xdr:nvSpPr>
        <xdr:cNvPr id="144" name="円/楕円 143"/>
        <xdr:cNvSpPr/>
      </xdr:nvSpPr>
      <xdr:spPr>
        <a:xfrm>
          <a:off x="2857500" y="98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60348</xdr:rowOff>
    </xdr:from>
    <xdr:ext cx="599010" cy="259045"/>
    <xdr:sp macro="" textlink="">
      <xdr:nvSpPr>
        <xdr:cNvPr id="145" name="テキスト ボックス 144"/>
        <xdr:cNvSpPr txBox="1"/>
      </xdr:nvSpPr>
      <xdr:spPr>
        <a:xfrm>
          <a:off x="2608794" y="966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164953</xdr:rowOff>
    </xdr:from>
    <xdr:to>
      <xdr:col>3</xdr:col>
      <xdr:colOff>3175</xdr:colOff>
      <xdr:row>58</xdr:row>
      <xdr:rowOff>95103</xdr:rowOff>
    </xdr:to>
    <xdr:sp macro="" textlink="">
      <xdr:nvSpPr>
        <xdr:cNvPr id="146" name="円/楕円 145"/>
        <xdr:cNvSpPr/>
      </xdr:nvSpPr>
      <xdr:spPr>
        <a:xfrm>
          <a:off x="1968500" y="99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86230</xdr:rowOff>
    </xdr:from>
    <xdr:ext cx="599010" cy="259045"/>
    <xdr:sp macro="" textlink="">
      <xdr:nvSpPr>
        <xdr:cNvPr id="147" name="テキスト ボックス 146"/>
        <xdr:cNvSpPr txBox="1"/>
      </xdr:nvSpPr>
      <xdr:spPr>
        <a:xfrm>
          <a:off x="1719794" y="1003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25358</xdr:rowOff>
    </xdr:from>
    <xdr:to>
      <xdr:col>1</xdr:col>
      <xdr:colOff>485775</xdr:colOff>
      <xdr:row>58</xdr:row>
      <xdr:rowOff>126958</xdr:rowOff>
    </xdr:to>
    <xdr:sp macro="" textlink="">
      <xdr:nvSpPr>
        <xdr:cNvPr id="148" name="円/楕円 147"/>
        <xdr:cNvSpPr/>
      </xdr:nvSpPr>
      <xdr:spPr>
        <a:xfrm>
          <a:off x="1079500" y="996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118085</xdr:rowOff>
    </xdr:from>
    <xdr:ext cx="599010" cy="259045"/>
    <xdr:sp macro="" textlink="">
      <xdr:nvSpPr>
        <xdr:cNvPr id="149" name="テキスト ボックス 148"/>
        <xdr:cNvSpPr txBox="1"/>
      </xdr:nvSpPr>
      <xdr:spPr>
        <a:xfrm>
          <a:off x="830794" y="1006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164412</xdr:rowOff>
    </xdr:from>
    <xdr:to>
      <xdr:col>6</xdr:col>
      <xdr:colOff>511175</xdr:colOff>
      <xdr:row>77</xdr:row>
      <xdr:rowOff>166453</xdr:rowOff>
    </xdr:to>
    <xdr:cxnSp macro="">
      <xdr:nvCxnSpPr>
        <xdr:cNvPr id="178" name="直線コネクタ 177"/>
        <xdr:cNvCxnSpPr/>
      </xdr:nvCxnSpPr>
      <xdr:spPr>
        <a:xfrm>
          <a:off x="3797300" y="13366062"/>
          <a:ext cx="8382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164412</xdr:rowOff>
    </xdr:from>
    <xdr:to>
      <xdr:col>5</xdr:col>
      <xdr:colOff>358775</xdr:colOff>
      <xdr:row>78</xdr:row>
      <xdr:rowOff>4463</xdr:rowOff>
    </xdr:to>
    <xdr:cxnSp macro="">
      <xdr:nvCxnSpPr>
        <xdr:cNvPr id="181" name="直線コネクタ 180"/>
        <xdr:cNvCxnSpPr/>
      </xdr:nvCxnSpPr>
      <xdr:spPr>
        <a:xfrm flipV="1">
          <a:off x="2908300" y="13366062"/>
          <a:ext cx="889000" cy="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2265</xdr:rowOff>
    </xdr:from>
    <xdr:to>
      <xdr:col>4</xdr:col>
      <xdr:colOff>155575</xdr:colOff>
      <xdr:row>78</xdr:row>
      <xdr:rowOff>4463</xdr:rowOff>
    </xdr:to>
    <xdr:cxnSp macro="">
      <xdr:nvCxnSpPr>
        <xdr:cNvPr id="184" name="直線コネクタ 183"/>
        <xdr:cNvCxnSpPr/>
      </xdr:nvCxnSpPr>
      <xdr:spPr>
        <a:xfrm>
          <a:off x="2019300" y="13375365"/>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2265</xdr:rowOff>
    </xdr:from>
    <xdr:to>
      <xdr:col>2</xdr:col>
      <xdr:colOff>638175</xdr:colOff>
      <xdr:row>78</xdr:row>
      <xdr:rowOff>9711</xdr:rowOff>
    </xdr:to>
    <xdr:cxnSp macro="">
      <xdr:nvCxnSpPr>
        <xdr:cNvPr id="187" name="直線コネクタ 186"/>
        <xdr:cNvCxnSpPr/>
      </xdr:nvCxnSpPr>
      <xdr:spPr>
        <a:xfrm flipV="1">
          <a:off x="1130300" y="13375365"/>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115653</xdr:rowOff>
    </xdr:from>
    <xdr:to>
      <xdr:col>6</xdr:col>
      <xdr:colOff>561975</xdr:colOff>
      <xdr:row>78</xdr:row>
      <xdr:rowOff>45803</xdr:rowOff>
    </xdr:to>
    <xdr:sp macro="" textlink="">
      <xdr:nvSpPr>
        <xdr:cNvPr id="197" name="円/楕円 196"/>
        <xdr:cNvSpPr/>
      </xdr:nvSpPr>
      <xdr:spPr>
        <a:xfrm>
          <a:off x="4584700" y="133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113612</xdr:rowOff>
    </xdr:from>
    <xdr:to>
      <xdr:col>5</xdr:col>
      <xdr:colOff>409575</xdr:colOff>
      <xdr:row>78</xdr:row>
      <xdr:rowOff>43762</xdr:rowOff>
    </xdr:to>
    <xdr:sp macro="" textlink="">
      <xdr:nvSpPr>
        <xdr:cNvPr id="199" name="円/楕円 198"/>
        <xdr:cNvSpPr/>
      </xdr:nvSpPr>
      <xdr:spPr>
        <a:xfrm>
          <a:off x="3746500" y="133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34889</xdr:rowOff>
    </xdr:from>
    <xdr:ext cx="599010" cy="259045"/>
    <xdr:sp macro="" textlink="">
      <xdr:nvSpPr>
        <xdr:cNvPr id="200" name="テキスト ボックス 199"/>
        <xdr:cNvSpPr txBox="1"/>
      </xdr:nvSpPr>
      <xdr:spPr>
        <a:xfrm>
          <a:off x="3497794" y="1340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125113</xdr:rowOff>
    </xdr:from>
    <xdr:to>
      <xdr:col>4</xdr:col>
      <xdr:colOff>206375</xdr:colOff>
      <xdr:row>78</xdr:row>
      <xdr:rowOff>55263</xdr:rowOff>
    </xdr:to>
    <xdr:sp macro="" textlink="">
      <xdr:nvSpPr>
        <xdr:cNvPr id="201" name="円/楕円 200"/>
        <xdr:cNvSpPr/>
      </xdr:nvSpPr>
      <xdr:spPr>
        <a:xfrm>
          <a:off x="2857500" y="1332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46390</xdr:rowOff>
    </xdr:from>
    <xdr:ext cx="599010" cy="259045"/>
    <xdr:sp macro="" textlink="">
      <xdr:nvSpPr>
        <xdr:cNvPr id="202" name="テキスト ボックス 201"/>
        <xdr:cNvSpPr txBox="1"/>
      </xdr:nvSpPr>
      <xdr:spPr>
        <a:xfrm>
          <a:off x="2608794" y="1341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122915</xdr:rowOff>
    </xdr:from>
    <xdr:to>
      <xdr:col>3</xdr:col>
      <xdr:colOff>3175</xdr:colOff>
      <xdr:row>78</xdr:row>
      <xdr:rowOff>53065</xdr:rowOff>
    </xdr:to>
    <xdr:sp macro="" textlink="">
      <xdr:nvSpPr>
        <xdr:cNvPr id="203" name="円/楕円 202"/>
        <xdr:cNvSpPr/>
      </xdr:nvSpPr>
      <xdr:spPr>
        <a:xfrm>
          <a:off x="1968500" y="133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44192</xdr:rowOff>
    </xdr:from>
    <xdr:ext cx="599010" cy="259045"/>
    <xdr:sp macro="" textlink="">
      <xdr:nvSpPr>
        <xdr:cNvPr id="204" name="テキスト ボックス 203"/>
        <xdr:cNvSpPr txBox="1"/>
      </xdr:nvSpPr>
      <xdr:spPr>
        <a:xfrm>
          <a:off x="1719794" y="1341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130361</xdr:rowOff>
    </xdr:from>
    <xdr:to>
      <xdr:col>1</xdr:col>
      <xdr:colOff>485775</xdr:colOff>
      <xdr:row>78</xdr:row>
      <xdr:rowOff>60511</xdr:rowOff>
    </xdr:to>
    <xdr:sp macro="" textlink="">
      <xdr:nvSpPr>
        <xdr:cNvPr id="205" name="円/楕円 204"/>
        <xdr:cNvSpPr/>
      </xdr:nvSpPr>
      <xdr:spPr>
        <a:xfrm>
          <a:off x="1079500" y="1333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51638</xdr:rowOff>
    </xdr:from>
    <xdr:ext cx="599010" cy="259045"/>
    <xdr:sp macro="" textlink="">
      <xdr:nvSpPr>
        <xdr:cNvPr id="206" name="テキスト ボックス 205"/>
        <xdr:cNvSpPr txBox="1"/>
      </xdr:nvSpPr>
      <xdr:spPr>
        <a:xfrm>
          <a:off x="830794" y="1342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152509</xdr:rowOff>
    </xdr:from>
    <xdr:to>
      <xdr:col>6</xdr:col>
      <xdr:colOff>511175</xdr:colOff>
      <xdr:row>98</xdr:row>
      <xdr:rowOff>20996</xdr:rowOff>
    </xdr:to>
    <xdr:cxnSp macro="">
      <xdr:nvCxnSpPr>
        <xdr:cNvPr id="235" name="直線コネクタ 234"/>
        <xdr:cNvCxnSpPr/>
      </xdr:nvCxnSpPr>
      <xdr:spPr>
        <a:xfrm>
          <a:off x="3797300" y="16783159"/>
          <a:ext cx="838200" cy="3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152509</xdr:rowOff>
    </xdr:from>
    <xdr:to>
      <xdr:col>5</xdr:col>
      <xdr:colOff>358775</xdr:colOff>
      <xdr:row>98</xdr:row>
      <xdr:rowOff>12388</xdr:rowOff>
    </xdr:to>
    <xdr:cxnSp macro="">
      <xdr:nvCxnSpPr>
        <xdr:cNvPr id="238" name="直線コネクタ 237"/>
        <xdr:cNvCxnSpPr/>
      </xdr:nvCxnSpPr>
      <xdr:spPr>
        <a:xfrm flipV="1">
          <a:off x="2908300" y="16783159"/>
          <a:ext cx="889000" cy="3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141765</xdr:rowOff>
    </xdr:from>
    <xdr:to>
      <xdr:col>4</xdr:col>
      <xdr:colOff>155575</xdr:colOff>
      <xdr:row>98</xdr:row>
      <xdr:rowOff>12388</xdr:rowOff>
    </xdr:to>
    <xdr:cxnSp macro="">
      <xdr:nvCxnSpPr>
        <xdr:cNvPr id="241" name="直線コネクタ 240"/>
        <xdr:cNvCxnSpPr/>
      </xdr:nvCxnSpPr>
      <xdr:spPr>
        <a:xfrm>
          <a:off x="2019300" y="16772415"/>
          <a:ext cx="889000" cy="4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141765</xdr:rowOff>
    </xdr:from>
    <xdr:to>
      <xdr:col>2</xdr:col>
      <xdr:colOff>638175</xdr:colOff>
      <xdr:row>97</xdr:row>
      <xdr:rowOff>151991</xdr:rowOff>
    </xdr:to>
    <xdr:cxnSp macro="">
      <xdr:nvCxnSpPr>
        <xdr:cNvPr id="244" name="直線コネクタ 243"/>
        <xdr:cNvCxnSpPr/>
      </xdr:nvCxnSpPr>
      <xdr:spPr>
        <a:xfrm flipV="1">
          <a:off x="1130300" y="16772415"/>
          <a:ext cx="889000" cy="1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141646</xdr:rowOff>
    </xdr:from>
    <xdr:to>
      <xdr:col>6</xdr:col>
      <xdr:colOff>561975</xdr:colOff>
      <xdr:row>98</xdr:row>
      <xdr:rowOff>71796</xdr:rowOff>
    </xdr:to>
    <xdr:sp macro="" textlink="">
      <xdr:nvSpPr>
        <xdr:cNvPr id="254" name="円/楕円 253"/>
        <xdr:cNvSpPr/>
      </xdr:nvSpPr>
      <xdr:spPr>
        <a:xfrm>
          <a:off x="4584700" y="167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56573</xdr:rowOff>
    </xdr:from>
    <xdr:ext cx="534377" cy="259045"/>
    <xdr:sp macro="" textlink="">
      <xdr:nvSpPr>
        <xdr:cNvPr id="255" name="衛生費該当値テキスト"/>
        <xdr:cNvSpPr txBox="1"/>
      </xdr:nvSpPr>
      <xdr:spPr>
        <a:xfrm>
          <a:off x="4686300" y="166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101709</xdr:rowOff>
    </xdr:from>
    <xdr:to>
      <xdr:col>5</xdr:col>
      <xdr:colOff>409575</xdr:colOff>
      <xdr:row>98</xdr:row>
      <xdr:rowOff>31859</xdr:rowOff>
    </xdr:to>
    <xdr:sp macro="" textlink="">
      <xdr:nvSpPr>
        <xdr:cNvPr id="256" name="円/楕円 255"/>
        <xdr:cNvSpPr/>
      </xdr:nvSpPr>
      <xdr:spPr>
        <a:xfrm>
          <a:off x="3746500" y="167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22986</xdr:rowOff>
    </xdr:from>
    <xdr:ext cx="534377" cy="259045"/>
    <xdr:sp macro="" textlink="">
      <xdr:nvSpPr>
        <xdr:cNvPr id="257" name="テキスト ボックス 256"/>
        <xdr:cNvSpPr txBox="1"/>
      </xdr:nvSpPr>
      <xdr:spPr>
        <a:xfrm>
          <a:off x="3530111" y="168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133038</xdr:rowOff>
    </xdr:from>
    <xdr:to>
      <xdr:col>4</xdr:col>
      <xdr:colOff>206375</xdr:colOff>
      <xdr:row>98</xdr:row>
      <xdr:rowOff>63188</xdr:rowOff>
    </xdr:to>
    <xdr:sp macro="" textlink="">
      <xdr:nvSpPr>
        <xdr:cNvPr id="258" name="円/楕円 257"/>
        <xdr:cNvSpPr/>
      </xdr:nvSpPr>
      <xdr:spPr>
        <a:xfrm>
          <a:off x="2857500" y="167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54315</xdr:rowOff>
    </xdr:from>
    <xdr:ext cx="534377" cy="259045"/>
    <xdr:sp macro="" textlink="">
      <xdr:nvSpPr>
        <xdr:cNvPr id="259" name="テキスト ボックス 258"/>
        <xdr:cNvSpPr txBox="1"/>
      </xdr:nvSpPr>
      <xdr:spPr>
        <a:xfrm>
          <a:off x="2641111" y="1685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90965</xdr:rowOff>
    </xdr:from>
    <xdr:to>
      <xdr:col>3</xdr:col>
      <xdr:colOff>3175</xdr:colOff>
      <xdr:row>98</xdr:row>
      <xdr:rowOff>21115</xdr:rowOff>
    </xdr:to>
    <xdr:sp macro="" textlink="">
      <xdr:nvSpPr>
        <xdr:cNvPr id="260" name="円/楕円 259"/>
        <xdr:cNvSpPr/>
      </xdr:nvSpPr>
      <xdr:spPr>
        <a:xfrm>
          <a:off x="1968500" y="167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12242</xdr:rowOff>
    </xdr:from>
    <xdr:ext cx="534377" cy="259045"/>
    <xdr:sp macro="" textlink="">
      <xdr:nvSpPr>
        <xdr:cNvPr id="261" name="テキスト ボックス 260"/>
        <xdr:cNvSpPr txBox="1"/>
      </xdr:nvSpPr>
      <xdr:spPr>
        <a:xfrm>
          <a:off x="1752111" y="168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101191</xdr:rowOff>
    </xdr:from>
    <xdr:to>
      <xdr:col>1</xdr:col>
      <xdr:colOff>485775</xdr:colOff>
      <xdr:row>98</xdr:row>
      <xdr:rowOff>31341</xdr:rowOff>
    </xdr:to>
    <xdr:sp macro="" textlink="">
      <xdr:nvSpPr>
        <xdr:cNvPr id="262" name="円/楕円 261"/>
        <xdr:cNvSpPr/>
      </xdr:nvSpPr>
      <xdr:spPr>
        <a:xfrm>
          <a:off x="1079500" y="1673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22468</xdr:rowOff>
    </xdr:from>
    <xdr:ext cx="534377" cy="259045"/>
    <xdr:sp macro="" textlink="">
      <xdr:nvSpPr>
        <xdr:cNvPr id="263" name="テキスト ボックス 262"/>
        <xdr:cNvSpPr txBox="1"/>
      </xdr:nvSpPr>
      <xdr:spPr>
        <a:xfrm>
          <a:off x="863111" y="168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30299</xdr:rowOff>
    </xdr:from>
    <xdr:to>
      <xdr:col>15</xdr:col>
      <xdr:colOff>180975</xdr:colOff>
      <xdr:row>39</xdr:row>
      <xdr:rowOff>42937</xdr:rowOff>
    </xdr:to>
    <xdr:cxnSp macro="">
      <xdr:nvCxnSpPr>
        <xdr:cNvPr id="294" name="直線コネクタ 293"/>
        <xdr:cNvCxnSpPr/>
      </xdr:nvCxnSpPr>
      <xdr:spPr>
        <a:xfrm flipV="1">
          <a:off x="9639300" y="6716849"/>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42937</xdr:rowOff>
    </xdr:from>
    <xdr:to>
      <xdr:col>14</xdr:col>
      <xdr:colOff>28575</xdr:colOff>
      <xdr:row>39</xdr:row>
      <xdr:rowOff>49354</xdr:rowOff>
    </xdr:to>
    <xdr:cxnSp macro="">
      <xdr:nvCxnSpPr>
        <xdr:cNvPr id="297" name="直線コネクタ 296"/>
        <xdr:cNvCxnSpPr/>
      </xdr:nvCxnSpPr>
      <xdr:spPr>
        <a:xfrm flipV="1">
          <a:off x="8750300" y="6729487"/>
          <a:ext cx="889000" cy="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49354</xdr:rowOff>
    </xdr:from>
    <xdr:to>
      <xdr:col>12</xdr:col>
      <xdr:colOff>511175</xdr:colOff>
      <xdr:row>39</xdr:row>
      <xdr:rowOff>49811</xdr:rowOff>
    </xdr:to>
    <xdr:cxnSp macro="">
      <xdr:nvCxnSpPr>
        <xdr:cNvPr id="300" name="直線コネクタ 299"/>
        <xdr:cNvCxnSpPr/>
      </xdr:nvCxnSpPr>
      <xdr:spPr>
        <a:xfrm flipV="1">
          <a:off x="7861300" y="673590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147979</xdr:rowOff>
    </xdr:from>
    <xdr:to>
      <xdr:col>11</xdr:col>
      <xdr:colOff>307975</xdr:colOff>
      <xdr:row>39</xdr:row>
      <xdr:rowOff>49811</xdr:rowOff>
    </xdr:to>
    <xdr:cxnSp macro="">
      <xdr:nvCxnSpPr>
        <xdr:cNvPr id="303" name="直線コネクタ 302"/>
        <xdr:cNvCxnSpPr/>
      </xdr:nvCxnSpPr>
      <xdr:spPr>
        <a:xfrm>
          <a:off x="6972300" y="6663079"/>
          <a:ext cx="889000" cy="7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150949</xdr:rowOff>
    </xdr:from>
    <xdr:to>
      <xdr:col>15</xdr:col>
      <xdr:colOff>231775</xdr:colOff>
      <xdr:row>39</xdr:row>
      <xdr:rowOff>81099</xdr:rowOff>
    </xdr:to>
    <xdr:sp macro="" textlink="">
      <xdr:nvSpPr>
        <xdr:cNvPr id="313" name="円/楕円 312"/>
        <xdr:cNvSpPr/>
      </xdr:nvSpPr>
      <xdr:spPr>
        <a:xfrm>
          <a:off x="10426700" y="6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110326</xdr:rowOff>
    </xdr:from>
    <xdr:ext cx="469744" cy="259045"/>
    <xdr:sp macro="" textlink="">
      <xdr:nvSpPr>
        <xdr:cNvPr id="314" name="労働費該当値テキスト"/>
        <xdr:cNvSpPr txBox="1"/>
      </xdr:nvSpPr>
      <xdr:spPr>
        <a:xfrm>
          <a:off x="10528300" y="645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163587</xdr:rowOff>
    </xdr:from>
    <xdr:to>
      <xdr:col>14</xdr:col>
      <xdr:colOff>79375</xdr:colOff>
      <xdr:row>39</xdr:row>
      <xdr:rowOff>93737</xdr:rowOff>
    </xdr:to>
    <xdr:sp macro="" textlink="">
      <xdr:nvSpPr>
        <xdr:cNvPr id="315" name="円/楕円 314"/>
        <xdr:cNvSpPr/>
      </xdr:nvSpPr>
      <xdr:spPr>
        <a:xfrm>
          <a:off x="9588500" y="66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110264</xdr:rowOff>
    </xdr:from>
    <xdr:ext cx="469744" cy="259045"/>
    <xdr:sp macro="" textlink="">
      <xdr:nvSpPr>
        <xdr:cNvPr id="316" name="テキスト ボックス 315"/>
        <xdr:cNvSpPr txBox="1"/>
      </xdr:nvSpPr>
      <xdr:spPr>
        <a:xfrm>
          <a:off x="9404427" y="64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170004</xdr:rowOff>
    </xdr:from>
    <xdr:to>
      <xdr:col>12</xdr:col>
      <xdr:colOff>561975</xdr:colOff>
      <xdr:row>39</xdr:row>
      <xdr:rowOff>100154</xdr:rowOff>
    </xdr:to>
    <xdr:sp macro="" textlink="">
      <xdr:nvSpPr>
        <xdr:cNvPr id="317" name="円/楕円 316"/>
        <xdr:cNvSpPr/>
      </xdr:nvSpPr>
      <xdr:spPr>
        <a:xfrm>
          <a:off x="8699500" y="66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91281</xdr:rowOff>
    </xdr:from>
    <xdr:ext cx="469744" cy="259045"/>
    <xdr:sp macro="" textlink="">
      <xdr:nvSpPr>
        <xdr:cNvPr id="318" name="テキスト ボックス 317"/>
        <xdr:cNvSpPr txBox="1"/>
      </xdr:nvSpPr>
      <xdr:spPr>
        <a:xfrm>
          <a:off x="8515427" y="67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170461</xdr:rowOff>
    </xdr:from>
    <xdr:to>
      <xdr:col>11</xdr:col>
      <xdr:colOff>358775</xdr:colOff>
      <xdr:row>39</xdr:row>
      <xdr:rowOff>100611</xdr:rowOff>
    </xdr:to>
    <xdr:sp macro="" textlink="">
      <xdr:nvSpPr>
        <xdr:cNvPr id="319" name="円/楕円 318"/>
        <xdr:cNvSpPr/>
      </xdr:nvSpPr>
      <xdr:spPr>
        <a:xfrm>
          <a:off x="7810500" y="668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91738</xdr:rowOff>
    </xdr:from>
    <xdr:ext cx="469744" cy="259045"/>
    <xdr:sp macro="" textlink="">
      <xdr:nvSpPr>
        <xdr:cNvPr id="320" name="テキスト ボックス 319"/>
        <xdr:cNvSpPr txBox="1"/>
      </xdr:nvSpPr>
      <xdr:spPr>
        <a:xfrm>
          <a:off x="7626427" y="677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97179</xdr:rowOff>
    </xdr:from>
    <xdr:to>
      <xdr:col>10</xdr:col>
      <xdr:colOff>155575</xdr:colOff>
      <xdr:row>39</xdr:row>
      <xdr:rowOff>27329</xdr:rowOff>
    </xdr:to>
    <xdr:sp macro="" textlink="">
      <xdr:nvSpPr>
        <xdr:cNvPr id="321" name="円/楕円 320"/>
        <xdr:cNvSpPr/>
      </xdr:nvSpPr>
      <xdr:spPr>
        <a:xfrm>
          <a:off x="6921500" y="66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18456</xdr:rowOff>
    </xdr:from>
    <xdr:ext cx="469744" cy="259045"/>
    <xdr:sp macro="" textlink="">
      <xdr:nvSpPr>
        <xdr:cNvPr id="322" name="テキスト ボックス 321"/>
        <xdr:cNvSpPr txBox="1"/>
      </xdr:nvSpPr>
      <xdr:spPr>
        <a:xfrm>
          <a:off x="6737427" y="670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42676</xdr:rowOff>
    </xdr:from>
    <xdr:to>
      <xdr:col>15</xdr:col>
      <xdr:colOff>180975</xdr:colOff>
      <xdr:row>59</xdr:row>
      <xdr:rowOff>51458</xdr:rowOff>
    </xdr:to>
    <xdr:cxnSp macro="">
      <xdr:nvCxnSpPr>
        <xdr:cNvPr id="353" name="直線コネクタ 352"/>
        <xdr:cNvCxnSpPr/>
      </xdr:nvCxnSpPr>
      <xdr:spPr>
        <a:xfrm flipV="1">
          <a:off x="9639300" y="10158226"/>
          <a:ext cx="8382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47392</xdr:rowOff>
    </xdr:from>
    <xdr:to>
      <xdr:col>14</xdr:col>
      <xdr:colOff>28575</xdr:colOff>
      <xdr:row>59</xdr:row>
      <xdr:rowOff>51458</xdr:rowOff>
    </xdr:to>
    <xdr:cxnSp macro="">
      <xdr:nvCxnSpPr>
        <xdr:cNvPr id="356" name="直線コネクタ 355"/>
        <xdr:cNvCxnSpPr/>
      </xdr:nvCxnSpPr>
      <xdr:spPr>
        <a:xfrm>
          <a:off x="8750300" y="10162942"/>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47392</xdr:rowOff>
    </xdr:from>
    <xdr:to>
      <xdr:col>12</xdr:col>
      <xdr:colOff>511175</xdr:colOff>
      <xdr:row>59</xdr:row>
      <xdr:rowOff>64270</xdr:rowOff>
    </xdr:to>
    <xdr:cxnSp macro="">
      <xdr:nvCxnSpPr>
        <xdr:cNvPr id="359" name="直線コネクタ 358"/>
        <xdr:cNvCxnSpPr/>
      </xdr:nvCxnSpPr>
      <xdr:spPr>
        <a:xfrm flipV="1">
          <a:off x="7861300" y="10162942"/>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150806</xdr:rowOff>
    </xdr:from>
    <xdr:to>
      <xdr:col>11</xdr:col>
      <xdr:colOff>307975</xdr:colOff>
      <xdr:row>59</xdr:row>
      <xdr:rowOff>64270</xdr:rowOff>
    </xdr:to>
    <xdr:cxnSp macro="">
      <xdr:nvCxnSpPr>
        <xdr:cNvPr id="362" name="直線コネクタ 361"/>
        <xdr:cNvCxnSpPr/>
      </xdr:nvCxnSpPr>
      <xdr:spPr>
        <a:xfrm>
          <a:off x="6972300" y="10094906"/>
          <a:ext cx="889000" cy="8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163326</xdr:rowOff>
    </xdr:from>
    <xdr:to>
      <xdr:col>15</xdr:col>
      <xdr:colOff>231775</xdr:colOff>
      <xdr:row>59</xdr:row>
      <xdr:rowOff>93476</xdr:rowOff>
    </xdr:to>
    <xdr:sp macro="" textlink="">
      <xdr:nvSpPr>
        <xdr:cNvPr id="372" name="円/楕円 371"/>
        <xdr:cNvSpPr/>
      </xdr:nvSpPr>
      <xdr:spPr>
        <a:xfrm>
          <a:off x="10426700" y="1010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78253</xdr:rowOff>
    </xdr:from>
    <xdr:ext cx="534377" cy="259045"/>
    <xdr:sp macro="" textlink="">
      <xdr:nvSpPr>
        <xdr:cNvPr id="373" name="農林水産業費該当値テキスト"/>
        <xdr:cNvSpPr txBox="1"/>
      </xdr:nvSpPr>
      <xdr:spPr>
        <a:xfrm>
          <a:off x="10528300" y="1002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51,630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658</xdr:rowOff>
    </xdr:from>
    <xdr:to>
      <xdr:col>14</xdr:col>
      <xdr:colOff>79375</xdr:colOff>
      <xdr:row>59</xdr:row>
      <xdr:rowOff>102258</xdr:rowOff>
    </xdr:to>
    <xdr:sp macro="" textlink="">
      <xdr:nvSpPr>
        <xdr:cNvPr id="374" name="円/楕円 373"/>
        <xdr:cNvSpPr/>
      </xdr:nvSpPr>
      <xdr:spPr>
        <a:xfrm>
          <a:off x="9588500" y="1011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93385</xdr:rowOff>
    </xdr:from>
    <xdr:ext cx="534377" cy="259045"/>
    <xdr:sp macro="" textlink="">
      <xdr:nvSpPr>
        <xdr:cNvPr id="375" name="テキスト ボックス 374"/>
        <xdr:cNvSpPr txBox="1"/>
      </xdr:nvSpPr>
      <xdr:spPr>
        <a:xfrm>
          <a:off x="9372111" y="1020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168042</xdr:rowOff>
    </xdr:from>
    <xdr:to>
      <xdr:col>12</xdr:col>
      <xdr:colOff>561975</xdr:colOff>
      <xdr:row>59</xdr:row>
      <xdr:rowOff>98192</xdr:rowOff>
    </xdr:to>
    <xdr:sp macro="" textlink="">
      <xdr:nvSpPr>
        <xdr:cNvPr id="376" name="円/楕円 375"/>
        <xdr:cNvSpPr/>
      </xdr:nvSpPr>
      <xdr:spPr>
        <a:xfrm>
          <a:off x="8699500" y="101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89319</xdr:rowOff>
    </xdr:from>
    <xdr:ext cx="534377" cy="259045"/>
    <xdr:sp macro="" textlink="">
      <xdr:nvSpPr>
        <xdr:cNvPr id="377" name="テキスト ボックス 376"/>
        <xdr:cNvSpPr txBox="1"/>
      </xdr:nvSpPr>
      <xdr:spPr>
        <a:xfrm>
          <a:off x="8483111" y="102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13470</xdr:rowOff>
    </xdr:from>
    <xdr:to>
      <xdr:col>11</xdr:col>
      <xdr:colOff>358775</xdr:colOff>
      <xdr:row>59</xdr:row>
      <xdr:rowOff>115070</xdr:rowOff>
    </xdr:to>
    <xdr:sp macro="" textlink="">
      <xdr:nvSpPr>
        <xdr:cNvPr id="378" name="円/楕円 377"/>
        <xdr:cNvSpPr/>
      </xdr:nvSpPr>
      <xdr:spPr>
        <a:xfrm>
          <a:off x="7810500" y="10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106197</xdr:rowOff>
    </xdr:from>
    <xdr:ext cx="534377" cy="259045"/>
    <xdr:sp macro="" textlink="">
      <xdr:nvSpPr>
        <xdr:cNvPr id="379" name="テキスト ボックス 378"/>
        <xdr:cNvSpPr txBox="1"/>
      </xdr:nvSpPr>
      <xdr:spPr>
        <a:xfrm>
          <a:off x="7594111" y="10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100006</xdr:rowOff>
    </xdr:from>
    <xdr:to>
      <xdr:col>10</xdr:col>
      <xdr:colOff>155575</xdr:colOff>
      <xdr:row>59</xdr:row>
      <xdr:rowOff>30156</xdr:rowOff>
    </xdr:to>
    <xdr:sp macro="" textlink="">
      <xdr:nvSpPr>
        <xdr:cNvPr id="380" name="円/楕円 379"/>
        <xdr:cNvSpPr/>
      </xdr:nvSpPr>
      <xdr:spPr>
        <a:xfrm>
          <a:off x="6921500" y="1004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21283</xdr:rowOff>
    </xdr:from>
    <xdr:ext cx="599010" cy="259045"/>
    <xdr:sp macro="" textlink="">
      <xdr:nvSpPr>
        <xdr:cNvPr id="381" name="テキスト ボックス 380"/>
        <xdr:cNvSpPr txBox="1"/>
      </xdr:nvSpPr>
      <xdr:spPr>
        <a:xfrm>
          <a:off x="6672794" y="1013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146664</xdr:rowOff>
    </xdr:from>
    <xdr:to>
      <xdr:col>15</xdr:col>
      <xdr:colOff>180975</xdr:colOff>
      <xdr:row>78</xdr:row>
      <xdr:rowOff>161840</xdr:rowOff>
    </xdr:to>
    <xdr:cxnSp macro="">
      <xdr:nvCxnSpPr>
        <xdr:cNvPr id="410" name="直線コネクタ 409"/>
        <xdr:cNvCxnSpPr/>
      </xdr:nvCxnSpPr>
      <xdr:spPr>
        <a:xfrm flipV="1">
          <a:off x="9639300" y="13519764"/>
          <a:ext cx="8382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161840</xdr:rowOff>
    </xdr:from>
    <xdr:to>
      <xdr:col>14</xdr:col>
      <xdr:colOff>28575</xdr:colOff>
      <xdr:row>78</xdr:row>
      <xdr:rowOff>165371</xdr:rowOff>
    </xdr:to>
    <xdr:cxnSp macro="">
      <xdr:nvCxnSpPr>
        <xdr:cNvPr id="413" name="直線コネクタ 412"/>
        <xdr:cNvCxnSpPr/>
      </xdr:nvCxnSpPr>
      <xdr:spPr>
        <a:xfrm flipV="1">
          <a:off x="8750300" y="13534940"/>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165371</xdr:rowOff>
    </xdr:from>
    <xdr:to>
      <xdr:col>12</xdr:col>
      <xdr:colOff>511175</xdr:colOff>
      <xdr:row>79</xdr:row>
      <xdr:rowOff>2319</xdr:rowOff>
    </xdr:to>
    <xdr:cxnSp macro="">
      <xdr:nvCxnSpPr>
        <xdr:cNvPr id="416" name="直線コネクタ 415"/>
        <xdr:cNvCxnSpPr/>
      </xdr:nvCxnSpPr>
      <xdr:spPr>
        <a:xfrm flipV="1">
          <a:off x="7861300" y="13538471"/>
          <a:ext cx="8890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2319</xdr:rowOff>
    </xdr:from>
    <xdr:to>
      <xdr:col>11</xdr:col>
      <xdr:colOff>307975</xdr:colOff>
      <xdr:row>79</xdr:row>
      <xdr:rowOff>4471</xdr:rowOff>
    </xdr:to>
    <xdr:cxnSp macro="">
      <xdr:nvCxnSpPr>
        <xdr:cNvPr id="419" name="直線コネクタ 418"/>
        <xdr:cNvCxnSpPr/>
      </xdr:nvCxnSpPr>
      <xdr:spPr>
        <a:xfrm flipV="1">
          <a:off x="6972300" y="13546869"/>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95864</xdr:rowOff>
    </xdr:from>
    <xdr:to>
      <xdr:col>15</xdr:col>
      <xdr:colOff>231775</xdr:colOff>
      <xdr:row>79</xdr:row>
      <xdr:rowOff>26014</xdr:rowOff>
    </xdr:to>
    <xdr:sp macro="" textlink="">
      <xdr:nvSpPr>
        <xdr:cNvPr id="429" name="円/楕円 428"/>
        <xdr:cNvSpPr/>
      </xdr:nvSpPr>
      <xdr:spPr>
        <a:xfrm>
          <a:off x="10426700" y="134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10791</xdr:rowOff>
    </xdr:from>
    <xdr:ext cx="534377" cy="259045"/>
    <xdr:sp macro="" textlink="">
      <xdr:nvSpPr>
        <xdr:cNvPr id="430" name="商工費該当値テキスト"/>
        <xdr:cNvSpPr txBox="1"/>
      </xdr:nvSpPr>
      <xdr:spPr>
        <a:xfrm>
          <a:off x="10528300" y="133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111040</xdr:rowOff>
    </xdr:from>
    <xdr:to>
      <xdr:col>14</xdr:col>
      <xdr:colOff>79375</xdr:colOff>
      <xdr:row>79</xdr:row>
      <xdr:rowOff>41190</xdr:rowOff>
    </xdr:to>
    <xdr:sp macro="" textlink="">
      <xdr:nvSpPr>
        <xdr:cNvPr id="431" name="円/楕円 430"/>
        <xdr:cNvSpPr/>
      </xdr:nvSpPr>
      <xdr:spPr>
        <a:xfrm>
          <a:off x="9588500" y="134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32317</xdr:rowOff>
    </xdr:from>
    <xdr:ext cx="534377" cy="259045"/>
    <xdr:sp macro="" textlink="">
      <xdr:nvSpPr>
        <xdr:cNvPr id="432" name="テキスト ボックス 431"/>
        <xdr:cNvSpPr txBox="1"/>
      </xdr:nvSpPr>
      <xdr:spPr>
        <a:xfrm>
          <a:off x="9372111" y="1357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114571</xdr:rowOff>
    </xdr:from>
    <xdr:to>
      <xdr:col>12</xdr:col>
      <xdr:colOff>561975</xdr:colOff>
      <xdr:row>79</xdr:row>
      <xdr:rowOff>44721</xdr:rowOff>
    </xdr:to>
    <xdr:sp macro="" textlink="">
      <xdr:nvSpPr>
        <xdr:cNvPr id="433" name="円/楕円 432"/>
        <xdr:cNvSpPr/>
      </xdr:nvSpPr>
      <xdr:spPr>
        <a:xfrm>
          <a:off x="8699500" y="1348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35848</xdr:rowOff>
    </xdr:from>
    <xdr:ext cx="534377" cy="259045"/>
    <xdr:sp macro="" textlink="">
      <xdr:nvSpPr>
        <xdr:cNvPr id="434" name="テキスト ボックス 433"/>
        <xdr:cNvSpPr txBox="1"/>
      </xdr:nvSpPr>
      <xdr:spPr>
        <a:xfrm>
          <a:off x="8483111" y="1358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122969</xdr:rowOff>
    </xdr:from>
    <xdr:to>
      <xdr:col>11</xdr:col>
      <xdr:colOff>358775</xdr:colOff>
      <xdr:row>79</xdr:row>
      <xdr:rowOff>53119</xdr:rowOff>
    </xdr:to>
    <xdr:sp macro="" textlink="">
      <xdr:nvSpPr>
        <xdr:cNvPr id="435" name="円/楕円 434"/>
        <xdr:cNvSpPr/>
      </xdr:nvSpPr>
      <xdr:spPr>
        <a:xfrm>
          <a:off x="7810500" y="134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44246</xdr:rowOff>
    </xdr:from>
    <xdr:ext cx="534377" cy="259045"/>
    <xdr:sp macro="" textlink="">
      <xdr:nvSpPr>
        <xdr:cNvPr id="436" name="テキスト ボックス 435"/>
        <xdr:cNvSpPr txBox="1"/>
      </xdr:nvSpPr>
      <xdr:spPr>
        <a:xfrm>
          <a:off x="7594111" y="135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125121</xdr:rowOff>
    </xdr:from>
    <xdr:to>
      <xdr:col>10</xdr:col>
      <xdr:colOff>155575</xdr:colOff>
      <xdr:row>79</xdr:row>
      <xdr:rowOff>55271</xdr:rowOff>
    </xdr:to>
    <xdr:sp macro="" textlink="">
      <xdr:nvSpPr>
        <xdr:cNvPr id="437" name="円/楕円 436"/>
        <xdr:cNvSpPr/>
      </xdr:nvSpPr>
      <xdr:spPr>
        <a:xfrm>
          <a:off x="6921500" y="134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46398</xdr:rowOff>
    </xdr:from>
    <xdr:ext cx="534377" cy="259045"/>
    <xdr:sp macro="" textlink="">
      <xdr:nvSpPr>
        <xdr:cNvPr id="438" name="テキスト ボックス 437"/>
        <xdr:cNvSpPr txBox="1"/>
      </xdr:nvSpPr>
      <xdr:spPr>
        <a:xfrm>
          <a:off x="6705111" y="1359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6724</xdr:rowOff>
    </xdr:from>
    <xdr:to>
      <xdr:col>15</xdr:col>
      <xdr:colOff>180975</xdr:colOff>
      <xdr:row>99</xdr:row>
      <xdr:rowOff>12463</xdr:rowOff>
    </xdr:to>
    <xdr:cxnSp macro="">
      <xdr:nvCxnSpPr>
        <xdr:cNvPr id="467" name="直線コネクタ 466"/>
        <xdr:cNvCxnSpPr/>
      </xdr:nvCxnSpPr>
      <xdr:spPr>
        <a:xfrm flipV="1">
          <a:off x="9639300" y="16980274"/>
          <a:ext cx="838200" cy="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170807</xdr:rowOff>
    </xdr:from>
    <xdr:to>
      <xdr:col>14</xdr:col>
      <xdr:colOff>28575</xdr:colOff>
      <xdr:row>99</xdr:row>
      <xdr:rowOff>12463</xdr:rowOff>
    </xdr:to>
    <xdr:cxnSp macro="">
      <xdr:nvCxnSpPr>
        <xdr:cNvPr id="470" name="直線コネクタ 469"/>
        <xdr:cNvCxnSpPr/>
      </xdr:nvCxnSpPr>
      <xdr:spPr>
        <a:xfrm>
          <a:off x="8750300" y="16972907"/>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170807</xdr:rowOff>
    </xdr:from>
    <xdr:to>
      <xdr:col>12</xdr:col>
      <xdr:colOff>511175</xdr:colOff>
      <xdr:row>99</xdr:row>
      <xdr:rowOff>6133</xdr:rowOff>
    </xdr:to>
    <xdr:cxnSp macro="">
      <xdr:nvCxnSpPr>
        <xdr:cNvPr id="473" name="直線コネクタ 472"/>
        <xdr:cNvCxnSpPr/>
      </xdr:nvCxnSpPr>
      <xdr:spPr>
        <a:xfrm flipV="1">
          <a:off x="7861300" y="16972907"/>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155158</xdr:rowOff>
    </xdr:from>
    <xdr:to>
      <xdr:col>11</xdr:col>
      <xdr:colOff>307975</xdr:colOff>
      <xdr:row>99</xdr:row>
      <xdr:rowOff>6133</xdr:rowOff>
    </xdr:to>
    <xdr:cxnSp macro="">
      <xdr:nvCxnSpPr>
        <xdr:cNvPr id="476" name="直線コネクタ 475"/>
        <xdr:cNvCxnSpPr/>
      </xdr:nvCxnSpPr>
      <xdr:spPr>
        <a:xfrm>
          <a:off x="6972300" y="16957258"/>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127374</xdr:rowOff>
    </xdr:from>
    <xdr:to>
      <xdr:col>15</xdr:col>
      <xdr:colOff>231775</xdr:colOff>
      <xdr:row>99</xdr:row>
      <xdr:rowOff>57524</xdr:rowOff>
    </xdr:to>
    <xdr:sp macro="" textlink="">
      <xdr:nvSpPr>
        <xdr:cNvPr id="486" name="円/楕円 485"/>
        <xdr:cNvSpPr/>
      </xdr:nvSpPr>
      <xdr:spPr>
        <a:xfrm>
          <a:off x="10426700" y="1692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42301</xdr:rowOff>
    </xdr:from>
    <xdr:ext cx="534377" cy="259045"/>
    <xdr:sp macro="" textlink="">
      <xdr:nvSpPr>
        <xdr:cNvPr id="487" name="土木費該当値テキスト"/>
        <xdr:cNvSpPr txBox="1"/>
      </xdr:nvSpPr>
      <xdr:spPr>
        <a:xfrm>
          <a:off x="10528300" y="1684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49,510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133113</xdr:rowOff>
    </xdr:from>
    <xdr:to>
      <xdr:col>14</xdr:col>
      <xdr:colOff>79375</xdr:colOff>
      <xdr:row>99</xdr:row>
      <xdr:rowOff>63263</xdr:rowOff>
    </xdr:to>
    <xdr:sp macro="" textlink="">
      <xdr:nvSpPr>
        <xdr:cNvPr id="488" name="円/楕円 487"/>
        <xdr:cNvSpPr/>
      </xdr:nvSpPr>
      <xdr:spPr>
        <a:xfrm>
          <a:off x="9588500" y="1693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54390</xdr:rowOff>
    </xdr:from>
    <xdr:ext cx="534377" cy="259045"/>
    <xdr:sp macro="" textlink="">
      <xdr:nvSpPr>
        <xdr:cNvPr id="489" name="テキスト ボックス 488"/>
        <xdr:cNvSpPr txBox="1"/>
      </xdr:nvSpPr>
      <xdr:spPr>
        <a:xfrm>
          <a:off x="9372111" y="1702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120007</xdr:rowOff>
    </xdr:from>
    <xdr:to>
      <xdr:col>12</xdr:col>
      <xdr:colOff>561975</xdr:colOff>
      <xdr:row>99</xdr:row>
      <xdr:rowOff>50157</xdr:rowOff>
    </xdr:to>
    <xdr:sp macro="" textlink="">
      <xdr:nvSpPr>
        <xdr:cNvPr id="490" name="円/楕円 489"/>
        <xdr:cNvSpPr/>
      </xdr:nvSpPr>
      <xdr:spPr>
        <a:xfrm>
          <a:off x="8699500" y="1692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41284</xdr:rowOff>
    </xdr:from>
    <xdr:ext cx="534377" cy="259045"/>
    <xdr:sp macro="" textlink="">
      <xdr:nvSpPr>
        <xdr:cNvPr id="491" name="テキスト ボックス 490"/>
        <xdr:cNvSpPr txBox="1"/>
      </xdr:nvSpPr>
      <xdr:spPr>
        <a:xfrm>
          <a:off x="8483111" y="1701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126783</xdr:rowOff>
    </xdr:from>
    <xdr:to>
      <xdr:col>11</xdr:col>
      <xdr:colOff>358775</xdr:colOff>
      <xdr:row>99</xdr:row>
      <xdr:rowOff>56933</xdr:rowOff>
    </xdr:to>
    <xdr:sp macro="" textlink="">
      <xdr:nvSpPr>
        <xdr:cNvPr id="492" name="円/楕円 491"/>
        <xdr:cNvSpPr/>
      </xdr:nvSpPr>
      <xdr:spPr>
        <a:xfrm>
          <a:off x="7810500" y="1692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48060</xdr:rowOff>
    </xdr:from>
    <xdr:ext cx="534377" cy="259045"/>
    <xdr:sp macro="" textlink="">
      <xdr:nvSpPr>
        <xdr:cNvPr id="493" name="テキスト ボックス 492"/>
        <xdr:cNvSpPr txBox="1"/>
      </xdr:nvSpPr>
      <xdr:spPr>
        <a:xfrm>
          <a:off x="7594111" y="170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104358</xdr:rowOff>
    </xdr:from>
    <xdr:to>
      <xdr:col>10</xdr:col>
      <xdr:colOff>155575</xdr:colOff>
      <xdr:row>99</xdr:row>
      <xdr:rowOff>34508</xdr:rowOff>
    </xdr:to>
    <xdr:sp macro="" textlink="">
      <xdr:nvSpPr>
        <xdr:cNvPr id="494" name="円/楕円 493"/>
        <xdr:cNvSpPr/>
      </xdr:nvSpPr>
      <xdr:spPr>
        <a:xfrm>
          <a:off x="6921500" y="1690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25635</xdr:rowOff>
    </xdr:from>
    <xdr:ext cx="534377" cy="259045"/>
    <xdr:sp macro="" textlink="">
      <xdr:nvSpPr>
        <xdr:cNvPr id="495" name="テキスト ボックス 494"/>
        <xdr:cNvSpPr txBox="1"/>
      </xdr:nvSpPr>
      <xdr:spPr>
        <a:xfrm>
          <a:off x="6705111" y="1699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52484</xdr:rowOff>
    </xdr:from>
    <xdr:to>
      <xdr:col>23</xdr:col>
      <xdr:colOff>517525</xdr:colOff>
      <xdr:row>37</xdr:row>
      <xdr:rowOff>149470</xdr:rowOff>
    </xdr:to>
    <xdr:cxnSp macro="">
      <xdr:nvCxnSpPr>
        <xdr:cNvPr id="522" name="直線コネクタ 521"/>
        <xdr:cNvCxnSpPr/>
      </xdr:nvCxnSpPr>
      <xdr:spPr>
        <a:xfrm flipV="1">
          <a:off x="15481300" y="6396134"/>
          <a:ext cx="838200" cy="9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149470</xdr:rowOff>
    </xdr:from>
    <xdr:to>
      <xdr:col>22</xdr:col>
      <xdr:colOff>365125</xdr:colOff>
      <xdr:row>38</xdr:row>
      <xdr:rowOff>36350</xdr:rowOff>
    </xdr:to>
    <xdr:cxnSp macro="">
      <xdr:nvCxnSpPr>
        <xdr:cNvPr id="525" name="直線コネクタ 524"/>
        <xdr:cNvCxnSpPr/>
      </xdr:nvCxnSpPr>
      <xdr:spPr>
        <a:xfrm flipV="1">
          <a:off x="14592300" y="6493120"/>
          <a:ext cx="889000" cy="5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36350</xdr:rowOff>
    </xdr:from>
    <xdr:to>
      <xdr:col>21</xdr:col>
      <xdr:colOff>161925</xdr:colOff>
      <xdr:row>38</xdr:row>
      <xdr:rowOff>40844</xdr:rowOff>
    </xdr:to>
    <xdr:cxnSp macro="">
      <xdr:nvCxnSpPr>
        <xdr:cNvPr id="528" name="直線コネクタ 527"/>
        <xdr:cNvCxnSpPr/>
      </xdr:nvCxnSpPr>
      <xdr:spPr>
        <a:xfrm flipV="1">
          <a:off x="13703300" y="6551450"/>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40691</xdr:rowOff>
    </xdr:from>
    <xdr:to>
      <xdr:col>19</xdr:col>
      <xdr:colOff>644525</xdr:colOff>
      <xdr:row>38</xdr:row>
      <xdr:rowOff>40844</xdr:rowOff>
    </xdr:to>
    <xdr:cxnSp macro="">
      <xdr:nvCxnSpPr>
        <xdr:cNvPr id="531" name="直線コネクタ 530"/>
        <xdr:cNvCxnSpPr/>
      </xdr:nvCxnSpPr>
      <xdr:spPr>
        <a:xfrm>
          <a:off x="12814300" y="655579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1684</xdr:rowOff>
    </xdr:from>
    <xdr:to>
      <xdr:col>23</xdr:col>
      <xdr:colOff>568325</xdr:colOff>
      <xdr:row>37</xdr:row>
      <xdr:rowOff>103284</xdr:rowOff>
    </xdr:to>
    <xdr:sp macro="" textlink="">
      <xdr:nvSpPr>
        <xdr:cNvPr id="541" name="円/楕円 540"/>
        <xdr:cNvSpPr/>
      </xdr:nvSpPr>
      <xdr:spPr>
        <a:xfrm>
          <a:off x="16268700" y="63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24561</xdr:rowOff>
    </xdr:from>
    <xdr:ext cx="599010" cy="259045"/>
    <xdr:sp macro="" textlink="">
      <xdr:nvSpPr>
        <xdr:cNvPr id="542" name="消防費該当値テキスト"/>
        <xdr:cNvSpPr txBox="1"/>
      </xdr:nvSpPr>
      <xdr:spPr>
        <a:xfrm>
          <a:off x="16370300" y="619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98670</xdr:rowOff>
    </xdr:from>
    <xdr:to>
      <xdr:col>22</xdr:col>
      <xdr:colOff>415925</xdr:colOff>
      <xdr:row>38</xdr:row>
      <xdr:rowOff>28820</xdr:rowOff>
    </xdr:to>
    <xdr:sp macro="" textlink="">
      <xdr:nvSpPr>
        <xdr:cNvPr id="543" name="円/楕円 542"/>
        <xdr:cNvSpPr/>
      </xdr:nvSpPr>
      <xdr:spPr>
        <a:xfrm>
          <a:off x="15430500" y="64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45347</xdr:rowOff>
    </xdr:from>
    <xdr:ext cx="534377" cy="259045"/>
    <xdr:sp macro="" textlink="">
      <xdr:nvSpPr>
        <xdr:cNvPr id="544" name="テキスト ボックス 543"/>
        <xdr:cNvSpPr txBox="1"/>
      </xdr:nvSpPr>
      <xdr:spPr>
        <a:xfrm>
          <a:off x="15214111" y="621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157000</xdr:rowOff>
    </xdr:from>
    <xdr:to>
      <xdr:col>21</xdr:col>
      <xdr:colOff>212725</xdr:colOff>
      <xdr:row>38</xdr:row>
      <xdr:rowOff>87150</xdr:rowOff>
    </xdr:to>
    <xdr:sp macro="" textlink="">
      <xdr:nvSpPr>
        <xdr:cNvPr id="545" name="円/楕円 544"/>
        <xdr:cNvSpPr/>
      </xdr:nvSpPr>
      <xdr:spPr>
        <a:xfrm>
          <a:off x="14541500" y="65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78277</xdr:rowOff>
    </xdr:from>
    <xdr:ext cx="534377" cy="259045"/>
    <xdr:sp macro="" textlink="">
      <xdr:nvSpPr>
        <xdr:cNvPr id="546" name="テキスト ボックス 545"/>
        <xdr:cNvSpPr txBox="1"/>
      </xdr:nvSpPr>
      <xdr:spPr>
        <a:xfrm>
          <a:off x="14325111" y="659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161494</xdr:rowOff>
    </xdr:from>
    <xdr:to>
      <xdr:col>20</xdr:col>
      <xdr:colOff>9525</xdr:colOff>
      <xdr:row>38</xdr:row>
      <xdr:rowOff>91644</xdr:rowOff>
    </xdr:to>
    <xdr:sp macro="" textlink="">
      <xdr:nvSpPr>
        <xdr:cNvPr id="547" name="円/楕円 546"/>
        <xdr:cNvSpPr/>
      </xdr:nvSpPr>
      <xdr:spPr>
        <a:xfrm>
          <a:off x="13652500" y="650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82771</xdr:rowOff>
    </xdr:from>
    <xdr:ext cx="534377" cy="259045"/>
    <xdr:sp macro="" textlink="">
      <xdr:nvSpPr>
        <xdr:cNvPr id="548" name="テキスト ボックス 547"/>
        <xdr:cNvSpPr txBox="1"/>
      </xdr:nvSpPr>
      <xdr:spPr>
        <a:xfrm>
          <a:off x="13436111" y="659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161341</xdr:rowOff>
    </xdr:from>
    <xdr:to>
      <xdr:col>18</xdr:col>
      <xdr:colOff>492125</xdr:colOff>
      <xdr:row>38</xdr:row>
      <xdr:rowOff>91491</xdr:rowOff>
    </xdr:to>
    <xdr:sp macro="" textlink="">
      <xdr:nvSpPr>
        <xdr:cNvPr id="549" name="円/楕円 548"/>
        <xdr:cNvSpPr/>
      </xdr:nvSpPr>
      <xdr:spPr>
        <a:xfrm>
          <a:off x="12763500" y="65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82618</xdr:rowOff>
    </xdr:from>
    <xdr:ext cx="534377" cy="259045"/>
    <xdr:sp macro="" textlink="">
      <xdr:nvSpPr>
        <xdr:cNvPr id="550" name="テキスト ボックス 549"/>
        <xdr:cNvSpPr txBox="1"/>
      </xdr:nvSpPr>
      <xdr:spPr>
        <a:xfrm>
          <a:off x="12547111" y="65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13102</xdr:rowOff>
    </xdr:from>
    <xdr:to>
      <xdr:col>23</xdr:col>
      <xdr:colOff>517525</xdr:colOff>
      <xdr:row>57</xdr:row>
      <xdr:rowOff>46218</xdr:rowOff>
    </xdr:to>
    <xdr:cxnSp macro="">
      <xdr:nvCxnSpPr>
        <xdr:cNvPr id="579" name="直線コネクタ 578"/>
        <xdr:cNvCxnSpPr/>
      </xdr:nvCxnSpPr>
      <xdr:spPr>
        <a:xfrm flipV="1">
          <a:off x="15481300" y="9614302"/>
          <a:ext cx="838200" cy="20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46218</xdr:rowOff>
    </xdr:from>
    <xdr:to>
      <xdr:col>22</xdr:col>
      <xdr:colOff>365125</xdr:colOff>
      <xdr:row>58</xdr:row>
      <xdr:rowOff>22560</xdr:rowOff>
    </xdr:to>
    <xdr:cxnSp macro="">
      <xdr:nvCxnSpPr>
        <xdr:cNvPr id="582" name="直線コネクタ 581"/>
        <xdr:cNvCxnSpPr/>
      </xdr:nvCxnSpPr>
      <xdr:spPr>
        <a:xfrm flipV="1">
          <a:off x="14592300" y="9818868"/>
          <a:ext cx="889000" cy="14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22560</xdr:rowOff>
    </xdr:from>
    <xdr:to>
      <xdr:col>21</xdr:col>
      <xdr:colOff>161925</xdr:colOff>
      <xdr:row>58</xdr:row>
      <xdr:rowOff>116800</xdr:rowOff>
    </xdr:to>
    <xdr:cxnSp macro="">
      <xdr:nvCxnSpPr>
        <xdr:cNvPr id="585" name="直線コネクタ 584"/>
        <xdr:cNvCxnSpPr/>
      </xdr:nvCxnSpPr>
      <xdr:spPr>
        <a:xfrm flipV="1">
          <a:off x="13703300" y="9966660"/>
          <a:ext cx="889000" cy="9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114981</xdr:rowOff>
    </xdr:from>
    <xdr:to>
      <xdr:col>19</xdr:col>
      <xdr:colOff>644525</xdr:colOff>
      <xdr:row>58</xdr:row>
      <xdr:rowOff>116800</xdr:rowOff>
    </xdr:to>
    <xdr:cxnSp macro="">
      <xdr:nvCxnSpPr>
        <xdr:cNvPr id="588" name="直線コネクタ 587"/>
        <xdr:cNvCxnSpPr/>
      </xdr:nvCxnSpPr>
      <xdr:spPr>
        <a:xfrm>
          <a:off x="12814300" y="10059081"/>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133752</xdr:rowOff>
    </xdr:from>
    <xdr:to>
      <xdr:col>23</xdr:col>
      <xdr:colOff>568325</xdr:colOff>
      <xdr:row>56</xdr:row>
      <xdr:rowOff>63902</xdr:rowOff>
    </xdr:to>
    <xdr:sp macro="" textlink="">
      <xdr:nvSpPr>
        <xdr:cNvPr id="598" name="円/楕円 597"/>
        <xdr:cNvSpPr/>
      </xdr:nvSpPr>
      <xdr:spPr>
        <a:xfrm>
          <a:off x="16268700" y="95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156629</xdr:rowOff>
    </xdr:from>
    <xdr:ext cx="599010" cy="259045"/>
    <xdr:sp macro="" textlink="">
      <xdr:nvSpPr>
        <xdr:cNvPr id="599" name="教育費該当値テキスト"/>
        <xdr:cNvSpPr txBox="1"/>
      </xdr:nvSpPr>
      <xdr:spPr>
        <a:xfrm>
          <a:off x="16370300" y="941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286,456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166868</xdr:rowOff>
    </xdr:from>
    <xdr:to>
      <xdr:col>22</xdr:col>
      <xdr:colOff>415925</xdr:colOff>
      <xdr:row>57</xdr:row>
      <xdr:rowOff>97018</xdr:rowOff>
    </xdr:to>
    <xdr:sp macro="" textlink="">
      <xdr:nvSpPr>
        <xdr:cNvPr id="600" name="円/楕円 599"/>
        <xdr:cNvSpPr/>
      </xdr:nvSpPr>
      <xdr:spPr>
        <a:xfrm>
          <a:off x="15430500" y="97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113545</xdr:rowOff>
    </xdr:from>
    <xdr:ext cx="599010" cy="259045"/>
    <xdr:sp macro="" textlink="">
      <xdr:nvSpPr>
        <xdr:cNvPr id="601" name="テキスト ボックス 600"/>
        <xdr:cNvSpPr txBox="1"/>
      </xdr:nvSpPr>
      <xdr:spPr>
        <a:xfrm>
          <a:off x="15181794" y="95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179,072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143210</xdr:rowOff>
    </xdr:from>
    <xdr:to>
      <xdr:col>21</xdr:col>
      <xdr:colOff>212725</xdr:colOff>
      <xdr:row>58</xdr:row>
      <xdr:rowOff>73360</xdr:rowOff>
    </xdr:to>
    <xdr:sp macro="" textlink="">
      <xdr:nvSpPr>
        <xdr:cNvPr id="602" name="円/楕円 601"/>
        <xdr:cNvSpPr/>
      </xdr:nvSpPr>
      <xdr:spPr>
        <a:xfrm>
          <a:off x="14541500" y="991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64487</xdr:rowOff>
    </xdr:from>
    <xdr:ext cx="599010" cy="259045"/>
    <xdr:sp macro="" textlink="">
      <xdr:nvSpPr>
        <xdr:cNvPr id="603" name="テキスト ボックス 602"/>
        <xdr:cNvSpPr txBox="1"/>
      </xdr:nvSpPr>
      <xdr:spPr>
        <a:xfrm>
          <a:off x="14292794" y="1000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101,491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66000</xdr:rowOff>
    </xdr:from>
    <xdr:to>
      <xdr:col>20</xdr:col>
      <xdr:colOff>9525</xdr:colOff>
      <xdr:row>58</xdr:row>
      <xdr:rowOff>167600</xdr:rowOff>
    </xdr:to>
    <xdr:sp macro="" textlink="">
      <xdr:nvSpPr>
        <xdr:cNvPr id="604" name="円/楕円 603"/>
        <xdr:cNvSpPr/>
      </xdr:nvSpPr>
      <xdr:spPr>
        <a:xfrm>
          <a:off x="13652500" y="1001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158727</xdr:rowOff>
    </xdr:from>
    <xdr:ext cx="534377" cy="259045"/>
    <xdr:sp macro="" textlink="">
      <xdr:nvSpPr>
        <xdr:cNvPr id="605" name="テキスト ボックス 604"/>
        <xdr:cNvSpPr txBox="1"/>
      </xdr:nvSpPr>
      <xdr:spPr>
        <a:xfrm>
          <a:off x="13436111" y="1010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64181</xdr:rowOff>
    </xdr:from>
    <xdr:to>
      <xdr:col>18</xdr:col>
      <xdr:colOff>492125</xdr:colOff>
      <xdr:row>58</xdr:row>
      <xdr:rowOff>165781</xdr:rowOff>
    </xdr:to>
    <xdr:sp macro="" textlink="">
      <xdr:nvSpPr>
        <xdr:cNvPr id="606" name="円/楕円 605"/>
        <xdr:cNvSpPr/>
      </xdr:nvSpPr>
      <xdr:spPr>
        <a:xfrm>
          <a:off x="12763500" y="1000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156908</xdr:rowOff>
    </xdr:from>
    <xdr:ext cx="534377" cy="259045"/>
    <xdr:sp macro="" textlink="">
      <xdr:nvSpPr>
        <xdr:cNvPr id="607" name="テキスト ボックス 606"/>
        <xdr:cNvSpPr txBox="1"/>
      </xdr:nvSpPr>
      <xdr:spPr>
        <a:xfrm>
          <a:off x="12547111" y="101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79426</xdr:rowOff>
    </xdr:from>
    <xdr:to>
      <xdr:col>23</xdr:col>
      <xdr:colOff>517525</xdr:colOff>
      <xdr:row>98</xdr:row>
      <xdr:rowOff>81600</xdr:rowOff>
    </xdr:to>
    <xdr:cxnSp macro="">
      <xdr:nvCxnSpPr>
        <xdr:cNvPr id="691" name="直線コネクタ 690"/>
        <xdr:cNvCxnSpPr/>
      </xdr:nvCxnSpPr>
      <xdr:spPr>
        <a:xfrm flipV="1">
          <a:off x="15481300" y="16881526"/>
          <a:ext cx="838200"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81600</xdr:rowOff>
    </xdr:from>
    <xdr:to>
      <xdr:col>22</xdr:col>
      <xdr:colOff>365125</xdr:colOff>
      <xdr:row>98</xdr:row>
      <xdr:rowOff>88444</xdr:rowOff>
    </xdr:to>
    <xdr:cxnSp macro="">
      <xdr:nvCxnSpPr>
        <xdr:cNvPr id="694" name="直線コネクタ 693"/>
        <xdr:cNvCxnSpPr/>
      </xdr:nvCxnSpPr>
      <xdr:spPr>
        <a:xfrm flipV="1">
          <a:off x="14592300" y="16883700"/>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88444</xdr:rowOff>
    </xdr:from>
    <xdr:to>
      <xdr:col>21</xdr:col>
      <xdr:colOff>161925</xdr:colOff>
      <xdr:row>98</xdr:row>
      <xdr:rowOff>90202</xdr:rowOff>
    </xdr:to>
    <xdr:cxnSp macro="">
      <xdr:nvCxnSpPr>
        <xdr:cNvPr id="697" name="直線コネクタ 696"/>
        <xdr:cNvCxnSpPr/>
      </xdr:nvCxnSpPr>
      <xdr:spPr>
        <a:xfrm flipV="1">
          <a:off x="13703300" y="16890544"/>
          <a:ext cx="889000" cy="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90202</xdr:rowOff>
    </xdr:from>
    <xdr:to>
      <xdr:col>19</xdr:col>
      <xdr:colOff>644525</xdr:colOff>
      <xdr:row>98</xdr:row>
      <xdr:rowOff>92859</xdr:rowOff>
    </xdr:to>
    <xdr:cxnSp macro="">
      <xdr:nvCxnSpPr>
        <xdr:cNvPr id="700" name="直線コネクタ 699"/>
        <xdr:cNvCxnSpPr/>
      </xdr:nvCxnSpPr>
      <xdr:spPr>
        <a:xfrm flipV="1">
          <a:off x="12814300" y="16892302"/>
          <a:ext cx="8890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28626</xdr:rowOff>
    </xdr:from>
    <xdr:to>
      <xdr:col>23</xdr:col>
      <xdr:colOff>568325</xdr:colOff>
      <xdr:row>98</xdr:row>
      <xdr:rowOff>130226</xdr:rowOff>
    </xdr:to>
    <xdr:sp macro="" textlink="">
      <xdr:nvSpPr>
        <xdr:cNvPr id="710" name="円/楕円 709"/>
        <xdr:cNvSpPr/>
      </xdr:nvSpPr>
      <xdr:spPr>
        <a:xfrm>
          <a:off x="16268700" y="168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115003</xdr:rowOff>
    </xdr:from>
    <xdr:ext cx="534377" cy="259045"/>
    <xdr:sp macro="" textlink="">
      <xdr:nvSpPr>
        <xdr:cNvPr id="711" name="公債費該当値テキスト"/>
        <xdr:cNvSpPr txBox="1"/>
      </xdr:nvSpPr>
      <xdr:spPr>
        <a:xfrm>
          <a:off x="16370300" y="167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30800</xdr:rowOff>
    </xdr:from>
    <xdr:to>
      <xdr:col>22</xdr:col>
      <xdr:colOff>415925</xdr:colOff>
      <xdr:row>98</xdr:row>
      <xdr:rowOff>132400</xdr:rowOff>
    </xdr:to>
    <xdr:sp macro="" textlink="">
      <xdr:nvSpPr>
        <xdr:cNvPr id="712" name="円/楕円 711"/>
        <xdr:cNvSpPr/>
      </xdr:nvSpPr>
      <xdr:spPr>
        <a:xfrm>
          <a:off x="15430500" y="168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123527</xdr:rowOff>
    </xdr:from>
    <xdr:ext cx="534377" cy="259045"/>
    <xdr:sp macro="" textlink="">
      <xdr:nvSpPr>
        <xdr:cNvPr id="713" name="テキスト ボックス 712"/>
        <xdr:cNvSpPr txBox="1"/>
      </xdr:nvSpPr>
      <xdr:spPr>
        <a:xfrm>
          <a:off x="15214111" y="169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37644</xdr:rowOff>
    </xdr:from>
    <xdr:to>
      <xdr:col>21</xdr:col>
      <xdr:colOff>212725</xdr:colOff>
      <xdr:row>98</xdr:row>
      <xdr:rowOff>139244</xdr:rowOff>
    </xdr:to>
    <xdr:sp macro="" textlink="">
      <xdr:nvSpPr>
        <xdr:cNvPr id="714" name="円/楕円 713"/>
        <xdr:cNvSpPr/>
      </xdr:nvSpPr>
      <xdr:spPr>
        <a:xfrm>
          <a:off x="14541500" y="168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130371</xdr:rowOff>
    </xdr:from>
    <xdr:ext cx="534377" cy="259045"/>
    <xdr:sp macro="" textlink="">
      <xdr:nvSpPr>
        <xdr:cNvPr id="715" name="テキスト ボックス 714"/>
        <xdr:cNvSpPr txBox="1"/>
      </xdr:nvSpPr>
      <xdr:spPr>
        <a:xfrm>
          <a:off x="14325111" y="169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39402</xdr:rowOff>
    </xdr:from>
    <xdr:to>
      <xdr:col>20</xdr:col>
      <xdr:colOff>9525</xdr:colOff>
      <xdr:row>98</xdr:row>
      <xdr:rowOff>141002</xdr:rowOff>
    </xdr:to>
    <xdr:sp macro="" textlink="">
      <xdr:nvSpPr>
        <xdr:cNvPr id="716" name="円/楕円 715"/>
        <xdr:cNvSpPr/>
      </xdr:nvSpPr>
      <xdr:spPr>
        <a:xfrm>
          <a:off x="13652500" y="168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132129</xdr:rowOff>
    </xdr:from>
    <xdr:ext cx="534377" cy="259045"/>
    <xdr:sp macro="" textlink="">
      <xdr:nvSpPr>
        <xdr:cNvPr id="717" name="テキスト ボックス 716"/>
        <xdr:cNvSpPr txBox="1"/>
      </xdr:nvSpPr>
      <xdr:spPr>
        <a:xfrm>
          <a:off x="13436111" y="169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42059</xdr:rowOff>
    </xdr:from>
    <xdr:to>
      <xdr:col>18</xdr:col>
      <xdr:colOff>492125</xdr:colOff>
      <xdr:row>98</xdr:row>
      <xdr:rowOff>143659</xdr:rowOff>
    </xdr:to>
    <xdr:sp macro="" textlink="">
      <xdr:nvSpPr>
        <xdr:cNvPr id="718" name="円/楕円 717"/>
        <xdr:cNvSpPr/>
      </xdr:nvSpPr>
      <xdr:spPr>
        <a:xfrm>
          <a:off x="12763500" y="168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134786</xdr:rowOff>
    </xdr:from>
    <xdr:ext cx="534377" cy="259045"/>
    <xdr:sp macro="" textlink="">
      <xdr:nvSpPr>
        <xdr:cNvPr id="719" name="テキスト ボックス 718"/>
        <xdr:cNvSpPr txBox="1"/>
      </xdr:nvSpPr>
      <xdr:spPr>
        <a:xfrm>
          <a:off x="12547111" y="1693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消防費は、住民一人当たり１１３，１５２円となっている。決算額全体でみると、消防費のうち一部事務組合への負担金が平成２６年度から増高していることが要因となっている。これは、消防署職員の採用の増によるにものである。 </a:t>
          </a:r>
        </a:p>
        <a:p>
          <a:r>
            <a:rPr lang="ja-JP" altLang="en-US" sz="1100" b="0" i="0" u="none" strike="noStrike" baseline="0" smtClean="0">
              <a:solidFill>
                <a:schemeClr val="dk1"/>
              </a:solidFill>
              <a:latin typeface="+mn-lt"/>
              <a:ea typeface="+mn-ea"/>
              <a:cs typeface="+mn-cs"/>
            </a:rPr>
            <a:t>・教育費が住民一人当たり２８６，４５６円となっており、類似団体平均に比べ増加している。これは統合横浜小学校建設事業費の増にによるものである。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近年は地方交付税の増及び電源立地地域対策交付金のハード・ソフト事業への充当などにより安定した財政運営が出来、基金の増加へと繋がっていった。今後も税収確保対策等の歳入の確保及び新規事業の抑制等といった歳出の削減を徹底し、起債及び基金に頼ることのないようなお一層の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・各会計とも赤字になることなく推移している。今後も安定した財政運営を図る。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5158112</v>
      </c>
      <c r="BO4" s="379"/>
      <c r="BP4" s="379"/>
      <c r="BQ4" s="379"/>
      <c r="BR4" s="379"/>
      <c r="BS4" s="379"/>
      <c r="BT4" s="379"/>
      <c r="BU4" s="380"/>
      <c r="BV4" s="378">
        <v>4346601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1.3</v>
      </c>
      <c r="CU4" s="385"/>
      <c r="CV4" s="385"/>
      <c r="CW4" s="385"/>
      <c r="CX4" s="385"/>
      <c r="CY4" s="385"/>
      <c r="CZ4" s="385"/>
      <c r="DA4" s="386"/>
      <c r="DB4" s="384">
        <v>2.4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5106560</v>
      </c>
      <c r="BO5" s="416"/>
      <c r="BP5" s="416"/>
      <c r="BQ5" s="416"/>
      <c r="BR5" s="416"/>
      <c r="BS5" s="416"/>
      <c r="BT5" s="416"/>
      <c r="BU5" s="417"/>
      <c r="BV5" s="415">
        <v>4289118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v>
      </c>
      <c r="CU5" s="413"/>
      <c r="CV5" s="413"/>
      <c r="CW5" s="413"/>
      <c r="CX5" s="413"/>
      <c r="CY5" s="413"/>
      <c r="CZ5" s="413"/>
      <c r="DA5" s="414"/>
      <c r="DB5" s="412">
        <v>87.4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51552</v>
      </c>
      <c r="BO6" s="416"/>
      <c r="BP6" s="416"/>
      <c r="BQ6" s="416"/>
      <c r="BR6" s="416"/>
      <c r="BS6" s="416"/>
      <c r="BT6" s="416"/>
      <c r="BU6" s="417"/>
      <c r="BV6" s="415">
        <v>57483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86.2</v>
      </c>
      <c r="CU6" s="453"/>
      <c r="CV6" s="453"/>
      <c r="CW6" s="453"/>
      <c r="CX6" s="453"/>
      <c r="CY6" s="453"/>
      <c r="CZ6" s="453"/>
      <c r="DA6" s="454"/>
      <c r="DB6" s="452">
        <v>92.3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19883</v>
      </c>
      <c r="BO7" s="416"/>
      <c r="BP7" s="416"/>
      <c r="BQ7" s="416"/>
      <c r="BR7" s="416"/>
      <c r="BS7" s="416"/>
      <c r="BT7" s="416"/>
      <c r="BU7" s="417"/>
      <c r="BV7" s="415">
        <v>2431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2348029</v>
      </c>
      <c r="CU7" s="416"/>
      <c r="CV7" s="416"/>
      <c r="CW7" s="416"/>
      <c r="CX7" s="416"/>
      <c r="CY7" s="416"/>
      <c r="CZ7" s="416"/>
      <c r="DA7" s="417"/>
      <c r="DB7" s="415">
        <v>2303003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31669</v>
      </c>
      <c r="BO8" s="416"/>
      <c r="BP8" s="416"/>
      <c r="BQ8" s="416"/>
      <c r="BR8" s="416"/>
      <c r="BS8" s="416"/>
      <c r="BT8" s="416"/>
      <c r="BU8" s="417"/>
      <c r="BV8" s="415">
        <v>55052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0.22</v>
      </c>
      <c r="CU8" s="456"/>
      <c r="CV8" s="456"/>
      <c r="CW8" s="456"/>
      <c r="CX8" s="456"/>
      <c r="CY8" s="456"/>
      <c r="CZ8" s="456"/>
      <c r="DA8" s="457"/>
      <c r="DB8" s="455">
        <v>0.21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4535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-23383</v>
      </c>
      <c r="BO9" s="416"/>
      <c r="BP9" s="416"/>
      <c r="BQ9" s="416"/>
      <c r="BR9" s="416"/>
      <c r="BS9" s="416"/>
      <c r="BT9" s="416"/>
      <c r="BU9" s="417"/>
      <c r="BV9" s="415">
        <v>-46455</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8.4</v>
      </c>
      <c r="CU9" s="413"/>
      <c r="CV9" s="413"/>
      <c r="CW9" s="413"/>
      <c r="CX9" s="413"/>
      <c r="CY9" s="413"/>
      <c r="CZ9" s="413"/>
      <c r="DA9" s="414"/>
      <c r="DB9" s="412">
        <v>9.6999999999999993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4881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355306</v>
      </c>
      <c r="BO10" s="416"/>
      <c r="BP10" s="416"/>
      <c r="BQ10" s="416"/>
      <c r="BR10" s="416"/>
      <c r="BS10" s="416"/>
      <c r="BT10" s="416"/>
      <c r="BU10" s="417"/>
      <c r="BV10" s="415">
        <v>301546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4775</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77</v>
      </c>
      <c r="AV12" s="448"/>
      <c r="AW12" s="448"/>
      <c r="AX12" s="448"/>
      <c r="AY12" s="449" t="s">
        <v>116</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4754</v>
      </c>
      <c r="S13" s="497"/>
      <c r="T13" s="497"/>
      <c r="U13" s="497"/>
      <c r="V13" s="498"/>
      <c r="W13" s="431" t="s">
        <v>119</v>
      </c>
      <c r="X13" s="432"/>
      <c r="Y13" s="432"/>
      <c r="Z13" s="432"/>
      <c r="AA13" s="432"/>
      <c r="AB13" s="422"/>
      <c r="AC13" s="466">
        <v>726</v>
      </c>
      <c r="AD13" s="467"/>
      <c r="AE13" s="467"/>
      <c r="AF13" s="467"/>
      <c r="AG13" s="506"/>
      <c r="AH13" s="466">
        <v>738</v>
      </c>
      <c r="AI13" s="467"/>
      <c r="AJ13" s="467"/>
      <c r="AK13" s="467"/>
      <c r="AL13" s="468"/>
      <c r="AM13" s="444" t="s">
        <v>120</v>
      </c>
      <c r="AN13" s="445"/>
      <c r="AO13" s="445"/>
      <c r="AP13" s="445"/>
      <c r="AQ13" s="445"/>
      <c r="AR13" s="445"/>
      <c r="AS13" s="445"/>
      <c r="AT13" s="446"/>
      <c r="AU13" s="447" t="s">
        <v>101</v>
      </c>
      <c r="AV13" s="448"/>
      <c r="AW13" s="448"/>
      <c r="AX13" s="448"/>
      <c r="AY13" s="449" t="s">
        <v>121</v>
      </c>
      <c r="AZ13" s="450"/>
      <c r="BA13" s="450"/>
      <c r="BB13" s="450"/>
      <c r="BC13" s="450"/>
      <c r="BD13" s="450"/>
      <c r="BE13" s="450"/>
      <c r="BF13" s="450"/>
      <c r="BG13" s="450"/>
      <c r="BH13" s="450"/>
      <c r="BI13" s="450"/>
      <c r="BJ13" s="450"/>
      <c r="BK13" s="450"/>
      <c r="BL13" s="450"/>
      <c r="BM13" s="451"/>
      <c r="BN13" s="415">
        <v>331923</v>
      </c>
      <c r="BO13" s="416"/>
      <c r="BP13" s="416"/>
      <c r="BQ13" s="416"/>
      <c r="BR13" s="416"/>
      <c r="BS13" s="416"/>
      <c r="BT13" s="416"/>
      <c r="BU13" s="417"/>
      <c r="BV13" s="415">
        <v>255091</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5.5</v>
      </c>
      <c r="CU13" s="413"/>
      <c r="CV13" s="413"/>
      <c r="CW13" s="413"/>
      <c r="CX13" s="413"/>
      <c r="CY13" s="413"/>
      <c r="CZ13" s="413"/>
      <c r="DA13" s="414"/>
      <c r="DB13" s="412">
        <v>6.6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4832</v>
      </c>
      <c r="S14" s="497"/>
      <c r="T14" s="497"/>
      <c r="U14" s="497"/>
      <c r="V14" s="498"/>
      <c r="W14" s="405"/>
      <c r="X14" s="406"/>
      <c r="Y14" s="406"/>
      <c r="Z14" s="406"/>
      <c r="AA14" s="406"/>
      <c r="AB14" s="395"/>
      <c r="AC14" s="499">
        <v>29.3</v>
      </c>
      <c r="AD14" s="500"/>
      <c r="AE14" s="500"/>
      <c r="AF14" s="500"/>
      <c r="AG14" s="501"/>
      <c r="AH14" s="499">
        <v>29.2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t="s">
        <v>109</v>
      </c>
      <c r="CU14" s="511"/>
      <c r="CV14" s="511"/>
      <c r="CW14" s="511"/>
      <c r="CX14" s="511"/>
      <c r="CY14" s="511"/>
      <c r="CZ14" s="511"/>
      <c r="DA14" s="512"/>
      <c r="DB14" s="510" t="s">
        <v>109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4823</v>
      </c>
      <c r="S15" s="497"/>
      <c r="T15" s="497"/>
      <c r="U15" s="497"/>
      <c r="V15" s="498"/>
      <c r="W15" s="431" t="s">
        <v>125</v>
      </c>
      <c r="X15" s="432"/>
      <c r="Y15" s="432"/>
      <c r="Z15" s="432"/>
      <c r="AA15" s="432"/>
      <c r="AB15" s="422"/>
      <c r="AC15" s="466">
        <v>681</v>
      </c>
      <c r="AD15" s="467"/>
      <c r="AE15" s="467"/>
      <c r="AF15" s="467"/>
      <c r="AG15" s="506"/>
      <c r="AH15" s="466">
        <v>731</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473283</v>
      </c>
      <c r="BO15" s="379"/>
      <c r="BP15" s="379"/>
      <c r="BQ15" s="379"/>
      <c r="BR15" s="379"/>
      <c r="BS15" s="379"/>
      <c r="BT15" s="379"/>
      <c r="BU15" s="380"/>
      <c r="BV15" s="378">
        <v>452494</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27.5</v>
      </c>
      <c r="AD16" s="500"/>
      <c r="AE16" s="500"/>
      <c r="AF16" s="500"/>
      <c r="AG16" s="501"/>
      <c r="AH16" s="499">
        <v>28.9</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2107417</v>
      </c>
      <c r="BO16" s="416"/>
      <c r="BP16" s="416"/>
      <c r="BQ16" s="416"/>
      <c r="BR16" s="416"/>
      <c r="BS16" s="416"/>
      <c r="BT16" s="416"/>
      <c r="BU16" s="417"/>
      <c r="BV16" s="415">
        <v>2055020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1069</v>
      </c>
      <c r="AD17" s="467"/>
      <c r="AE17" s="467"/>
      <c r="AF17" s="467"/>
      <c r="AG17" s="506"/>
      <c r="AH17" s="466">
        <v>1044</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595769</v>
      </c>
      <c r="BO17" s="416"/>
      <c r="BP17" s="416"/>
      <c r="BQ17" s="416"/>
      <c r="BR17" s="416"/>
      <c r="BS17" s="416"/>
      <c r="BT17" s="416"/>
      <c r="BU17" s="417"/>
      <c r="BV17" s="415">
        <v>578957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126.38</v>
      </c>
      <c r="M18" s="528"/>
      <c r="N18" s="528"/>
      <c r="O18" s="528"/>
      <c r="P18" s="528"/>
      <c r="Q18" s="528"/>
      <c r="R18" s="529"/>
      <c r="S18" s="529"/>
      <c r="T18" s="529"/>
      <c r="U18" s="529"/>
      <c r="V18" s="530"/>
      <c r="W18" s="433"/>
      <c r="X18" s="434"/>
      <c r="Y18" s="434"/>
      <c r="Z18" s="434"/>
      <c r="AA18" s="434"/>
      <c r="AB18" s="425"/>
      <c r="AC18" s="531">
        <v>43.2</v>
      </c>
      <c r="AD18" s="532"/>
      <c r="AE18" s="532"/>
      <c r="AF18" s="532"/>
      <c r="AG18" s="533"/>
      <c r="AH18" s="531">
        <v>41.3</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1962868</v>
      </c>
      <c r="BO18" s="416"/>
      <c r="BP18" s="416"/>
      <c r="BQ18" s="416"/>
      <c r="BR18" s="416"/>
      <c r="BS18" s="416"/>
      <c r="BT18" s="416"/>
      <c r="BU18" s="417"/>
      <c r="BV18" s="415">
        <v>2009017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36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4012068</v>
      </c>
      <c r="BO19" s="416"/>
      <c r="BP19" s="416"/>
      <c r="BQ19" s="416"/>
      <c r="BR19" s="416"/>
      <c r="BS19" s="416"/>
      <c r="BT19" s="416"/>
      <c r="BU19" s="417"/>
      <c r="BV19" s="415">
        <v>3441123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1785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3239026</v>
      </c>
      <c r="BO23" s="416"/>
      <c r="BP23" s="416"/>
      <c r="BQ23" s="416"/>
      <c r="BR23" s="416"/>
      <c r="BS23" s="416"/>
      <c r="BT23" s="416"/>
      <c r="BU23" s="417"/>
      <c r="BV23" s="415">
        <v>3321326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6780</v>
      </c>
      <c r="R24" s="467"/>
      <c r="S24" s="467"/>
      <c r="T24" s="467"/>
      <c r="U24" s="467"/>
      <c r="V24" s="506"/>
      <c r="W24" s="561"/>
      <c r="X24" s="549"/>
      <c r="Y24" s="550"/>
      <c r="Z24" s="465" t="s">
        <v>149</v>
      </c>
      <c r="AA24" s="445"/>
      <c r="AB24" s="445"/>
      <c r="AC24" s="445"/>
      <c r="AD24" s="445"/>
      <c r="AE24" s="445"/>
      <c r="AF24" s="445"/>
      <c r="AG24" s="446"/>
      <c r="AH24" s="466">
        <v>71</v>
      </c>
      <c r="AI24" s="467"/>
      <c r="AJ24" s="467"/>
      <c r="AK24" s="467"/>
      <c r="AL24" s="506"/>
      <c r="AM24" s="466">
        <v>205474</v>
      </c>
      <c r="AN24" s="467"/>
      <c r="AO24" s="467"/>
      <c r="AP24" s="467"/>
      <c r="AQ24" s="467"/>
      <c r="AR24" s="506"/>
      <c r="AS24" s="466">
        <v>2894</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2406628</v>
      </c>
      <c r="BO24" s="416"/>
      <c r="BP24" s="416"/>
      <c r="BQ24" s="416"/>
      <c r="BR24" s="416"/>
      <c r="BS24" s="416"/>
      <c r="BT24" s="416"/>
      <c r="BU24" s="417"/>
      <c r="BV24" s="415">
        <v>2438601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5300</v>
      </c>
      <c r="R25" s="467"/>
      <c r="S25" s="467"/>
      <c r="T25" s="467"/>
      <c r="U25" s="467"/>
      <c r="V25" s="506"/>
      <c r="W25" s="561"/>
      <c r="X25" s="549"/>
      <c r="Y25" s="550"/>
      <c r="Z25" s="465" t="s">
        <v>152</v>
      </c>
      <c r="AA25" s="445"/>
      <c r="AB25" s="445"/>
      <c r="AC25" s="445"/>
      <c r="AD25" s="445"/>
      <c r="AE25" s="445"/>
      <c r="AF25" s="445"/>
      <c r="AG25" s="446"/>
      <c r="AH25" s="466" t="s">
        <v>153</v>
      </c>
      <c r="AI25" s="467"/>
      <c r="AJ25" s="467"/>
      <c r="AK25" s="467"/>
      <c r="AL25" s="506"/>
      <c r="AM25" s="466" t="s">
        <v>153</v>
      </c>
      <c r="AN25" s="467"/>
      <c r="AO25" s="467"/>
      <c r="AP25" s="467"/>
      <c r="AQ25" s="467"/>
      <c r="AR25" s="506"/>
      <c r="AS25" s="466" t="s">
        <v>153</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22700</v>
      </c>
      <c r="BO25" s="379"/>
      <c r="BP25" s="379"/>
      <c r="BQ25" s="379"/>
      <c r="BR25" s="379"/>
      <c r="BS25" s="379"/>
      <c r="BT25" s="379"/>
      <c r="BU25" s="380"/>
      <c r="BV25" s="378">
        <v>32312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4770</v>
      </c>
      <c r="R26" s="467"/>
      <c r="S26" s="467"/>
      <c r="T26" s="467"/>
      <c r="U26" s="467"/>
      <c r="V26" s="506"/>
      <c r="W26" s="561"/>
      <c r="X26" s="549"/>
      <c r="Y26" s="550"/>
      <c r="Z26" s="465" t="s">
        <v>156</v>
      </c>
      <c r="AA26" s="571"/>
      <c r="AB26" s="571"/>
      <c r="AC26" s="571"/>
      <c r="AD26" s="571"/>
      <c r="AE26" s="571"/>
      <c r="AF26" s="571"/>
      <c r="AG26" s="572"/>
      <c r="AH26" s="466">
        <v>2</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153</v>
      </c>
      <c r="BO26" s="416"/>
      <c r="BP26" s="416"/>
      <c r="BQ26" s="416"/>
      <c r="BR26" s="416"/>
      <c r="BS26" s="416"/>
      <c r="BT26" s="416"/>
      <c r="BU26" s="417"/>
      <c r="BV26" s="415" t="s">
        <v>153</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2500</v>
      </c>
      <c r="R27" s="467"/>
      <c r="S27" s="467"/>
      <c r="T27" s="467"/>
      <c r="U27" s="467"/>
      <c r="V27" s="506"/>
      <c r="W27" s="561"/>
      <c r="X27" s="549"/>
      <c r="Y27" s="550"/>
      <c r="Z27" s="465" t="s">
        <v>160</v>
      </c>
      <c r="AA27" s="445"/>
      <c r="AB27" s="445"/>
      <c r="AC27" s="445"/>
      <c r="AD27" s="445"/>
      <c r="AE27" s="445"/>
      <c r="AF27" s="445"/>
      <c r="AG27" s="446"/>
      <c r="AH27" s="466" t="s">
        <v>153</v>
      </c>
      <c r="AI27" s="467"/>
      <c r="AJ27" s="467"/>
      <c r="AK27" s="467"/>
      <c r="AL27" s="506"/>
      <c r="AM27" s="466" t="s">
        <v>153</v>
      </c>
      <c r="AN27" s="467"/>
      <c r="AO27" s="467"/>
      <c r="AP27" s="467"/>
      <c r="AQ27" s="467"/>
      <c r="AR27" s="506"/>
      <c r="AS27" s="466" t="s">
        <v>153</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69922</v>
      </c>
      <c r="BO27" s="585"/>
      <c r="BP27" s="585"/>
      <c r="BQ27" s="585"/>
      <c r="BR27" s="585"/>
      <c r="BS27" s="585"/>
      <c r="BT27" s="585"/>
      <c r="BU27" s="586"/>
      <c r="BV27" s="584">
        <v>69922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2030</v>
      </c>
      <c r="R28" s="467"/>
      <c r="S28" s="467"/>
      <c r="T28" s="467"/>
      <c r="U28" s="467"/>
      <c r="V28" s="506"/>
      <c r="W28" s="561"/>
      <c r="X28" s="549"/>
      <c r="Y28" s="550"/>
      <c r="Z28" s="465" t="s">
        <v>163</v>
      </c>
      <c r="AA28" s="445"/>
      <c r="AB28" s="445"/>
      <c r="AC28" s="445"/>
      <c r="AD28" s="445"/>
      <c r="AE28" s="445"/>
      <c r="AF28" s="445"/>
      <c r="AG28" s="446"/>
      <c r="AH28" s="466" t="s">
        <v>153</v>
      </c>
      <c r="AI28" s="467"/>
      <c r="AJ28" s="467"/>
      <c r="AK28" s="467"/>
      <c r="AL28" s="506"/>
      <c r="AM28" s="466" t="s">
        <v>153</v>
      </c>
      <c r="AN28" s="467"/>
      <c r="AO28" s="467"/>
      <c r="AP28" s="467"/>
      <c r="AQ28" s="467"/>
      <c r="AR28" s="506"/>
      <c r="AS28" s="466" t="s">
        <v>153</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1780025</v>
      </c>
      <c r="BO28" s="379"/>
      <c r="BP28" s="379"/>
      <c r="BQ28" s="379"/>
      <c r="BR28" s="379"/>
      <c r="BS28" s="379"/>
      <c r="BT28" s="379"/>
      <c r="BU28" s="380"/>
      <c r="BV28" s="378">
        <v>1397167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8</v>
      </c>
      <c r="M29" s="467"/>
      <c r="N29" s="467"/>
      <c r="O29" s="467"/>
      <c r="P29" s="506"/>
      <c r="Q29" s="466">
        <v>1960</v>
      </c>
      <c r="R29" s="467"/>
      <c r="S29" s="467"/>
      <c r="T29" s="467"/>
      <c r="U29" s="467"/>
      <c r="V29" s="506"/>
      <c r="W29" s="562"/>
      <c r="X29" s="563"/>
      <c r="Y29" s="564"/>
      <c r="Z29" s="465" t="s">
        <v>167</v>
      </c>
      <c r="AA29" s="445"/>
      <c r="AB29" s="445"/>
      <c r="AC29" s="445"/>
      <c r="AD29" s="445"/>
      <c r="AE29" s="445"/>
      <c r="AF29" s="445"/>
      <c r="AG29" s="446"/>
      <c r="AH29" s="466">
        <v>71</v>
      </c>
      <c r="AI29" s="467"/>
      <c r="AJ29" s="467"/>
      <c r="AK29" s="467"/>
      <c r="AL29" s="506"/>
      <c r="AM29" s="466">
        <v>205474</v>
      </c>
      <c r="AN29" s="467"/>
      <c r="AO29" s="467"/>
      <c r="AP29" s="467"/>
      <c r="AQ29" s="467"/>
      <c r="AR29" s="506"/>
      <c r="AS29" s="466">
        <v>2894</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557745</v>
      </c>
      <c r="BO29" s="416"/>
      <c r="BP29" s="416"/>
      <c r="BQ29" s="416"/>
      <c r="BR29" s="416"/>
      <c r="BS29" s="416"/>
      <c r="BT29" s="416"/>
      <c r="BU29" s="417"/>
      <c r="BV29" s="415">
        <v>557745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652694</v>
      </c>
      <c r="BO30" s="585"/>
      <c r="BP30" s="585"/>
      <c r="BQ30" s="585"/>
      <c r="BR30" s="585"/>
      <c r="BS30" s="585"/>
      <c r="BT30" s="585"/>
      <c r="BU30" s="586"/>
      <c r="BV30" s="584">
        <v>812640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横浜町水道事業</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百目木地区農業集落排水事業</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北部上北広域事務組合（一般会計）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(株)よこはまロマン創社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横浜町下水道事業</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北部上北広域事務組合（病院関係）</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下北地域広域行政事務組合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上北地方教育・福祉事務組合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青森県市町村職員退職手当組合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青森県市町村総合事務組合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青森県後期高齢者医療広域連合（一般会計）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青森県後期高齢者医療広域連合（特別会計）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青森県交通災害共済組合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533</v>
      </c>
      <c r="D34" s="1181"/>
      <c r="E34" s="1182"/>
      <c r="F34" s="32">
        <v>8.39</v>
      </c>
      <c r="G34" s="33">
        <v>7.69</v>
      </c>
      <c r="H34" s="33">
        <v>5.67</v>
      </c>
      <c r="I34" s="33">
        <v>4.8499999999999996</v>
      </c>
      <c r="J34" s="34">
        <v>4.78</v>
      </c>
      <c r="K34" s="22"/>
      <c r="L34" s="22"/>
      <c r="M34" s="22"/>
      <c r="N34" s="22"/>
      <c r="O34" s="22"/>
      <c r="P34" s="22"/>
    </row>
    <row r="35" spans="1:16" ht="39" customHeight="1" x14ac:dyDescent="0.15">
      <c r="A35" s="22"/>
      <c r="B35" s="35"/>
      <c r="C35" s="1175" t="s">
        <v>534</v>
      </c>
      <c r="D35" s="1176"/>
      <c r="E35" s="1177"/>
      <c r="F35" s="36">
        <v>3.72</v>
      </c>
      <c r="G35" s="37">
        <v>3.42</v>
      </c>
      <c r="H35" s="37">
        <v>3.65</v>
      </c>
      <c r="I35" s="37">
        <v>3.97</v>
      </c>
      <c r="J35" s="38">
        <v>3.59</v>
      </c>
      <c r="K35" s="22"/>
      <c r="L35" s="22"/>
      <c r="M35" s="22"/>
      <c r="N35" s="22"/>
      <c r="O35" s="22"/>
      <c r="P35" s="22"/>
    </row>
    <row r="36" spans="1:16" ht="39" customHeight="1" x14ac:dyDescent="0.15">
      <c r="A36" s="22"/>
      <c r="B36" s="35"/>
      <c r="C36" s="1175" t="s">
        <v>535</v>
      </c>
      <c r="D36" s="1176"/>
      <c r="E36" s="1177"/>
      <c r="F36" s="36">
        <v>1.1299999999999999</v>
      </c>
      <c r="G36" s="37">
        <v>1.1499999999999999</v>
      </c>
      <c r="H36" s="37">
        <v>1.94</v>
      </c>
      <c r="I36" s="37">
        <v>0.7</v>
      </c>
      <c r="J36" s="38">
        <v>2.44</v>
      </c>
      <c r="K36" s="22"/>
      <c r="L36" s="22"/>
      <c r="M36" s="22"/>
      <c r="N36" s="22"/>
      <c r="O36" s="22"/>
      <c r="P36" s="22"/>
    </row>
    <row r="37" spans="1:16" ht="39" customHeight="1" x14ac:dyDescent="0.15">
      <c r="A37" s="22"/>
      <c r="B37" s="35"/>
      <c r="C37" s="1175" t="s">
        <v>536</v>
      </c>
      <c r="D37" s="1176"/>
      <c r="E37" s="1177"/>
      <c r="F37" s="36">
        <v>4.01</v>
      </c>
      <c r="G37" s="37">
        <v>3.14</v>
      </c>
      <c r="H37" s="37">
        <v>4.3</v>
      </c>
      <c r="I37" s="37">
        <v>2.39</v>
      </c>
      <c r="J37" s="38">
        <v>1.34</v>
      </c>
      <c r="K37" s="22"/>
      <c r="L37" s="22"/>
      <c r="M37" s="22"/>
      <c r="N37" s="22"/>
      <c r="O37" s="22"/>
      <c r="P37" s="22"/>
    </row>
    <row r="38" spans="1:16" ht="39" customHeight="1" x14ac:dyDescent="0.15">
      <c r="A38" s="22"/>
      <c r="B38" s="35"/>
      <c r="C38" s="1175" t="s">
        <v>537</v>
      </c>
      <c r="D38" s="1176"/>
      <c r="E38" s="1177"/>
      <c r="F38" s="36">
        <v>0.01</v>
      </c>
      <c r="G38" s="37">
        <v>0.02</v>
      </c>
      <c r="H38" s="37">
        <v>0</v>
      </c>
      <c r="I38" s="37">
        <v>0.02</v>
      </c>
      <c r="J38" s="38">
        <v>0.01</v>
      </c>
      <c r="K38" s="22"/>
      <c r="L38" s="22"/>
      <c r="M38" s="22"/>
      <c r="N38" s="22"/>
      <c r="O38" s="22"/>
      <c r="P38" s="22"/>
    </row>
    <row r="39" spans="1:16" ht="39" customHeight="1" x14ac:dyDescent="0.15">
      <c r="A39" s="22"/>
      <c r="B39" s="35"/>
      <c r="C39" s="1175" t="s">
        <v>538</v>
      </c>
      <c r="D39" s="1176"/>
      <c r="E39" s="1177"/>
      <c r="F39" s="36">
        <v>0.03</v>
      </c>
      <c r="G39" s="37">
        <v>0.02</v>
      </c>
      <c r="H39" s="37">
        <v>0.02</v>
      </c>
      <c r="I39" s="37">
        <v>0.01</v>
      </c>
      <c r="J39" s="38">
        <v>0.01</v>
      </c>
      <c r="K39" s="22"/>
      <c r="L39" s="22"/>
      <c r="M39" s="22"/>
      <c r="N39" s="22"/>
      <c r="O39" s="22"/>
      <c r="P39" s="22"/>
    </row>
    <row r="40" spans="1:16" ht="39" customHeight="1" x14ac:dyDescent="0.15">
      <c r="A40" s="22"/>
      <c r="B40" s="35"/>
      <c r="C40" s="1175" t="s">
        <v>539</v>
      </c>
      <c r="D40" s="1176"/>
      <c r="E40" s="1177"/>
      <c r="F40" s="36">
        <v>0.02</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540</v>
      </c>
      <c r="D42" s="1176"/>
      <c r="E42" s="1177"/>
      <c r="F42" s="36" t="s">
        <v>489</v>
      </c>
      <c r="G42" s="37" t="s">
        <v>489</v>
      </c>
      <c r="H42" s="37" t="s">
        <v>489</v>
      </c>
      <c r="I42" s="37" t="s">
        <v>489</v>
      </c>
      <c r="J42" s="38" t="s">
        <v>489</v>
      </c>
      <c r="K42" s="22"/>
      <c r="L42" s="22"/>
      <c r="M42" s="22"/>
      <c r="N42" s="22"/>
      <c r="O42" s="22"/>
      <c r="P42" s="22"/>
    </row>
    <row r="43" spans="1:16" ht="39" customHeight="1" thickBot="1" x14ac:dyDescent="0.2">
      <c r="A43" s="22"/>
      <c r="B43" s="40"/>
      <c r="C43" s="1178" t="s">
        <v>541</v>
      </c>
      <c r="D43" s="1179"/>
      <c r="E43" s="1180"/>
      <c r="F43" s="41" t="s">
        <v>489</v>
      </c>
      <c r="G43" s="42" t="s">
        <v>489</v>
      </c>
      <c r="H43" s="42" t="s">
        <v>489</v>
      </c>
      <c r="I43" s="42" t="s">
        <v>489</v>
      </c>
      <c r="J43" s="43" t="s">
        <v>489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327</v>
      </c>
      <c r="L45" s="60">
        <v>331</v>
      </c>
      <c r="M45" s="60">
        <v>332</v>
      </c>
      <c r="N45" s="60">
        <v>341</v>
      </c>
      <c r="O45" s="61">
        <v>342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x14ac:dyDescent="0.15">
      <c r="A48" s="48"/>
      <c r="B48" s="1193"/>
      <c r="C48" s="1194"/>
      <c r="D48" s="62"/>
      <c r="E48" s="1185" t="s">
        <v>14</v>
      </c>
      <c r="F48" s="1185"/>
      <c r="G48" s="1185"/>
      <c r="H48" s="1185"/>
      <c r="I48" s="1185"/>
      <c r="J48" s="1186"/>
      <c r="K48" s="63">
        <v>36</v>
      </c>
      <c r="L48" s="64">
        <v>36</v>
      </c>
      <c r="M48" s="64">
        <v>37</v>
      </c>
      <c r="N48" s="64">
        <v>35</v>
      </c>
      <c r="O48" s="65">
        <v>31</v>
      </c>
      <c r="P48" s="48"/>
      <c r="Q48" s="48"/>
      <c r="R48" s="48"/>
      <c r="S48" s="48"/>
      <c r="T48" s="48"/>
      <c r="U48" s="48"/>
    </row>
    <row r="49" spans="1:21" ht="30.75" customHeight="1" x14ac:dyDescent="0.15">
      <c r="A49" s="48"/>
      <c r="B49" s="1193"/>
      <c r="C49" s="1194"/>
      <c r="D49" s="62"/>
      <c r="E49" s="1185" t="s">
        <v>15</v>
      </c>
      <c r="F49" s="1185"/>
      <c r="G49" s="1185"/>
      <c r="H49" s="1185"/>
      <c r="I49" s="1185"/>
      <c r="J49" s="1186"/>
      <c r="K49" s="63">
        <v>88</v>
      </c>
      <c r="L49" s="64">
        <v>60</v>
      </c>
      <c r="M49" s="64">
        <v>31</v>
      </c>
      <c r="N49" s="64">
        <v>31</v>
      </c>
      <c r="O49" s="65">
        <v>29</v>
      </c>
      <c r="P49" s="48"/>
      <c r="Q49" s="48"/>
      <c r="R49" s="48"/>
      <c r="S49" s="48"/>
      <c r="T49" s="48"/>
      <c r="U49" s="48"/>
    </row>
    <row r="50" spans="1:21" ht="30.75" customHeight="1" x14ac:dyDescent="0.15">
      <c r="A50" s="48"/>
      <c r="B50" s="1193"/>
      <c r="C50" s="1194"/>
      <c r="D50" s="62"/>
      <c r="E50" s="1185" t="s">
        <v>16</v>
      </c>
      <c r="F50" s="1185"/>
      <c r="G50" s="1185"/>
      <c r="H50" s="1185"/>
      <c r="I50" s="1185"/>
      <c r="J50" s="1186"/>
      <c r="K50" s="63">
        <v>1</v>
      </c>
      <c r="L50" s="64">
        <v>41</v>
      </c>
      <c r="M50" s="64">
        <v>14</v>
      </c>
      <c r="N50" s="64">
        <v>14</v>
      </c>
      <c r="O50" s="65">
        <v>14</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t="s">
        <v>489</v>
      </c>
      <c r="M51" s="64" t="s">
        <v>489</v>
      </c>
      <c r="N51" s="64" t="s">
        <v>489</v>
      </c>
      <c r="O51" s="65" t="s">
        <v>489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295</v>
      </c>
      <c r="L52" s="64">
        <v>295</v>
      </c>
      <c r="M52" s="64">
        <v>294</v>
      </c>
      <c r="N52" s="64">
        <v>309</v>
      </c>
      <c r="O52" s="65">
        <v>310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157</v>
      </c>
      <c r="L53" s="69">
        <v>173</v>
      </c>
      <c r="M53" s="69">
        <v>120</v>
      </c>
      <c r="N53" s="69">
        <v>112</v>
      </c>
      <c r="O53" s="70">
        <v>106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528</v>
      </c>
      <c r="J40" s="79" t="s">
        <v>529</v>
      </c>
      <c r="K40" s="79" t="s">
        <v>530</v>
      </c>
      <c r="L40" s="79" t="s">
        <v>531</v>
      </c>
      <c r="M40" s="80" t="s">
        <v>532</v>
      </c>
    </row>
    <row r="41" spans="2:13" ht="27.75" customHeight="1" x14ac:dyDescent="0.15">
      <c r="B41" s="1199" t="s">
        <v>23</v>
      </c>
      <c r="C41" s="1200"/>
      <c r="D41" s="81"/>
      <c r="E41" s="1205" t="s">
        <v>24</v>
      </c>
      <c r="F41" s="1205"/>
      <c r="G41" s="1205"/>
      <c r="H41" s="1206"/>
      <c r="I41" s="82">
        <v>3440</v>
      </c>
      <c r="J41" s="83">
        <v>3337</v>
      </c>
      <c r="K41" s="83">
        <v>3415</v>
      </c>
      <c r="L41" s="83">
        <v>3321</v>
      </c>
      <c r="M41" s="84">
        <v>3239</v>
      </c>
    </row>
    <row r="42" spans="2:13" ht="27.75" customHeight="1" x14ac:dyDescent="0.15">
      <c r="B42" s="1201"/>
      <c r="C42" s="1202"/>
      <c r="D42" s="85"/>
      <c r="E42" s="1207" t="s">
        <v>25</v>
      </c>
      <c r="F42" s="1207"/>
      <c r="G42" s="1207"/>
      <c r="H42" s="1208"/>
      <c r="I42" s="86" t="s">
        <v>489</v>
      </c>
      <c r="J42" s="87" t="s">
        <v>489</v>
      </c>
      <c r="K42" s="87" t="s">
        <v>489</v>
      </c>
      <c r="L42" s="87" t="s">
        <v>489</v>
      </c>
      <c r="M42" s="88" t="s">
        <v>489</v>
      </c>
    </row>
    <row r="43" spans="2:13" ht="27.75" customHeight="1" x14ac:dyDescent="0.15">
      <c r="B43" s="1201"/>
      <c r="C43" s="1202"/>
      <c r="D43" s="85"/>
      <c r="E43" s="1207" t="s">
        <v>26</v>
      </c>
      <c r="F43" s="1207"/>
      <c r="G43" s="1207"/>
      <c r="H43" s="1208"/>
      <c r="I43" s="86">
        <v>301</v>
      </c>
      <c r="J43" s="87">
        <v>279</v>
      </c>
      <c r="K43" s="87">
        <v>257</v>
      </c>
      <c r="L43" s="87">
        <v>275</v>
      </c>
      <c r="M43" s="88">
        <v>238</v>
      </c>
    </row>
    <row r="44" spans="2:13" ht="27.75" customHeight="1" x14ac:dyDescent="0.15">
      <c r="B44" s="1201"/>
      <c r="C44" s="1202"/>
      <c r="D44" s="85"/>
      <c r="E44" s="1207" t="s">
        <v>27</v>
      </c>
      <c r="F44" s="1207"/>
      <c r="G44" s="1207"/>
      <c r="H44" s="1208"/>
      <c r="I44" s="86">
        <v>284</v>
      </c>
      <c r="J44" s="87">
        <v>236</v>
      </c>
      <c r="K44" s="87">
        <v>226</v>
      </c>
      <c r="L44" s="87">
        <v>196</v>
      </c>
      <c r="M44" s="88">
        <v>169</v>
      </c>
    </row>
    <row r="45" spans="2:13" ht="27.75" customHeight="1" x14ac:dyDescent="0.15">
      <c r="B45" s="1201"/>
      <c r="C45" s="1202"/>
      <c r="D45" s="85"/>
      <c r="E45" s="1207" t="s">
        <v>28</v>
      </c>
      <c r="F45" s="1207"/>
      <c r="G45" s="1207"/>
      <c r="H45" s="1208"/>
      <c r="I45" s="86">
        <v>1188</v>
      </c>
      <c r="J45" s="87">
        <v>941</v>
      </c>
      <c r="K45" s="87">
        <v>922</v>
      </c>
      <c r="L45" s="87">
        <v>849</v>
      </c>
      <c r="M45" s="88">
        <v>756</v>
      </c>
    </row>
    <row r="46" spans="2:13" ht="27.75" customHeight="1" x14ac:dyDescent="0.15">
      <c r="B46" s="1201"/>
      <c r="C46" s="1202"/>
      <c r="D46" s="85"/>
      <c r="E46" s="1207" t="s">
        <v>29</v>
      </c>
      <c r="F46" s="1207"/>
      <c r="G46" s="1207"/>
      <c r="H46" s="1208"/>
      <c r="I46" s="86" t="s">
        <v>489</v>
      </c>
      <c r="J46" s="87" t="s">
        <v>489</v>
      </c>
      <c r="K46" s="87" t="s">
        <v>489</v>
      </c>
      <c r="L46" s="87" t="s">
        <v>489</v>
      </c>
      <c r="M46" s="88" t="s">
        <v>489</v>
      </c>
    </row>
    <row r="47" spans="2:13" ht="27.75" customHeight="1" x14ac:dyDescent="0.15">
      <c r="B47" s="1201"/>
      <c r="C47" s="1202"/>
      <c r="D47" s="85"/>
      <c r="E47" s="1207" t="s">
        <v>30</v>
      </c>
      <c r="F47" s="1207"/>
      <c r="G47" s="1207"/>
      <c r="H47" s="1208"/>
      <c r="I47" s="86" t="s">
        <v>489</v>
      </c>
      <c r="J47" s="87" t="s">
        <v>489</v>
      </c>
      <c r="K47" s="87" t="s">
        <v>489</v>
      </c>
      <c r="L47" s="87" t="s">
        <v>489</v>
      </c>
      <c r="M47" s="88" t="s">
        <v>489</v>
      </c>
    </row>
    <row r="48" spans="2:13" ht="27.75" customHeight="1" x14ac:dyDescent="0.15">
      <c r="B48" s="1203"/>
      <c r="C48" s="1204"/>
      <c r="D48" s="85"/>
      <c r="E48" s="1207" t="s">
        <v>31</v>
      </c>
      <c r="F48" s="1207"/>
      <c r="G48" s="1207"/>
      <c r="H48" s="1208"/>
      <c r="I48" s="86">
        <v>98</v>
      </c>
      <c r="J48" s="87">
        <v>48</v>
      </c>
      <c r="K48" s="87">
        <v>13</v>
      </c>
      <c r="L48" s="87">
        <v>2</v>
      </c>
      <c r="M48" s="88" t="s">
        <v>489</v>
      </c>
    </row>
    <row r="49" spans="2:13" ht="27.75" customHeight="1" x14ac:dyDescent="0.15">
      <c r="B49" s="1209" t="s">
        <v>32</v>
      </c>
      <c r="C49" s="1210"/>
      <c r="D49" s="89"/>
      <c r="E49" s="1207" t="s">
        <v>33</v>
      </c>
      <c r="F49" s="1207"/>
      <c r="G49" s="1207"/>
      <c r="H49" s="1208"/>
      <c r="I49" s="86">
        <v>1349</v>
      </c>
      <c r="J49" s="87">
        <v>1460</v>
      </c>
      <c r="K49" s="87">
        <v>1831</v>
      </c>
      <c r="L49" s="87">
        <v>2179</v>
      </c>
      <c r="M49" s="88">
        <v>2529</v>
      </c>
    </row>
    <row r="50" spans="2:13" ht="27.75" customHeight="1" x14ac:dyDescent="0.15">
      <c r="B50" s="1201"/>
      <c r="C50" s="1202"/>
      <c r="D50" s="85"/>
      <c r="E50" s="1207" t="s">
        <v>34</v>
      </c>
      <c r="F50" s="1207"/>
      <c r="G50" s="1207"/>
      <c r="H50" s="1208"/>
      <c r="I50" s="86">
        <v>38</v>
      </c>
      <c r="J50" s="87">
        <v>56</v>
      </c>
      <c r="K50" s="87">
        <v>72</v>
      </c>
      <c r="L50" s="87">
        <v>77</v>
      </c>
      <c r="M50" s="88">
        <v>76</v>
      </c>
    </row>
    <row r="51" spans="2:13" ht="27.75" customHeight="1" x14ac:dyDescent="0.15">
      <c r="B51" s="1203"/>
      <c r="C51" s="1204"/>
      <c r="D51" s="85"/>
      <c r="E51" s="1207" t="s">
        <v>35</v>
      </c>
      <c r="F51" s="1207"/>
      <c r="G51" s="1207"/>
      <c r="H51" s="1208"/>
      <c r="I51" s="86">
        <v>2972</v>
      </c>
      <c r="J51" s="87">
        <v>2872</v>
      </c>
      <c r="K51" s="87">
        <v>2909</v>
      </c>
      <c r="L51" s="87">
        <v>2868</v>
      </c>
      <c r="M51" s="88">
        <v>2711</v>
      </c>
    </row>
    <row r="52" spans="2:13" ht="27.75" customHeight="1" thickBot="1" x14ac:dyDescent="0.2">
      <c r="B52" s="1211" t="s">
        <v>36</v>
      </c>
      <c r="C52" s="1212"/>
      <c r="D52" s="90"/>
      <c r="E52" s="1213" t="s">
        <v>37</v>
      </c>
      <c r="F52" s="1213"/>
      <c r="G52" s="1213"/>
      <c r="H52" s="1214"/>
      <c r="I52" s="91">
        <v>952</v>
      </c>
      <c r="J52" s="92">
        <v>452</v>
      </c>
      <c r="K52" s="92">
        <v>21</v>
      </c>
      <c r="L52" s="92">
        <v>-480</v>
      </c>
      <c r="M52" s="93">
        <v>-914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527</v>
      </c>
      <c r="G2" s="111"/>
      <c r="H2" s="112"/>
    </row>
    <row r="3" spans="1:8" x14ac:dyDescent="0.15">
      <c r="A3" s="108" t="s">
        <v>520</v>
      </c>
      <c r="B3" s="113"/>
      <c r="C3" s="114"/>
      <c r="D3" s="115">
        <v>154618</v>
      </c>
      <c r="E3" s="116"/>
      <c r="F3" s="117">
        <v>216155</v>
      </c>
      <c r="G3" s="118"/>
      <c r="H3" s="119"/>
    </row>
    <row r="4" spans="1:8" x14ac:dyDescent="0.15">
      <c r="A4" s="120"/>
      <c r="B4" s="121"/>
      <c r="C4" s="122"/>
      <c r="D4" s="123">
        <v>53294</v>
      </c>
      <c r="E4" s="124"/>
      <c r="F4" s="125">
        <v>108827</v>
      </c>
      <c r="G4" s="126"/>
      <c r="H4" s="127"/>
    </row>
    <row r="5" spans="1:8" x14ac:dyDescent="0.15">
      <c r="A5" s="108" t="s">
        <v>522</v>
      </c>
      <c r="B5" s="113"/>
      <c r="C5" s="114"/>
      <c r="D5" s="115">
        <v>42336</v>
      </c>
      <c r="E5" s="116"/>
      <c r="F5" s="117">
        <v>228305</v>
      </c>
      <c r="G5" s="118"/>
      <c r="H5" s="119"/>
    </row>
    <row r="6" spans="1:8" x14ac:dyDescent="0.15">
      <c r="A6" s="120"/>
      <c r="B6" s="121"/>
      <c r="C6" s="122"/>
      <c r="D6" s="123">
        <v>26782</v>
      </c>
      <c r="E6" s="124"/>
      <c r="F6" s="125">
        <v>86611</v>
      </c>
      <c r="G6" s="126"/>
      <c r="H6" s="127"/>
    </row>
    <row r="7" spans="1:8" x14ac:dyDescent="0.15">
      <c r="A7" s="108" t="s">
        <v>523</v>
      </c>
      <c r="B7" s="113"/>
      <c r="C7" s="114"/>
      <c r="D7" s="115">
        <v>168358</v>
      </c>
      <c r="E7" s="116"/>
      <c r="F7" s="117">
        <v>316331</v>
      </c>
      <c r="G7" s="118"/>
      <c r="H7" s="119"/>
    </row>
    <row r="8" spans="1:8" x14ac:dyDescent="0.15">
      <c r="A8" s="120"/>
      <c r="B8" s="121"/>
      <c r="C8" s="122"/>
      <c r="D8" s="123">
        <v>87742</v>
      </c>
      <c r="E8" s="124"/>
      <c r="F8" s="125">
        <v>106387</v>
      </c>
      <c r="G8" s="126"/>
      <c r="H8" s="127"/>
    </row>
    <row r="9" spans="1:8" x14ac:dyDescent="0.15">
      <c r="A9" s="108" t="s">
        <v>524</v>
      </c>
      <c r="B9" s="113"/>
      <c r="C9" s="114"/>
      <c r="D9" s="115">
        <v>183346</v>
      </c>
      <c r="E9" s="116"/>
      <c r="F9" s="117">
        <v>333013</v>
      </c>
      <c r="G9" s="118"/>
      <c r="H9" s="119"/>
    </row>
    <row r="10" spans="1:8" x14ac:dyDescent="0.15">
      <c r="A10" s="120"/>
      <c r="B10" s="121"/>
      <c r="C10" s="122"/>
      <c r="D10" s="123">
        <v>153390</v>
      </c>
      <c r="E10" s="124"/>
      <c r="F10" s="125">
        <v>126732</v>
      </c>
      <c r="G10" s="126"/>
      <c r="H10" s="127"/>
    </row>
    <row r="11" spans="1:8" x14ac:dyDescent="0.15">
      <c r="A11" s="108" t="s">
        <v>525</v>
      </c>
      <c r="B11" s="113"/>
      <c r="C11" s="114"/>
      <c r="D11" s="115">
        <v>334281</v>
      </c>
      <c r="E11" s="116"/>
      <c r="F11" s="117">
        <v>280458</v>
      </c>
      <c r="G11" s="118"/>
      <c r="H11" s="119"/>
    </row>
    <row r="12" spans="1:8" x14ac:dyDescent="0.15">
      <c r="A12" s="120"/>
      <c r="B12" s="121"/>
      <c r="C12" s="128"/>
      <c r="D12" s="123">
        <v>294541</v>
      </c>
      <c r="E12" s="124"/>
      <c r="F12" s="125">
        <v>127286</v>
      </c>
      <c r="G12" s="126"/>
      <c r="H12" s="127"/>
    </row>
    <row r="13" spans="1:8" x14ac:dyDescent="0.15">
      <c r="A13" s="108"/>
      <c r="B13" s="113"/>
      <c r="C13" s="129"/>
      <c r="D13" s="130">
        <v>176588</v>
      </c>
      <c r="E13" s="131"/>
      <c r="F13" s="132">
        <v>274852</v>
      </c>
      <c r="G13" s="133"/>
      <c r="H13" s="119"/>
    </row>
    <row r="14" spans="1:8" x14ac:dyDescent="0.15">
      <c r="A14" s="120"/>
      <c r="B14" s="121"/>
      <c r="C14" s="122"/>
      <c r="D14" s="123">
        <v>123150</v>
      </c>
      <c r="E14" s="124"/>
      <c r="F14" s="125">
        <v>111169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4.01</v>
      </c>
      <c r="C19" s="134">
        <f>ROUND(VALUE(SUBSTITUTE(実質収支比率等に係る経年分析!G$48,"▲","-")),2)</f>
        <v>3.15</v>
      </c>
      <c r="D19" s="134">
        <f>ROUND(VALUE(SUBSTITUTE(実質収支比率等に係る経年分析!H$48,"▲","-")),2)</f>
        <v>4.3099999999999996</v>
      </c>
      <c r="E19" s="134">
        <f>ROUND(VALUE(SUBSTITUTE(実質収支比率等に係る経年分析!I$48,"▲","-")),2)</f>
        <v>2.39</v>
      </c>
      <c r="F19" s="134">
        <f>ROUND(VALUE(SUBSTITUTE(実質収支比率等に係る経年分析!J$48,"▲","-")),2)</f>
        <v>1.35</v>
      </c>
    </row>
    <row r="20" spans="1:11" x14ac:dyDescent="0.15">
      <c r="A20" s="134" t="s">
        <v>42</v>
      </c>
      <c r="B20" s="134">
        <f>ROUND(VALUE(SUBSTITUTE(実質収支比率等に係る経年分析!F$47,"▲","-")),2)</f>
        <v>24.45</v>
      </c>
      <c r="C20" s="134">
        <f>ROUND(VALUE(SUBSTITUTE(実質収支比率等に係る経年分析!G$47,"▲","-")),2)</f>
        <v>30.95</v>
      </c>
      <c r="D20" s="134">
        <f>ROUND(VALUE(SUBSTITUTE(実質収支比率等に係る経年分析!H$47,"▲","-")),2)</f>
        <v>44.34</v>
      </c>
      <c r="E20" s="134">
        <f>ROUND(VALUE(SUBSTITUTE(実質収支比率等に係る経年分析!I$47,"▲","-")),2)</f>
        <v>60.67</v>
      </c>
      <c r="F20" s="134">
        <f>ROUND(VALUE(SUBSTITUTE(実質収支比率等に係る経年分析!J$47,"▲","-")),2)</f>
        <v>75.81</v>
      </c>
    </row>
    <row r="21" spans="1:11" x14ac:dyDescent="0.15">
      <c r="A21" s="134" t="s">
        <v>43</v>
      </c>
      <c r="B21" s="134">
        <f>IF(ISNUMBER(VALUE(SUBSTITUTE(実質収支比率等に係る経年分析!F$49,"▲","-"))),ROUND(VALUE(SUBSTITUTE(実質収支比率等に係る経年分析!F$49,"▲","-")),2),NA())</f>
        <v>4.6100000000000003</v>
      </c>
      <c r="C21" s="134">
        <f>IF(ISNUMBER(VALUE(SUBSTITUTE(実質収支比率等に係る経年分析!G$49,"▲","-"))),ROUND(VALUE(SUBSTITUTE(実質収支比率等に係る経年分析!G$49,"▲","-")),2),NA())</f>
        <v>5.42</v>
      </c>
      <c r="D21" s="134">
        <f>IF(ISNUMBER(VALUE(SUBSTITUTE(実質収支比率等に係る経年分析!H$49,"▲","-"))),ROUND(VALUE(SUBSTITUTE(実質収支比率等に係る経年分析!H$49,"▲","-")),2),NA())</f>
        <v>13.44</v>
      </c>
      <c r="E21" s="134">
        <f>IF(ISNUMBER(VALUE(SUBSTITUTE(実質収支比率等に係る経年分析!I$49,"▲","-"))),ROUND(VALUE(SUBSTITUTE(実質収支比率等に係る経年分析!I$49,"▲","-")),2),NA())</f>
        <v>11.08</v>
      </c>
      <c r="F21" s="134">
        <f>IF(ISNUMBER(VALUE(SUBSTITUTE(実質収支比率等に係る経年分析!J$49,"▲","-"))),ROUND(VALUE(SUBSTITUTE(実質収支比率等に係る経年分析!J$49,"▲","-")),2),NA())</f>
        <v>14.14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横浜町下水道事業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百目木地区農業集落排水事業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1.34</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1.1499999999999999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2.44</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3.59</v>
      </c>
    </row>
    <row r="36" spans="1:16" x14ac:dyDescent="0.15">
      <c r="A36" s="135" t="str">
        <f>IF(連結実質赤字比率に係る赤字・黒字の構成分析!C$34="",NA(),連結実質赤字比率に係る赤字・黒字の構成分析!C$34)</f>
        <v>横浜町水道事業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4.8499999999999996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295</v>
      </c>
      <c r="E42" s="136"/>
      <c r="F42" s="136"/>
      <c r="G42" s="136">
        <f>'実質公債費比率（分子）の構造'!L$52</f>
        <v>295</v>
      </c>
      <c r="H42" s="136"/>
      <c r="I42" s="136"/>
      <c r="J42" s="136">
        <f>'実質公債費比率（分子）の構造'!M$52</f>
        <v>294</v>
      </c>
      <c r="K42" s="136"/>
      <c r="L42" s="136"/>
      <c r="M42" s="136">
        <f>'実質公債費比率（分子）の構造'!N$52</f>
        <v>309</v>
      </c>
      <c r="N42" s="136"/>
      <c r="O42" s="136"/>
      <c r="P42" s="136">
        <f>'実質公債費比率（分子）の構造'!O$52</f>
        <v>310</v>
      </c>
    </row>
    <row r="43" spans="1:16" x14ac:dyDescent="0.15">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v>
      </c>
      <c r="C44" s="136"/>
      <c r="D44" s="136"/>
      <c r="E44" s="136">
        <f>'実質公債費比率（分子）の構造'!L$50</f>
        <v>41</v>
      </c>
      <c r="F44" s="136"/>
      <c r="G44" s="136"/>
      <c r="H44" s="136">
        <f>'実質公債費比率（分子）の構造'!M$50</f>
        <v>14</v>
      </c>
      <c r="I44" s="136"/>
      <c r="J44" s="136"/>
      <c r="K44" s="136">
        <f>'実質公債費比率（分子）の構造'!N$50</f>
        <v>14</v>
      </c>
      <c r="L44" s="136"/>
      <c r="M44" s="136"/>
      <c r="N44" s="136">
        <f>'実質公債費比率（分子）の構造'!O$50</f>
        <v>14</v>
      </c>
      <c r="O44" s="136"/>
      <c r="P44" s="136"/>
    </row>
    <row r="45" spans="1:16" x14ac:dyDescent="0.15">
      <c r="A45" s="136" t="s">
        <v>53</v>
      </c>
      <c r="B45" s="136">
        <f>'実質公債費比率（分子）の構造'!K$49</f>
        <v>88</v>
      </c>
      <c r="C45" s="136"/>
      <c r="D45" s="136"/>
      <c r="E45" s="136">
        <f>'実質公債費比率（分子）の構造'!L$49</f>
        <v>60</v>
      </c>
      <c r="F45" s="136"/>
      <c r="G45" s="136"/>
      <c r="H45" s="136">
        <f>'実質公債費比率（分子）の構造'!M$49</f>
        <v>31</v>
      </c>
      <c r="I45" s="136"/>
      <c r="J45" s="136"/>
      <c r="K45" s="136">
        <f>'実質公債費比率（分子）の構造'!N$49</f>
        <v>31</v>
      </c>
      <c r="L45" s="136"/>
      <c r="M45" s="136"/>
      <c r="N45" s="136">
        <f>'実質公債費比率（分子）の構造'!O$49</f>
        <v>29</v>
      </c>
      <c r="O45" s="136"/>
      <c r="P45" s="136"/>
    </row>
    <row r="46" spans="1:16" x14ac:dyDescent="0.15">
      <c r="A46" s="136" t="s">
        <v>54</v>
      </c>
      <c r="B46" s="136">
        <f>'実質公債費比率（分子）の構造'!K$48</f>
        <v>36</v>
      </c>
      <c r="C46" s="136"/>
      <c r="D46" s="136"/>
      <c r="E46" s="136">
        <f>'実質公債費比率（分子）の構造'!L$48</f>
        <v>36</v>
      </c>
      <c r="F46" s="136"/>
      <c r="G46" s="136"/>
      <c r="H46" s="136">
        <f>'実質公債費比率（分子）の構造'!M$48</f>
        <v>37</v>
      </c>
      <c r="I46" s="136"/>
      <c r="J46" s="136"/>
      <c r="K46" s="136">
        <f>'実質公債費比率（分子）の構造'!N$48</f>
        <v>35</v>
      </c>
      <c r="L46" s="136"/>
      <c r="M46" s="136"/>
      <c r="N46" s="136">
        <f>'実質公債費比率（分子）の構造'!O$48</f>
        <v>31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327</v>
      </c>
      <c r="C49" s="136"/>
      <c r="D49" s="136"/>
      <c r="E49" s="136">
        <f>'実質公債費比率（分子）の構造'!L$45</f>
        <v>331</v>
      </c>
      <c r="F49" s="136"/>
      <c r="G49" s="136"/>
      <c r="H49" s="136">
        <f>'実質公債費比率（分子）の構造'!M$45</f>
        <v>332</v>
      </c>
      <c r="I49" s="136"/>
      <c r="J49" s="136"/>
      <c r="K49" s="136">
        <f>'実質公債費比率（分子）の構造'!N$45</f>
        <v>341</v>
      </c>
      <c r="L49" s="136"/>
      <c r="M49" s="136"/>
      <c r="N49" s="136">
        <f>'実質公債費比率（分子）の構造'!O$45</f>
        <v>342</v>
      </c>
      <c r="O49" s="136"/>
      <c r="P49" s="136"/>
    </row>
    <row r="50" spans="1:16" x14ac:dyDescent="0.15">
      <c r="A50" s="136" t="s">
        <v>58</v>
      </c>
      <c r="B50" s="136" t="e">
        <f>NA()</f>
        <v>#N/A</v>
      </c>
      <c r="C50" s="136">
        <f>IF(ISNUMBER('実質公債費比率（分子）の構造'!K$53),'実質公債費比率（分子）の構造'!K$53,NA())</f>
        <v>157</v>
      </c>
      <c r="D50" s="136" t="e">
        <f>NA()</f>
        <v>#N/A</v>
      </c>
      <c r="E50" s="136" t="e">
        <f>NA()</f>
        <v>#N/A</v>
      </c>
      <c r="F50" s="136">
        <f>IF(ISNUMBER('実質公債費比率（分子）の構造'!L$53),'実質公債費比率（分子）の構造'!L$53,NA())</f>
        <v>173</v>
      </c>
      <c r="G50" s="136" t="e">
        <f>NA()</f>
        <v>#N/A</v>
      </c>
      <c r="H50" s="136" t="e">
        <f>NA()</f>
        <v>#N/A</v>
      </c>
      <c r="I50" s="136">
        <f>IF(ISNUMBER('実質公債費比率（分子）の構造'!M$53),'実質公債費比率（分子）の構造'!M$53,NA())</f>
        <v>120</v>
      </c>
      <c r="J50" s="136" t="e">
        <f>NA()</f>
        <v>#N/A</v>
      </c>
      <c r="K50" s="136" t="e">
        <f>NA()</f>
        <v>#N/A</v>
      </c>
      <c r="L50" s="136">
        <f>IF(ISNUMBER('実質公債費比率（分子）の構造'!N$53),'実質公債費比率（分子）の構造'!N$53,NA())</f>
        <v>112</v>
      </c>
      <c r="M50" s="136" t="e">
        <f>NA()</f>
        <v>#N/A</v>
      </c>
      <c r="N50" s="136" t="e">
        <f>NA()</f>
        <v>#N/A</v>
      </c>
      <c r="O50" s="136">
        <f>IF(ISNUMBER('実質公債費比率（分子）の構造'!O$53),'実質公債費比率（分子）の構造'!O$53,NA())</f>
        <v>106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2972</v>
      </c>
      <c r="E56" s="135"/>
      <c r="F56" s="135"/>
      <c r="G56" s="135">
        <f>'将来負担比率（分子）の構造'!J$51</f>
        <v>2872</v>
      </c>
      <c r="H56" s="135"/>
      <c r="I56" s="135"/>
      <c r="J56" s="135">
        <f>'将来負担比率（分子）の構造'!K$51</f>
        <v>2909</v>
      </c>
      <c r="K56" s="135"/>
      <c r="L56" s="135"/>
      <c r="M56" s="135">
        <f>'将来負担比率（分子）の構造'!L$51</f>
        <v>2868</v>
      </c>
      <c r="N56" s="135"/>
      <c r="O56" s="135"/>
      <c r="P56" s="135">
        <f>'将来負担比率（分子）の構造'!M$51</f>
        <v>2711</v>
      </c>
    </row>
    <row r="57" spans="1:16" x14ac:dyDescent="0.15">
      <c r="A57" s="135" t="s">
        <v>34</v>
      </c>
      <c r="B57" s="135"/>
      <c r="C57" s="135"/>
      <c r="D57" s="135">
        <f>'将来負担比率（分子）の構造'!I$50</f>
        <v>38</v>
      </c>
      <c r="E57" s="135"/>
      <c r="F57" s="135"/>
      <c r="G57" s="135">
        <f>'将来負担比率（分子）の構造'!J$50</f>
        <v>56</v>
      </c>
      <c r="H57" s="135"/>
      <c r="I57" s="135"/>
      <c r="J57" s="135">
        <f>'将来負担比率（分子）の構造'!K$50</f>
        <v>72</v>
      </c>
      <c r="K57" s="135"/>
      <c r="L57" s="135"/>
      <c r="M57" s="135">
        <f>'将来負担比率（分子）の構造'!L$50</f>
        <v>77</v>
      </c>
      <c r="N57" s="135"/>
      <c r="O57" s="135"/>
      <c r="P57" s="135">
        <f>'将来負担比率（分子）の構造'!M$50</f>
        <v>76</v>
      </c>
    </row>
    <row r="58" spans="1:16" x14ac:dyDescent="0.15">
      <c r="A58" s="135" t="s">
        <v>33</v>
      </c>
      <c r="B58" s="135"/>
      <c r="C58" s="135"/>
      <c r="D58" s="135">
        <f>'将来負担比率（分子）の構造'!I$49</f>
        <v>1349</v>
      </c>
      <c r="E58" s="135"/>
      <c r="F58" s="135"/>
      <c r="G58" s="135">
        <f>'将来負担比率（分子）の構造'!J$49</f>
        <v>1460</v>
      </c>
      <c r="H58" s="135"/>
      <c r="I58" s="135"/>
      <c r="J58" s="135">
        <f>'将来負担比率（分子）の構造'!K$49</f>
        <v>1831</v>
      </c>
      <c r="K58" s="135"/>
      <c r="L58" s="135"/>
      <c r="M58" s="135">
        <f>'将来負担比率（分子）の構造'!L$49</f>
        <v>2179</v>
      </c>
      <c r="N58" s="135"/>
      <c r="O58" s="135"/>
      <c r="P58" s="135">
        <f>'将来負担比率（分子）の構造'!M$49</f>
        <v>2529</v>
      </c>
    </row>
    <row r="59" spans="1:16" x14ac:dyDescent="0.15">
      <c r="A59" s="135" t="s">
        <v>31</v>
      </c>
      <c r="B59" s="135">
        <f>'将来負担比率（分子）の構造'!I$48</f>
        <v>98</v>
      </c>
      <c r="C59" s="135"/>
      <c r="D59" s="135"/>
      <c r="E59" s="135">
        <f>'将来負担比率（分子）の構造'!J$48</f>
        <v>48</v>
      </c>
      <c r="F59" s="135"/>
      <c r="G59" s="135"/>
      <c r="H59" s="135">
        <f>'将来負担比率（分子）の構造'!K$48</f>
        <v>13</v>
      </c>
      <c r="I59" s="135"/>
      <c r="J59" s="135"/>
      <c r="K59" s="135">
        <f>'将来負担比率（分子）の構造'!L$48</f>
        <v>2</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1188</v>
      </c>
      <c r="C62" s="135"/>
      <c r="D62" s="135"/>
      <c r="E62" s="135">
        <f>'将来負担比率（分子）の構造'!J$45</f>
        <v>941</v>
      </c>
      <c r="F62" s="135"/>
      <c r="G62" s="135"/>
      <c r="H62" s="135">
        <f>'将来負担比率（分子）の構造'!K$45</f>
        <v>922</v>
      </c>
      <c r="I62" s="135"/>
      <c r="J62" s="135"/>
      <c r="K62" s="135">
        <f>'将来負担比率（分子）の構造'!L$45</f>
        <v>849</v>
      </c>
      <c r="L62" s="135"/>
      <c r="M62" s="135"/>
      <c r="N62" s="135">
        <f>'将来負担比率（分子）の構造'!M$45</f>
        <v>756</v>
      </c>
      <c r="O62" s="135"/>
      <c r="P62" s="135"/>
    </row>
    <row r="63" spans="1:16" x14ac:dyDescent="0.15">
      <c r="A63" s="135" t="s">
        <v>27</v>
      </c>
      <c r="B63" s="135">
        <f>'将来負担比率（分子）の構造'!I$44</f>
        <v>284</v>
      </c>
      <c r="C63" s="135"/>
      <c r="D63" s="135"/>
      <c r="E63" s="135">
        <f>'将来負担比率（分子）の構造'!J$44</f>
        <v>236</v>
      </c>
      <c r="F63" s="135"/>
      <c r="G63" s="135"/>
      <c r="H63" s="135">
        <f>'将来負担比率（分子）の構造'!K$44</f>
        <v>226</v>
      </c>
      <c r="I63" s="135"/>
      <c r="J63" s="135"/>
      <c r="K63" s="135">
        <f>'将来負担比率（分子）の構造'!L$44</f>
        <v>196</v>
      </c>
      <c r="L63" s="135"/>
      <c r="M63" s="135"/>
      <c r="N63" s="135">
        <f>'将来負担比率（分子）の構造'!M$44</f>
        <v>169</v>
      </c>
      <c r="O63" s="135"/>
      <c r="P63" s="135"/>
    </row>
    <row r="64" spans="1:16" x14ac:dyDescent="0.15">
      <c r="A64" s="135" t="s">
        <v>26</v>
      </c>
      <c r="B64" s="135">
        <f>'将来負担比率（分子）の構造'!I$43</f>
        <v>301</v>
      </c>
      <c r="C64" s="135"/>
      <c r="D64" s="135"/>
      <c r="E64" s="135">
        <f>'将来負担比率（分子）の構造'!J$43</f>
        <v>279</v>
      </c>
      <c r="F64" s="135"/>
      <c r="G64" s="135"/>
      <c r="H64" s="135">
        <f>'将来負担比率（分子）の構造'!K$43</f>
        <v>257</v>
      </c>
      <c r="I64" s="135"/>
      <c r="J64" s="135"/>
      <c r="K64" s="135">
        <f>'将来負担比率（分子）の構造'!L$43</f>
        <v>275</v>
      </c>
      <c r="L64" s="135"/>
      <c r="M64" s="135"/>
      <c r="N64" s="135">
        <f>'将来負担比率（分子）の構造'!M$43</f>
        <v>238</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3440</v>
      </c>
      <c r="C66" s="135"/>
      <c r="D66" s="135"/>
      <c r="E66" s="135">
        <f>'将来負担比率（分子）の構造'!J$41</f>
        <v>3337</v>
      </c>
      <c r="F66" s="135"/>
      <c r="G66" s="135"/>
      <c r="H66" s="135">
        <f>'将来負担比率（分子）の構造'!K$41</f>
        <v>3415</v>
      </c>
      <c r="I66" s="135"/>
      <c r="J66" s="135"/>
      <c r="K66" s="135">
        <f>'将来負担比率（分子）の構造'!L$41</f>
        <v>3321</v>
      </c>
      <c r="L66" s="135"/>
      <c r="M66" s="135"/>
      <c r="N66" s="135">
        <f>'将来負担比率（分子）の構造'!M$41</f>
        <v>3239</v>
      </c>
      <c r="O66" s="135"/>
      <c r="P66" s="135"/>
    </row>
    <row r="67" spans="1:16" x14ac:dyDescent="0.15">
      <c r="A67" s="135" t="s">
        <v>62</v>
      </c>
      <c r="B67" s="135" t="e">
        <f>NA()</f>
        <v>#N/A</v>
      </c>
      <c r="C67" s="135">
        <f>IF(ISNUMBER('将来負担比率（分子）の構造'!I$52), IF('将来負担比率（分子）の構造'!I$52 &lt; 0, 0, '将来負担比率（分子）の構造'!I$52), NA())</f>
        <v>952</v>
      </c>
      <c r="D67" s="135" t="e">
        <f>NA()</f>
        <v>#N/A</v>
      </c>
      <c r="E67" s="135" t="e">
        <f>NA()</f>
        <v>#N/A</v>
      </c>
      <c r="F67" s="135">
        <f>IF(ISNUMBER('将来負担比率（分子）の構造'!J$52), IF('将来負担比率（分子）の構造'!J$52 &lt; 0, 0, '将来負担比率（分子）の構造'!J$52), NA())</f>
        <v>452</v>
      </c>
      <c r="G67" s="135" t="e">
        <f>NA()</f>
        <v>#N/A</v>
      </c>
      <c r="H67" s="135" t="e">
        <f>NA()</f>
        <v>#N/A</v>
      </c>
      <c r="I67" s="135">
        <f>IF(ISNUMBER('将来負担比率（分子）の構造'!K$52), IF('将来負担比率（分子）の構造'!K$52 &lt; 0, 0, '将来負担比率（分子）の構造'!K$52), NA())</f>
        <v>21</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55" zoomScale="90" zoomScaleNormal="90" zoomScaleSheetLayoutView="55" workbookViewId="0">
      <selection activeCell="G65" sqref="G65:O69"/>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564</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564</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563</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559</v>
      </c>
      <c r="I42" s="352"/>
      <c r="J42" s="352"/>
      <c r="K42" s="352"/>
      <c r="L42" s="244"/>
      <c r="M42" s="244"/>
      <c r="N42" s="244"/>
      <c r="O42" s="244"/>
    </row>
    <row r="43" spans="2:17" ht="13.5" x14ac:dyDescent="0.15">
      <c r="B43" s="248"/>
      <c r="C43" s="244"/>
      <c r="D43" s="244"/>
      <c r="E43" s="244"/>
      <c r="F43" s="244"/>
      <c r="G43" s="1251"/>
      <c r="H43" s="1228"/>
      <c r="I43" s="1228"/>
      <c r="J43" s="1228"/>
      <c r="K43" s="1228"/>
      <c r="L43" s="1228"/>
      <c r="M43" s="1228"/>
      <c r="N43" s="1228"/>
      <c r="O43" s="1229"/>
    </row>
    <row r="44" spans="2:17" ht="13.5" x14ac:dyDescent="0.15">
      <c r="B44" s="248"/>
      <c r="C44" s="244"/>
      <c r="D44" s="244"/>
      <c r="E44" s="244"/>
      <c r="F44" s="244"/>
      <c r="G44" s="1230"/>
      <c r="H44" s="1231"/>
      <c r="I44" s="1231"/>
      <c r="J44" s="1231"/>
      <c r="K44" s="1231"/>
      <c r="L44" s="1231"/>
      <c r="M44" s="1231"/>
      <c r="N44" s="1231"/>
      <c r="O44" s="1232"/>
    </row>
    <row r="45" spans="2:17" ht="13.5" x14ac:dyDescent="0.15">
      <c r="B45" s="248"/>
      <c r="C45" s="244"/>
      <c r="D45" s="244"/>
      <c r="E45" s="244"/>
      <c r="F45" s="244"/>
      <c r="G45" s="1230"/>
      <c r="H45" s="1231"/>
      <c r="I45" s="1231"/>
      <c r="J45" s="1231"/>
      <c r="K45" s="1231"/>
      <c r="L45" s="1231"/>
      <c r="M45" s="1231"/>
      <c r="N45" s="1231"/>
      <c r="O45" s="1232"/>
    </row>
    <row r="46" spans="2:17" ht="13.5" x14ac:dyDescent="0.15">
      <c r="B46" s="248"/>
      <c r="C46" s="244"/>
      <c r="D46" s="244"/>
      <c r="E46" s="244"/>
      <c r="F46" s="244"/>
      <c r="G46" s="1230"/>
      <c r="H46" s="1231"/>
      <c r="I46" s="1231"/>
      <c r="J46" s="1231"/>
      <c r="K46" s="1231"/>
      <c r="L46" s="1231"/>
      <c r="M46" s="1231"/>
      <c r="N46" s="1231"/>
      <c r="O46" s="1232"/>
    </row>
    <row r="47" spans="2:17" ht="13.5" x14ac:dyDescent="0.15">
      <c r="B47" s="248"/>
      <c r="C47" s="244"/>
      <c r="D47" s="244"/>
      <c r="E47" s="244"/>
      <c r="F47" s="244"/>
      <c r="G47" s="1233"/>
      <c r="H47" s="1234"/>
      <c r="I47" s="1234"/>
      <c r="J47" s="1234"/>
      <c r="K47" s="1234"/>
      <c r="L47" s="1234"/>
      <c r="M47" s="1234"/>
      <c r="N47" s="1234"/>
      <c r="O47" s="1235"/>
    </row>
    <row r="48" spans="2:17" ht="13.5" x14ac:dyDescent="0.15">
      <c r="B48" s="248"/>
      <c r="C48" s="244"/>
      <c r="D48" s="244"/>
      <c r="E48" s="244"/>
      <c r="F48" s="244"/>
      <c r="G48" s="244"/>
      <c r="H48" s="363"/>
      <c r="I48" s="363"/>
      <c r="J48" s="363"/>
    </row>
    <row r="49" spans="1:17" ht="13.5" x14ac:dyDescent="0.15">
      <c r="B49" s="248"/>
      <c r="C49" s="244"/>
      <c r="D49" s="244"/>
      <c r="E49" s="244"/>
      <c r="F49" s="244"/>
      <c r="G49" s="243" t="s">
        <v>562</v>
      </c>
    </row>
    <row r="50" spans="1:17" ht="13.5" x14ac:dyDescent="0.15">
      <c r="B50" s="248"/>
      <c r="C50" s="244"/>
      <c r="D50" s="244"/>
      <c r="E50" s="244"/>
      <c r="F50" s="244"/>
      <c r="G50" s="1236"/>
      <c r="H50" s="1237"/>
      <c r="I50" s="1237"/>
      <c r="J50" s="1238"/>
      <c r="K50" s="345" t="s">
        <v>528</v>
      </c>
      <c r="L50" s="345" t="s">
        <v>529</v>
      </c>
      <c r="M50" s="345" t="s">
        <v>530</v>
      </c>
      <c r="N50" s="345" t="s">
        <v>531</v>
      </c>
      <c r="O50" s="345" t="s">
        <v>532</v>
      </c>
    </row>
    <row r="51" spans="1:17" ht="13.5" x14ac:dyDescent="0.15">
      <c r="B51" s="248"/>
      <c r="C51" s="244"/>
      <c r="D51" s="244"/>
      <c r="E51" s="244"/>
      <c r="F51" s="244"/>
      <c r="G51" s="1239" t="s">
        <v>557</v>
      </c>
      <c r="H51" s="1240"/>
      <c r="I51" s="1245" t="s">
        <v>555</v>
      </c>
      <c r="J51" s="1245"/>
      <c r="K51" s="1249"/>
      <c r="L51" s="1249"/>
      <c r="M51" s="1249"/>
      <c r="N51" s="1249"/>
      <c r="O51" s="1249"/>
    </row>
    <row r="52" spans="1:17" ht="13.5" x14ac:dyDescent="0.15">
      <c r="B52" s="248"/>
      <c r="C52" s="244"/>
      <c r="D52" s="244"/>
      <c r="E52" s="244"/>
      <c r="F52" s="244"/>
      <c r="G52" s="1241"/>
      <c r="H52" s="1242"/>
      <c r="I52" s="1246"/>
      <c r="J52" s="1246"/>
      <c r="K52" s="1215"/>
      <c r="L52" s="1215"/>
      <c r="M52" s="1215"/>
      <c r="N52" s="1215"/>
      <c r="O52" s="1215"/>
    </row>
    <row r="53" spans="1:17" ht="13.5" x14ac:dyDescent="0.15">
      <c r="A53" s="355"/>
      <c r="B53" s="248"/>
      <c r="C53" s="244"/>
      <c r="D53" s="244"/>
      <c r="E53" s="244"/>
      <c r="F53" s="244"/>
      <c r="G53" s="1241"/>
      <c r="H53" s="1242"/>
      <c r="I53" s="1225" t="s">
        <v>561</v>
      </c>
      <c r="J53" s="1225"/>
      <c r="K53" s="1250"/>
      <c r="L53" s="1250"/>
      <c r="M53" s="1250"/>
      <c r="N53" s="1250"/>
      <c r="O53" s="1250"/>
    </row>
    <row r="54" spans="1:17" ht="13.5" x14ac:dyDescent="0.15">
      <c r="A54" s="355"/>
      <c r="B54" s="248"/>
      <c r="C54" s="244"/>
      <c r="D54" s="244"/>
      <c r="E54" s="244"/>
      <c r="F54" s="244"/>
      <c r="G54" s="1243"/>
      <c r="H54" s="1244"/>
      <c r="I54" s="1225"/>
      <c r="J54" s="1225"/>
      <c r="K54" s="1248"/>
      <c r="L54" s="1248"/>
      <c r="M54" s="1248"/>
      <c r="N54" s="1248"/>
      <c r="O54" s="1248"/>
    </row>
    <row r="55" spans="1:17" ht="13.5" x14ac:dyDescent="0.15">
      <c r="A55" s="355"/>
      <c r="B55" s="248"/>
      <c r="C55" s="244"/>
      <c r="D55" s="244"/>
      <c r="E55" s="244"/>
      <c r="F55" s="244"/>
      <c r="G55" s="1219" t="s">
        <v>556</v>
      </c>
      <c r="H55" s="1220"/>
      <c r="I55" s="1225" t="s">
        <v>555</v>
      </c>
      <c r="J55" s="1225"/>
      <c r="K55" s="1249"/>
      <c r="L55" s="1249"/>
      <c r="M55" s="1249"/>
      <c r="N55" s="1249"/>
      <c r="O55" s="1249"/>
    </row>
    <row r="56" spans="1:17" ht="13.5" x14ac:dyDescent="0.15">
      <c r="A56" s="355"/>
      <c r="B56" s="248"/>
      <c r="C56" s="244"/>
      <c r="D56" s="244"/>
      <c r="E56" s="244"/>
      <c r="F56" s="244"/>
      <c r="G56" s="1221"/>
      <c r="H56" s="1222"/>
      <c r="I56" s="1225"/>
      <c r="J56" s="1225"/>
      <c r="K56" s="1215"/>
      <c r="L56" s="1215"/>
      <c r="M56" s="1215"/>
      <c r="N56" s="1215"/>
      <c r="O56" s="1215"/>
    </row>
    <row r="57" spans="1:17" s="355" customFormat="1" ht="13.5" x14ac:dyDescent="0.15">
      <c r="B57" s="356"/>
      <c r="C57" s="352"/>
      <c r="D57" s="352"/>
      <c r="E57" s="352"/>
      <c r="F57" s="352"/>
      <c r="G57" s="1221"/>
      <c r="H57" s="1222"/>
      <c r="I57" s="1217" t="s">
        <v>561</v>
      </c>
      <c r="J57" s="1217"/>
      <c r="K57" s="1250"/>
      <c r="L57" s="1250"/>
      <c r="M57" s="1250"/>
      <c r="N57" s="1250"/>
      <c r="O57" s="1250"/>
      <c r="P57" s="361"/>
      <c r="Q57" s="356"/>
    </row>
    <row r="58" spans="1:17" s="355" customFormat="1" ht="13.5" x14ac:dyDescent="0.15">
      <c r="A58" s="243"/>
      <c r="B58" s="356"/>
      <c r="C58" s="352"/>
      <c r="D58" s="352"/>
      <c r="E58" s="352"/>
      <c r="F58" s="352"/>
      <c r="G58" s="1223"/>
      <c r="H58" s="1224"/>
      <c r="I58" s="1217"/>
      <c r="J58" s="1217"/>
      <c r="K58" s="1248"/>
      <c r="L58" s="1248"/>
      <c r="M58" s="1248"/>
      <c r="N58" s="1248"/>
      <c r="O58" s="1248"/>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560</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559</v>
      </c>
      <c r="I64" s="352"/>
      <c r="J64" s="352"/>
      <c r="K64" s="352"/>
      <c r="L64" s="244"/>
      <c r="M64" s="244"/>
      <c r="N64" s="244"/>
      <c r="O64" s="244"/>
    </row>
    <row r="65" spans="2:30" ht="13.5" x14ac:dyDescent="0.15">
      <c r="B65" s="248"/>
      <c r="C65" s="244"/>
      <c r="D65" s="244"/>
      <c r="E65" s="244"/>
      <c r="F65" s="244"/>
      <c r="G65" s="1227" t="s">
        <v>565</v>
      </c>
      <c r="H65" s="1228"/>
      <c r="I65" s="1228"/>
      <c r="J65" s="1228"/>
      <c r="K65" s="1228"/>
      <c r="L65" s="1228"/>
      <c r="M65" s="1228"/>
      <c r="N65" s="1228"/>
      <c r="O65" s="1229"/>
    </row>
    <row r="66" spans="2:30" ht="13.5" x14ac:dyDescent="0.15">
      <c r="B66" s="248"/>
      <c r="C66" s="244"/>
      <c r="D66" s="244"/>
      <c r="E66" s="244"/>
      <c r="F66" s="244"/>
      <c r="G66" s="1230"/>
      <c r="H66" s="1231"/>
      <c r="I66" s="1231"/>
      <c r="J66" s="1231"/>
      <c r="K66" s="1231"/>
      <c r="L66" s="1231"/>
      <c r="M66" s="1231"/>
      <c r="N66" s="1231"/>
      <c r="O66" s="1232"/>
    </row>
    <row r="67" spans="2:30" ht="13.5" x14ac:dyDescent="0.15">
      <c r="B67" s="248"/>
      <c r="C67" s="244"/>
      <c r="D67" s="244"/>
      <c r="E67" s="244"/>
      <c r="F67" s="244"/>
      <c r="G67" s="1230"/>
      <c r="H67" s="1231"/>
      <c r="I67" s="1231"/>
      <c r="J67" s="1231"/>
      <c r="K67" s="1231"/>
      <c r="L67" s="1231"/>
      <c r="M67" s="1231"/>
      <c r="N67" s="1231"/>
      <c r="O67" s="1232"/>
    </row>
    <row r="68" spans="2:30" ht="13.5" x14ac:dyDescent="0.15">
      <c r="B68" s="248"/>
      <c r="C68" s="244"/>
      <c r="D68" s="244"/>
      <c r="E68" s="244"/>
      <c r="F68" s="244"/>
      <c r="G68" s="1230"/>
      <c r="H68" s="1231"/>
      <c r="I68" s="1231"/>
      <c r="J68" s="1231"/>
      <c r="K68" s="1231"/>
      <c r="L68" s="1231"/>
      <c r="M68" s="1231"/>
      <c r="N68" s="1231"/>
      <c r="O68" s="1232"/>
    </row>
    <row r="69" spans="2:30" ht="13.5" x14ac:dyDescent="0.15">
      <c r="B69" s="248"/>
      <c r="C69" s="244"/>
      <c r="D69" s="244"/>
      <c r="E69" s="244"/>
      <c r="F69" s="244"/>
      <c r="G69" s="1233"/>
      <c r="H69" s="1234"/>
      <c r="I69" s="1234"/>
      <c r="J69" s="1234"/>
      <c r="K69" s="1234"/>
      <c r="L69" s="1234"/>
      <c r="M69" s="1234"/>
      <c r="N69" s="1234"/>
      <c r="O69" s="1235"/>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558</v>
      </c>
      <c r="I71" s="349"/>
      <c r="J71" s="348"/>
      <c r="K71" s="348"/>
      <c r="L71" s="347"/>
      <c r="M71" s="348"/>
      <c r="N71" s="347"/>
      <c r="O71" s="346"/>
    </row>
    <row r="72" spans="2:30" ht="13.5" x14ac:dyDescent="0.15">
      <c r="B72" s="248"/>
      <c r="C72" s="244"/>
      <c r="D72" s="244"/>
      <c r="E72" s="244"/>
      <c r="F72" s="244"/>
      <c r="G72" s="1236"/>
      <c r="H72" s="1237"/>
      <c r="I72" s="1237"/>
      <c r="J72" s="1238"/>
      <c r="K72" s="345" t="s">
        <v>528</v>
      </c>
      <c r="L72" s="345" t="s">
        <v>529</v>
      </c>
      <c r="M72" s="345" t="s">
        <v>530</v>
      </c>
      <c r="N72" s="345" t="s">
        <v>531</v>
      </c>
      <c r="O72" s="345" t="s">
        <v>532</v>
      </c>
    </row>
    <row r="73" spans="2:30" ht="13.5" x14ac:dyDescent="0.15">
      <c r="B73" s="248"/>
      <c r="C73" s="244"/>
      <c r="D73" s="244"/>
      <c r="E73" s="244"/>
      <c r="F73" s="244"/>
      <c r="G73" s="1239" t="s">
        <v>557</v>
      </c>
      <c r="H73" s="1240"/>
      <c r="I73" s="1245" t="s">
        <v>555</v>
      </c>
      <c r="J73" s="1245"/>
      <c r="K73" s="1226">
        <v>50.1</v>
      </c>
      <c r="L73" s="1226">
        <v>22.2</v>
      </c>
      <c r="M73" s="1215">
        <v>1</v>
      </c>
      <c r="N73" s="1215"/>
      <c r="O73" s="1215"/>
      <c r="S73" s="243">
        <v>9.9</v>
      </c>
    </row>
    <row r="74" spans="2:30" ht="13.5" x14ac:dyDescent="0.15">
      <c r="B74" s="248"/>
      <c r="C74" s="244"/>
      <c r="D74" s="244"/>
      <c r="E74" s="244"/>
      <c r="F74" s="244"/>
      <c r="G74" s="1241"/>
      <c r="H74" s="1242"/>
      <c r="I74" s="1246"/>
      <c r="J74" s="1246"/>
      <c r="K74" s="1226"/>
      <c r="L74" s="1226"/>
      <c r="M74" s="1215"/>
      <c r="N74" s="1215"/>
      <c r="O74" s="1215"/>
    </row>
    <row r="75" spans="2:30" ht="13.5" x14ac:dyDescent="0.15">
      <c r="B75" s="248"/>
      <c r="C75" s="244"/>
      <c r="D75" s="244"/>
      <c r="E75" s="244"/>
      <c r="F75" s="244"/>
      <c r="G75" s="1241"/>
      <c r="H75" s="1242"/>
      <c r="I75" s="1225" t="s">
        <v>554</v>
      </c>
      <c r="J75" s="1225"/>
      <c r="K75" s="1247">
        <v>9.1999999999999993</v>
      </c>
      <c r="L75" s="1247">
        <v>8.5</v>
      </c>
      <c r="M75" s="1247">
        <v>7.5</v>
      </c>
      <c r="N75" s="1247">
        <v>6.6</v>
      </c>
      <c r="O75" s="1247">
        <v>5.5</v>
      </c>
      <c r="U75" s="243">
        <v>81.2</v>
      </c>
      <c r="W75" s="243">
        <v>87.2</v>
      </c>
      <c r="Y75" s="243">
        <v>99.8</v>
      </c>
      <c r="AA75" s="243">
        <v>109.5</v>
      </c>
      <c r="AC75" s="243">
        <v>115.2</v>
      </c>
    </row>
    <row r="76" spans="2:30" ht="13.5" x14ac:dyDescent="0.15">
      <c r="B76" s="248"/>
      <c r="C76" s="244"/>
      <c r="D76" s="244"/>
      <c r="E76" s="244"/>
      <c r="F76" s="244"/>
      <c r="G76" s="1243"/>
      <c r="H76" s="1244"/>
      <c r="I76" s="1225"/>
      <c r="J76" s="1225"/>
      <c r="K76" s="1248"/>
      <c r="L76" s="1248"/>
      <c r="M76" s="1248"/>
      <c r="N76" s="1248"/>
      <c r="O76" s="1248"/>
    </row>
    <row r="77" spans="2:30" ht="13.5" x14ac:dyDescent="0.15">
      <c r="B77" s="248"/>
      <c r="C77" s="244"/>
      <c r="D77" s="244"/>
      <c r="E77" s="244"/>
      <c r="F77" s="244"/>
      <c r="G77" s="1219" t="s">
        <v>556</v>
      </c>
      <c r="H77" s="1220"/>
      <c r="I77" s="1225" t="s">
        <v>555</v>
      </c>
      <c r="J77" s="1225"/>
      <c r="K77" s="1226">
        <v>0</v>
      </c>
      <c r="L77" s="1226">
        <v>0</v>
      </c>
      <c r="M77" s="1215">
        <v>0</v>
      </c>
      <c r="N77" s="1215">
        <v>0</v>
      </c>
      <c r="O77" s="1215">
        <v>0</v>
      </c>
      <c r="R77" s="243">
        <v>12.3</v>
      </c>
      <c r="T77" s="243">
        <v>11.1</v>
      </c>
    </row>
    <row r="78" spans="2:30" ht="13.5" x14ac:dyDescent="0.15">
      <c r="B78" s="248"/>
      <c r="C78" s="244"/>
      <c r="D78" s="244"/>
      <c r="E78" s="244"/>
      <c r="F78" s="244"/>
      <c r="G78" s="1221"/>
      <c r="H78" s="1222"/>
      <c r="I78" s="1225"/>
      <c r="J78" s="1225"/>
      <c r="K78" s="1226"/>
      <c r="L78" s="1226"/>
      <c r="M78" s="1215"/>
      <c r="N78" s="1215"/>
      <c r="O78" s="1215"/>
    </row>
    <row r="79" spans="2:30" ht="13.5" x14ac:dyDescent="0.15">
      <c r="B79" s="248"/>
      <c r="C79" s="244"/>
      <c r="D79" s="244"/>
      <c r="E79" s="244"/>
      <c r="F79" s="244"/>
      <c r="G79" s="1221"/>
      <c r="H79" s="1222"/>
      <c r="I79" s="1216" t="s">
        <v>554</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ht="13.5" x14ac:dyDescent="0.15">
      <c r="B80" s="248"/>
      <c r="C80" s="244"/>
      <c r="D80" s="244"/>
      <c r="E80" s="244"/>
      <c r="F80" s="244"/>
      <c r="G80" s="1223"/>
      <c r="H80" s="1224"/>
      <c r="I80" s="1217"/>
      <c r="J80" s="1217"/>
      <c r="K80" s="1218"/>
      <c r="L80" s="1218"/>
      <c r="M80" s="1218"/>
      <c r="N80" s="1218"/>
      <c r="O80" s="1218"/>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518678</v>
      </c>
      <c r="S5" s="613"/>
      <c r="T5" s="613"/>
      <c r="U5" s="613"/>
      <c r="V5" s="613"/>
      <c r="W5" s="613"/>
      <c r="X5" s="613"/>
      <c r="Y5" s="614"/>
      <c r="Z5" s="615">
        <v>10.1</v>
      </c>
      <c r="AA5" s="615"/>
      <c r="AB5" s="615"/>
      <c r="AC5" s="615"/>
      <c r="AD5" s="616">
        <v>518678</v>
      </c>
      <c r="AE5" s="616"/>
      <c r="AF5" s="616"/>
      <c r="AG5" s="616"/>
      <c r="AH5" s="616"/>
      <c r="AI5" s="616"/>
      <c r="AJ5" s="616"/>
      <c r="AK5" s="616"/>
      <c r="AL5" s="617">
        <v>22.8</v>
      </c>
      <c r="AM5" s="618"/>
      <c r="AN5" s="618"/>
      <c r="AO5" s="619"/>
      <c r="AP5" s="609" t="s">
        <v>206</v>
      </c>
      <c r="AQ5" s="610"/>
      <c r="AR5" s="610"/>
      <c r="AS5" s="610"/>
      <c r="AT5" s="610"/>
      <c r="AU5" s="610"/>
      <c r="AV5" s="610"/>
      <c r="AW5" s="610"/>
      <c r="AX5" s="610"/>
      <c r="AY5" s="610"/>
      <c r="AZ5" s="610"/>
      <c r="BA5" s="610"/>
      <c r="BB5" s="610"/>
      <c r="BC5" s="610"/>
      <c r="BD5" s="610"/>
      <c r="BE5" s="610"/>
      <c r="BF5" s="611"/>
      <c r="BG5" s="623">
        <v>518678</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23383</v>
      </c>
      <c r="S6" s="624"/>
      <c r="T6" s="624"/>
      <c r="U6" s="624"/>
      <c r="V6" s="624"/>
      <c r="W6" s="624"/>
      <c r="X6" s="624"/>
      <c r="Y6" s="625"/>
      <c r="Z6" s="626">
        <v>0.5</v>
      </c>
      <c r="AA6" s="626"/>
      <c r="AB6" s="626"/>
      <c r="AC6" s="626"/>
      <c r="AD6" s="627">
        <v>23383</v>
      </c>
      <c r="AE6" s="627"/>
      <c r="AF6" s="627"/>
      <c r="AG6" s="627"/>
      <c r="AH6" s="627"/>
      <c r="AI6" s="627"/>
      <c r="AJ6" s="627"/>
      <c r="AK6" s="627"/>
      <c r="AL6" s="628">
        <v>1</v>
      </c>
      <c r="AM6" s="629"/>
      <c r="AN6" s="629"/>
      <c r="AO6" s="630"/>
      <c r="AP6" s="620" t="s">
        <v>212</v>
      </c>
      <c r="AQ6" s="621"/>
      <c r="AR6" s="621"/>
      <c r="AS6" s="621"/>
      <c r="AT6" s="621"/>
      <c r="AU6" s="621"/>
      <c r="AV6" s="621"/>
      <c r="AW6" s="621"/>
      <c r="AX6" s="621"/>
      <c r="AY6" s="621"/>
      <c r="AZ6" s="621"/>
      <c r="BA6" s="621"/>
      <c r="BB6" s="621"/>
      <c r="BC6" s="621"/>
      <c r="BD6" s="621"/>
      <c r="BE6" s="621"/>
      <c r="BF6" s="622"/>
      <c r="BG6" s="623">
        <v>518678</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57950</v>
      </c>
      <c r="CS6" s="624"/>
      <c r="CT6" s="624"/>
      <c r="CU6" s="624"/>
      <c r="CV6" s="624"/>
      <c r="CW6" s="624"/>
      <c r="CX6" s="624"/>
      <c r="CY6" s="625"/>
      <c r="CZ6" s="626">
        <v>1.1000000000000001</v>
      </c>
      <c r="DA6" s="626"/>
      <c r="DB6" s="626"/>
      <c r="DC6" s="626"/>
      <c r="DD6" s="632" t="s">
        <v>207</v>
      </c>
      <c r="DE6" s="624"/>
      <c r="DF6" s="624"/>
      <c r="DG6" s="624"/>
      <c r="DH6" s="624"/>
      <c r="DI6" s="624"/>
      <c r="DJ6" s="624"/>
      <c r="DK6" s="624"/>
      <c r="DL6" s="624"/>
      <c r="DM6" s="624"/>
      <c r="DN6" s="624"/>
      <c r="DO6" s="624"/>
      <c r="DP6" s="625"/>
      <c r="DQ6" s="632">
        <v>57950</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617</v>
      </c>
      <c r="S7" s="624"/>
      <c r="T7" s="624"/>
      <c r="U7" s="624"/>
      <c r="V7" s="624"/>
      <c r="W7" s="624"/>
      <c r="X7" s="624"/>
      <c r="Y7" s="625"/>
      <c r="Z7" s="626">
        <v>0</v>
      </c>
      <c r="AA7" s="626"/>
      <c r="AB7" s="626"/>
      <c r="AC7" s="626"/>
      <c r="AD7" s="627">
        <v>617</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198375</v>
      </c>
      <c r="BH7" s="624"/>
      <c r="BI7" s="624"/>
      <c r="BJ7" s="624"/>
      <c r="BK7" s="624"/>
      <c r="BL7" s="624"/>
      <c r="BM7" s="624"/>
      <c r="BN7" s="625"/>
      <c r="BO7" s="626">
        <v>38.200000000000003</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1133831</v>
      </c>
      <c r="CS7" s="624"/>
      <c r="CT7" s="624"/>
      <c r="CU7" s="624"/>
      <c r="CV7" s="624"/>
      <c r="CW7" s="624"/>
      <c r="CX7" s="624"/>
      <c r="CY7" s="625"/>
      <c r="CZ7" s="626">
        <v>22.2</v>
      </c>
      <c r="DA7" s="626"/>
      <c r="DB7" s="626"/>
      <c r="DC7" s="626"/>
      <c r="DD7" s="632" t="s">
        <v>207</v>
      </c>
      <c r="DE7" s="624"/>
      <c r="DF7" s="624"/>
      <c r="DG7" s="624"/>
      <c r="DH7" s="624"/>
      <c r="DI7" s="624"/>
      <c r="DJ7" s="624"/>
      <c r="DK7" s="624"/>
      <c r="DL7" s="624"/>
      <c r="DM7" s="624"/>
      <c r="DN7" s="624"/>
      <c r="DO7" s="624"/>
      <c r="DP7" s="625"/>
      <c r="DQ7" s="632">
        <v>1050660</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1168</v>
      </c>
      <c r="S8" s="624"/>
      <c r="T8" s="624"/>
      <c r="U8" s="624"/>
      <c r="V8" s="624"/>
      <c r="W8" s="624"/>
      <c r="X8" s="624"/>
      <c r="Y8" s="625"/>
      <c r="Z8" s="626">
        <v>0</v>
      </c>
      <c r="AA8" s="626"/>
      <c r="AB8" s="626"/>
      <c r="AC8" s="626"/>
      <c r="AD8" s="627">
        <v>1168</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7187</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830533</v>
      </c>
      <c r="CS8" s="624"/>
      <c r="CT8" s="624"/>
      <c r="CU8" s="624"/>
      <c r="CV8" s="624"/>
      <c r="CW8" s="624"/>
      <c r="CX8" s="624"/>
      <c r="CY8" s="625"/>
      <c r="CZ8" s="626">
        <v>16.3</v>
      </c>
      <c r="DA8" s="626"/>
      <c r="DB8" s="626"/>
      <c r="DC8" s="626"/>
      <c r="DD8" s="632">
        <v>3215</v>
      </c>
      <c r="DE8" s="624"/>
      <c r="DF8" s="624"/>
      <c r="DG8" s="624"/>
      <c r="DH8" s="624"/>
      <c r="DI8" s="624"/>
      <c r="DJ8" s="624"/>
      <c r="DK8" s="624"/>
      <c r="DL8" s="624"/>
      <c r="DM8" s="624"/>
      <c r="DN8" s="624"/>
      <c r="DO8" s="624"/>
      <c r="DP8" s="625"/>
      <c r="DQ8" s="632">
        <v>520793</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821</v>
      </c>
      <c r="S9" s="624"/>
      <c r="T9" s="624"/>
      <c r="U9" s="624"/>
      <c r="V9" s="624"/>
      <c r="W9" s="624"/>
      <c r="X9" s="624"/>
      <c r="Y9" s="625"/>
      <c r="Z9" s="626">
        <v>0</v>
      </c>
      <c r="AA9" s="626"/>
      <c r="AB9" s="626"/>
      <c r="AC9" s="626"/>
      <c r="AD9" s="627">
        <v>821</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136817</v>
      </c>
      <c r="BH9" s="624"/>
      <c r="BI9" s="624"/>
      <c r="BJ9" s="624"/>
      <c r="BK9" s="624"/>
      <c r="BL9" s="624"/>
      <c r="BM9" s="624"/>
      <c r="BN9" s="625"/>
      <c r="BO9" s="626">
        <v>26.4</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244268</v>
      </c>
      <c r="CS9" s="624"/>
      <c r="CT9" s="624"/>
      <c r="CU9" s="624"/>
      <c r="CV9" s="624"/>
      <c r="CW9" s="624"/>
      <c r="CX9" s="624"/>
      <c r="CY9" s="625"/>
      <c r="CZ9" s="626">
        <v>4.8</v>
      </c>
      <c r="DA9" s="626"/>
      <c r="DB9" s="626"/>
      <c r="DC9" s="626"/>
      <c r="DD9" s="632">
        <v>2658</v>
      </c>
      <c r="DE9" s="624"/>
      <c r="DF9" s="624"/>
      <c r="DG9" s="624"/>
      <c r="DH9" s="624"/>
      <c r="DI9" s="624"/>
      <c r="DJ9" s="624"/>
      <c r="DK9" s="624"/>
      <c r="DL9" s="624"/>
      <c r="DM9" s="624"/>
      <c r="DN9" s="624"/>
      <c r="DO9" s="624"/>
      <c r="DP9" s="625"/>
      <c r="DQ9" s="632">
        <v>229169</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90142</v>
      </c>
      <c r="S10" s="624"/>
      <c r="T10" s="624"/>
      <c r="U10" s="624"/>
      <c r="V10" s="624"/>
      <c r="W10" s="624"/>
      <c r="X10" s="624"/>
      <c r="Y10" s="625"/>
      <c r="Z10" s="626">
        <v>1.7</v>
      </c>
      <c r="AA10" s="626"/>
      <c r="AB10" s="626"/>
      <c r="AC10" s="626"/>
      <c r="AD10" s="627">
        <v>90142</v>
      </c>
      <c r="AE10" s="627"/>
      <c r="AF10" s="627"/>
      <c r="AG10" s="627"/>
      <c r="AH10" s="627"/>
      <c r="AI10" s="627"/>
      <c r="AJ10" s="627"/>
      <c r="AK10" s="627"/>
      <c r="AL10" s="628">
        <v>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10971</v>
      </c>
      <c r="BH10" s="624"/>
      <c r="BI10" s="624"/>
      <c r="BJ10" s="624"/>
      <c r="BK10" s="624"/>
      <c r="BL10" s="624"/>
      <c r="BM10" s="624"/>
      <c r="BN10" s="625"/>
      <c r="BO10" s="626">
        <v>2.1</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20055</v>
      </c>
      <c r="CS10" s="624"/>
      <c r="CT10" s="624"/>
      <c r="CU10" s="624"/>
      <c r="CV10" s="624"/>
      <c r="CW10" s="624"/>
      <c r="CX10" s="624"/>
      <c r="CY10" s="625"/>
      <c r="CZ10" s="626">
        <v>0.4</v>
      </c>
      <c r="DA10" s="626"/>
      <c r="DB10" s="626"/>
      <c r="DC10" s="626"/>
      <c r="DD10" s="632" t="s">
        <v>109</v>
      </c>
      <c r="DE10" s="624"/>
      <c r="DF10" s="624"/>
      <c r="DG10" s="624"/>
      <c r="DH10" s="624"/>
      <c r="DI10" s="624"/>
      <c r="DJ10" s="624"/>
      <c r="DK10" s="624"/>
      <c r="DL10" s="624"/>
      <c r="DM10" s="624"/>
      <c r="DN10" s="624"/>
      <c r="DO10" s="624"/>
      <c r="DP10" s="625"/>
      <c r="DQ10" s="632">
        <v>555</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43400</v>
      </c>
      <c r="BH11" s="624"/>
      <c r="BI11" s="624"/>
      <c r="BJ11" s="624"/>
      <c r="BK11" s="624"/>
      <c r="BL11" s="624"/>
      <c r="BM11" s="624"/>
      <c r="BN11" s="625"/>
      <c r="BO11" s="626">
        <v>8.4</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246531</v>
      </c>
      <c r="CS11" s="624"/>
      <c r="CT11" s="624"/>
      <c r="CU11" s="624"/>
      <c r="CV11" s="624"/>
      <c r="CW11" s="624"/>
      <c r="CX11" s="624"/>
      <c r="CY11" s="625"/>
      <c r="CZ11" s="626">
        <v>4.8</v>
      </c>
      <c r="DA11" s="626"/>
      <c r="DB11" s="626"/>
      <c r="DC11" s="626"/>
      <c r="DD11" s="632">
        <v>75501</v>
      </c>
      <c r="DE11" s="624"/>
      <c r="DF11" s="624"/>
      <c r="DG11" s="624"/>
      <c r="DH11" s="624"/>
      <c r="DI11" s="624"/>
      <c r="DJ11" s="624"/>
      <c r="DK11" s="624"/>
      <c r="DL11" s="624"/>
      <c r="DM11" s="624"/>
      <c r="DN11" s="624"/>
      <c r="DO11" s="624"/>
      <c r="DP11" s="625"/>
      <c r="DQ11" s="632">
        <v>118307</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264815</v>
      </c>
      <c r="BH12" s="624"/>
      <c r="BI12" s="624"/>
      <c r="BJ12" s="624"/>
      <c r="BK12" s="624"/>
      <c r="BL12" s="624"/>
      <c r="BM12" s="624"/>
      <c r="BN12" s="625"/>
      <c r="BO12" s="626">
        <v>51.1</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86773</v>
      </c>
      <c r="CS12" s="624"/>
      <c r="CT12" s="624"/>
      <c r="CU12" s="624"/>
      <c r="CV12" s="624"/>
      <c r="CW12" s="624"/>
      <c r="CX12" s="624"/>
      <c r="CY12" s="625"/>
      <c r="CZ12" s="626">
        <v>1.7</v>
      </c>
      <c r="DA12" s="626"/>
      <c r="DB12" s="626"/>
      <c r="DC12" s="626"/>
      <c r="DD12" s="632">
        <v>5228</v>
      </c>
      <c r="DE12" s="624"/>
      <c r="DF12" s="624"/>
      <c r="DG12" s="624"/>
      <c r="DH12" s="624"/>
      <c r="DI12" s="624"/>
      <c r="DJ12" s="624"/>
      <c r="DK12" s="624"/>
      <c r="DL12" s="624"/>
      <c r="DM12" s="624"/>
      <c r="DN12" s="624"/>
      <c r="DO12" s="624"/>
      <c r="DP12" s="625"/>
      <c r="DQ12" s="632">
        <v>39390</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4259</v>
      </c>
      <c r="S13" s="624"/>
      <c r="T13" s="624"/>
      <c r="U13" s="624"/>
      <c r="V13" s="624"/>
      <c r="W13" s="624"/>
      <c r="X13" s="624"/>
      <c r="Y13" s="625"/>
      <c r="Z13" s="626">
        <v>0.1</v>
      </c>
      <c r="AA13" s="626"/>
      <c r="AB13" s="626"/>
      <c r="AC13" s="626"/>
      <c r="AD13" s="627">
        <v>4259</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256946</v>
      </c>
      <c r="BH13" s="624"/>
      <c r="BI13" s="624"/>
      <c r="BJ13" s="624"/>
      <c r="BK13" s="624"/>
      <c r="BL13" s="624"/>
      <c r="BM13" s="624"/>
      <c r="BN13" s="625"/>
      <c r="BO13" s="626">
        <v>49.5</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236412</v>
      </c>
      <c r="CS13" s="624"/>
      <c r="CT13" s="624"/>
      <c r="CU13" s="624"/>
      <c r="CV13" s="624"/>
      <c r="CW13" s="624"/>
      <c r="CX13" s="624"/>
      <c r="CY13" s="625"/>
      <c r="CZ13" s="626">
        <v>4.5999999999999996</v>
      </c>
      <c r="DA13" s="626"/>
      <c r="DB13" s="626"/>
      <c r="DC13" s="626"/>
      <c r="DD13" s="632">
        <v>119305</v>
      </c>
      <c r="DE13" s="624"/>
      <c r="DF13" s="624"/>
      <c r="DG13" s="624"/>
      <c r="DH13" s="624"/>
      <c r="DI13" s="624"/>
      <c r="DJ13" s="624"/>
      <c r="DK13" s="624"/>
      <c r="DL13" s="624"/>
      <c r="DM13" s="624"/>
      <c r="DN13" s="624"/>
      <c r="DO13" s="624"/>
      <c r="DP13" s="625"/>
      <c r="DQ13" s="632">
        <v>133018</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10264</v>
      </c>
      <c r="BH14" s="624"/>
      <c r="BI14" s="624"/>
      <c r="BJ14" s="624"/>
      <c r="BK14" s="624"/>
      <c r="BL14" s="624"/>
      <c r="BM14" s="624"/>
      <c r="BN14" s="625"/>
      <c r="BO14" s="626">
        <v>2</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540299</v>
      </c>
      <c r="CS14" s="624"/>
      <c r="CT14" s="624"/>
      <c r="CU14" s="624"/>
      <c r="CV14" s="624"/>
      <c r="CW14" s="624"/>
      <c r="CX14" s="624"/>
      <c r="CY14" s="625"/>
      <c r="CZ14" s="626">
        <v>10.6</v>
      </c>
      <c r="DA14" s="626"/>
      <c r="DB14" s="626"/>
      <c r="DC14" s="626"/>
      <c r="DD14" s="632">
        <v>272348</v>
      </c>
      <c r="DE14" s="624"/>
      <c r="DF14" s="624"/>
      <c r="DG14" s="624"/>
      <c r="DH14" s="624"/>
      <c r="DI14" s="624"/>
      <c r="DJ14" s="624"/>
      <c r="DK14" s="624"/>
      <c r="DL14" s="624"/>
      <c r="DM14" s="624"/>
      <c r="DN14" s="624"/>
      <c r="DO14" s="624"/>
      <c r="DP14" s="625"/>
      <c r="DQ14" s="632">
        <v>252991</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1096</v>
      </c>
      <c r="S15" s="624"/>
      <c r="T15" s="624"/>
      <c r="U15" s="624"/>
      <c r="V15" s="624"/>
      <c r="W15" s="624"/>
      <c r="X15" s="624"/>
      <c r="Y15" s="625"/>
      <c r="Z15" s="626">
        <v>0</v>
      </c>
      <c r="AA15" s="626"/>
      <c r="AB15" s="626"/>
      <c r="AC15" s="626"/>
      <c r="AD15" s="627">
        <v>1096</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45224</v>
      </c>
      <c r="BH15" s="624"/>
      <c r="BI15" s="624"/>
      <c r="BJ15" s="624"/>
      <c r="BK15" s="624"/>
      <c r="BL15" s="624"/>
      <c r="BM15" s="624"/>
      <c r="BN15" s="625"/>
      <c r="BO15" s="626">
        <v>8.6999999999999993</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1367827</v>
      </c>
      <c r="CS15" s="624"/>
      <c r="CT15" s="624"/>
      <c r="CU15" s="624"/>
      <c r="CV15" s="624"/>
      <c r="CW15" s="624"/>
      <c r="CX15" s="624"/>
      <c r="CY15" s="625"/>
      <c r="CZ15" s="626">
        <v>26.8</v>
      </c>
      <c r="DA15" s="626"/>
      <c r="DB15" s="626"/>
      <c r="DC15" s="626"/>
      <c r="DD15" s="632">
        <v>1117936</v>
      </c>
      <c r="DE15" s="624"/>
      <c r="DF15" s="624"/>
      <c r="DG15" s="624"/>
      <c r="DH15" s="624"/>
      <c r="DI15" s="624"/>
      <c r="DJ15" s="624"/>
      <c r="DK15" s="624"/>
      <c r="DL15" s="624"/>
      <c r="DM15" s="624"/>
      <c r="DN15" s="624"/>
      <c r="DO15" s="624"/>
      <c r="DP15" s="625"/>
      <c r="DQ15" s="632">
        <v>1220639</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1806257</v>
      </c>
      <c r="S16" s="624"/>
      <c r="T16" s="624"/>
      <c r="U16" s="624"/>
      <c r="V16" s="624"/>
      <c r="W16" s="624"/>
      <c r="X16" s="624"/>
      <c r="Y16" s="625"/>
      <c r="Z16" s="626">
        <v>35</v>
      </c>
      <c r="AA16" s="626"/>
      <c r="AB16" s="626"/>
      <c r="AC16" s="626"/>
      <c r="AD16" s="627">
        <v>1634134</v>
      </c>
      <c r="AE16" s="627"/>
      <c r="AF16" s="627"/>
      <c r="AG16" s="627"/>
      <c r="AH16" s="627"/>
      <c r="AI16" s="627"/>
      <c r="AJ16" s="627"/>
      <c r="AK16" s="627"/>
      <c r="AL16" s="628">
        <v>71.8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1634134</v>
      </c>
      <c r="S17" s="624"/>
      <c r="T17" s="624"/>
      <c r="U17" s="624"/>
      <c r="V17" s="624"/>
      <c r="W17" s="624"/>
      <c r="X17" s="624"/>
      <c r="Y17" s="625"/>
      <c r="Z17" s="626">
        <v>31.7</v>
      </c>
      <c r="AA17" s="626"/>
      <c r="AB17" s="626"/>
      <c r="AC17" s="626"/>
      <c r="AD17" s="627">
        <v>1634134</v>
      </c>
      <c r="AE17" s="627"/>
      <c r="AF17" s="627"/>
      <c r="AG17" s="627"/>
      <c r="AH17" s="627"/>
      <c r="AI17" s="627"/>
      <c r="AJ17" s="627"/>
      <c r="AK17" s="627"/>
      <c r="AL17" s="628">
        <v>71.8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342081</v>
      </c>
      <c r="CS17" s="624"/>
      <c r="CT17" s="624"/>
      <c r="CU17" s="624"/>
      <c r="CV17" s="624"/>
      <c r="CW17" s="624"/>
      <c r="CX17" s="624"/>
      <c r="CY17" s="625"/>
      <c r="CZ17" s="626">
        <v>6.7</v>
      </c>
      <c r="DA17" s="626"/>
      <c r="DB17" s="626"/>
      <c r="DC17" s="626"/>
      <c r="DD17" s="632" t="s">
        <v>109</v>
      </c>
      <c r="DE17" s="624"/>
      <c r="DF17" s="624"/>
      <c r="DG17" s="624"/>
      <c r="DH17" s="624"/>
      <c r="DI17" s="624"/>
      <c r="DJ17" s="624"/>
      <c r="DK17" s="624"/>
      <c r="DL17" s="624"/>
      <c r="DM17" s="624"/>
      <c r="DN17" s="624"/>
      <c r="DO17" s="624"/>
      <c r="DP17" s="625"/>
      <c r="DQ17" s="632">
        <v>337044</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172111</v>
      </c>
      <c r="S18" s="624"/>
      <c r="T18" s="624"/>
      <c r="U18" s="624"/>
      <c r="V18" s="624"/>
      <c r="W18" s="624"/>
      <c r="X18" s="624"/>
      <c r="Y18" s="625"/>
      <c r="Z18" s="626">
        <v>3.3</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12</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2446421</v>
      </c>
      <c r="S20" s="624"/>
      <c r="T20" s="624"/>
      <c r="U20" s="624"/>
      <c r="V20" s="624"/>
      <c r="W20" s="624"/>
      <c r="X20" s="624"/>
      <c r="Y20" s="625"/>
      <c r="Z20" s="626">
        <v>47.4</v>
      </c>
      <c r="AA20" s="626"/>
      <c r="AB20" s="626"/>
      <c r="AC20" s="626"/>
      <c r="AD20" s="627">
        <v>2274298</v>
      </c>
      <c r="AE20" s="627"/>
      <c r="AF20" s="627"/>
      <c r="AG20" s="627"/>
      <c r="AH20" s="627"/>
      <c r="AI20" s="627"/>
      <c r="AJ20" s="627"/>
      <c r="AK20" s="627"/>
      <c r="AL20" s="628">
        <v>99.9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5106560</v>
      </c>
      <c r="CS20" s="624"/>
      <c r="CT20" s="624"/>
      <c r="CU20" s="624"/>
      <c r="CV20" s="624"/>
      <c r="CW20" s="624"/>
      <c r="CX20" s="624"/>
      <c r="CY20" s="625"/>
      <c r="CZ20" s="626">
        <v>100</v>
      </c>
      <c r="DA20" s="626"/>
      <c r="DB20" s="626"/>
      <c r="DC20" s="626"/>
      <c r="DD20" s="632">
        <v>1596191</v>
      </c>
      <c r="DE20" s="624"/>
      <c r="DF20" s="624"/>
      <c r="DG20" s="624"/>
      <c r="DH20" s="624"/>
      <c r="DI20" s="624"/>
      <c r="DJ20" s="624"/>
      <c r="DK20" s="624"/>
      <c r="DL20" s="624"/>
      <c r="DM20" s="624"/>
      <c r="DN20" s="624"/>
      <c r="DO20" s="624"/>
      <c r="DP20" s="625"/>
      <c r="DQ20" s="632">
        <v>3960516</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501</v>
      </c>
      <c r="S21" s="624"/>
      <c r="T21" s="624"/>
      <c r="U21" s="624"/>
      <c r="V21" s="624"/>
      <c r="W21" s="624"/>
      <c r="X21" s="624"/>
      <c r="Y21" s="625"/>
      <c r="Z21" s="626">
        <v>0</v>
      </c>
      <c r="AA21" s="626"/>
      <c r="AB21" s="626"/>
      <c r="AC21" s="626"/>
      <c r="AD21" s="627">
        <v>501</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32109</v>
      </c>
      <c r="S22" s="624"/>
      <c r="T22" s="624"/>
      <c r="U22" s="624"/>
      <c r="V22" s="624"/>
      <c r="W22" s="624"/>
      <c r="X22" s="624"/>
      <c r="Y22" s="625"/>
      <c r="Z22" s="626">
        <v>0.6</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32617</v>
      </c>
      <c r="S23" s="624"/>
      <c r="T23" s="624"/>
      <c r="U23" s="624"/>
      <c r="V23" s="624"/>
      <c r="W23" s="624"/>
      <c r="X23" s="624"/>
      <c r="Y23" s="625"/>
      <c r="Z23" s="626">
        <v>0.6</v>
      </c>
      <c r="AA23" s="626"/>
      <c r="AB23" s="626"/>
      <c r="AC23" s="626"/>
      <c r="AD23" s="627">
        <v>946</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8884</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1298096</v>
      </c>
      <c r="CS24" s="613"/>
      <c r="CT24" s="613"/>
      <c r="CU24" s="613"/>
      <c r="CV24" s="613"/>
      <c r="CW24" s="613"/>
      <c r="CX24" s="613"/>
      <c r="CY24" s="614"/>
      <c r="CZ24" s="650">
        <v>25.4</v>
      </c>
      <c r="DA24" s="651"/>
      <c r="DB24" s="651"/>
      <c r="DC24" s="652"/>
      <c r="DD24" s="649">
        <v>1027341</v>
      </c>
      <c r="DE24" s="613"/>
      <c r="DF24" s="613"/>
      <c r="DG24" s="613"/>
      <c r="DH24" s="613"/>
      <c r="DI24" s="613"/>
      <c r="DJ24" s="613"/>
      <c r="DK24" s="614"/>
      <c r="DL24" s="649">
        <v>1022737</v>
      </c>
      <c r="DM24" s="613"/>
      <c r="DN24" s="613"/>
      <c r="DO24" s="613"/>
      <c r="DP24" s="613"/>
      <c r="DQ24" s="613"/>
      <c r="DR24" s="613"/>
      <c r="DS24" s="613"/>
      <c r="DT24" s="613"/>
      <c r="DU24" s="613"/>
      <c r="DV24" s="614"/>
      <c r="DW24" s="617">
        <v>42.7</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303312</v>
      </c>
      <c r="S25" s="624"/>
      <c r="T25" s="624"/>
      <c r="U25" s="624"/>
      <c r="V25" s="624"/>
      <c r="W25" s="624"/>
      <c r="X25" s="624"/>
      <c r="Y25" s="625"/>
      <c r="Z25" s="626">
        <v>5.9</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617810</v>
      </c>
      <c r="CS25" s="655"/>
      <c r="CT25" s="655"/>
      <c r="CU25" s="655"/>
      <c r="CV25" s="655"/>
      <c r="CW25" s="655"/>
      <c r="CX25" s="655"/>
      <c r="CY25" s="656"/>
      <c r="CZ25" s="657">
        <v>12.1</v>
      </c>
      <c r="DA25" s="658"/>
      <c r="DB25" s="658"/>
      <c r="DC25" s="659"/>
      <c r="DD25" s="632">
        <v>579021</v>
      </c>
      <c r="DE25" s="655"/>
      <c r="DF25" s="655"/>
      <c r="DG25" s="655"/>
      <c r="DH25" s="655"/>
      <c r="DI25" s="655"/>
      <c r="DJ25" s="655"/>
      <c r="DK25" s="656"/>
      <c r="DL25" s="632">
        <v>574926</v>
      </c>
      <c r="DM25" s="655"/>
      <c r="DN25" s="655"/>
      <c r="DO25" s="655"/>
      <c r="DP25" s="655"/>
      <c r="DQ25" s="655"/>
      <c r="DR25" s="655"/>
      <c r="DS25" s="655"/>
      <c r="DT25" s="655"/>
      <c r="DU25" s="655"/>
      <c r="DV25" s="656"/>
      <c r="DW25" s="628">
        <v>24</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349275</v>
      </c>
      <c r="CS26" s="624"/>
      <c r="CT26" s="624"/>
      <c r="CU26" s="624"/>
      <c r="CV26" s="624"/>
      <c r="CW26" s="624"/>
      <c r="CX26" s="624"/>
      <c r="CY26" s="625"/>
      <c r="CZ26" s="657">
        <v>6.8</v>
      </c>
      <c r="DA26" s="658"/>
      <c r="DB26" s="658"/>
      <c r="DC26" s="659"/>
      <c r="DD26" s="632">
        <v>314700</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1607083</v>
      </c>
      <c r="S27" s="624"/>
      <c r="T27" s="624"/>
      <c r="U27" s="624"/>
      <c r="V27" s="624"/>
      <c r="W27" s="624"/>
      <c r="X27" s="624"/>
      <c r="Y27" s="625"/>
      <c r="Z27" s="626">
        <v>31.2</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518678</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338205</v>
      </c>
      <c r="CS27" s="655"/>
      <c r="CT27" s="655"/>
      <c r="CU27" s="655"/>
      <c r="CV27" s="655"/>
      <c r="CW27" s="655"/>
      <c r="CX27" s="655"/>
      <c r="CY27" s="656"/>
      <c r="CZ27" s="657">
        <v>6.6</v>
      </c>
      <c r="DA27" s="658"/>
      <c r="DB27" s="658"/>
      <c r="DC27" s="659"/>
      <c r="DD27" s="632">
        <v>111276</v>
      </c>
      <c r="DE27" s="655"/>
      <c r="DF27" s="655"/>
      <c r="DG27" s="655"/>
      <c r="DH27" s="655"/>
      <c r="DI27" s="655"/>
      <c r="DJ27" s="655"/>
      <c r="DK27" s="656"/>
      <c r="DL27" s="632">
        <v>110767</v>
      </c>
      <c r="DM27" s="655"/>
      <c r="DN27" s="655"/>
      <c r="DO27" s="655"/>
      <c r="DP27" s="655"/>
      <c r="DQ27" s="655"/>
      <c r="DR27" s="655"/>
      <c r="DS27" s="655"/>
      <c r="DT27" s="655"/>
      <c r="DU27" s="655"/>
      <c r="DV27" s="656"/>
      <c r="DW27" s="628">
        <v>4.5999999999999996</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5953</v>
      </c>
      <c r="S28" s="624"/>
      <c r="T28" s="624"/>
      <c r="U28" s="624"/>
      <c r="V28" s="624"/>
      <c r="W28" s="624"/>
      <c r="X28" s="624"/>
      <c r="Y28" s="625"/>
      <c r="Z28" s="626">
        <v>0.1</v>
      </c>
      <c r="AA28" s="626"/>
      <c r="AB28" s="626"/>
      <c r="AC28" s="626"/>
      <c r="AD28" s="627">
        <v>120</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342081</v>
      </c>
      <c r="CS28" s="624"/>
      <c r="CT28" s="624"/>
      <c r="CU28" s="624"/>
      <c r="CV28" s="624"/>
      <c r="CW28" s="624"/>
      <c r="CX28" s="624"/>
      <c r="CY28" s="625"/>
      <c r="CZ28" s="657">
        <v>6.7</v>
      </c>
      <c r="DA28" s="658"/>
      <c r="DB28" s="658"/>
      <c r="DC28" s="659"/>
      <c r="DD28" s="632">
        <v>337044</v>
      </c>
      <c r="DE28" s="624"/>
      <c r="DF28" s="624"/>
      <c r="DG28" s="624"/>
      <c r="DH28" s="624"/>
      <c r="DI28" s="624"/>
      <c r="DJ28" s="624"/>
      <c r="DK28" s="625"/>
      <c r="DL28" s="632">
        <v>337044</v>
      </c>
      <c r="DM28" s="624"/>
      <c r="DN28" s="624"/>
      <c r="DO28" s="624"/>
      <c r="DP28" s="624"/>
      <c r="DQ28" s="624"/>
      <c r="DR28" s="624"/>
      <c r="DS28" s="624"/>
      <c r="DT28" s="624"/>
      <c r="DU28" s="624"/>
      <c r="DV28" s="625"/>
      <c r="DW28" s="628">
        <v>14.1</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6985</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342081</v>
      </c>
      <c r="CS29" s="655"/>
      <c r="CT29" s="655"/>
      <c r="CU29" s="655"/>
      <c r="CV29" s="655"/>
      <c r="CW29" s="655"/>
      <c r="CX29" s="655"/>
      <c r="CY29" s="656"/>
      <c r="CZ29" s="657">
        <v>6.7</v>
      </c>
      <c r="DA29" s="658"/>
      <c r="DB29" s="658"/>
      <c r="DC29" s="659"/>
      <c r="DD29" s="632">
        <v>337044</v>
      </c>
      <c r="DE29" s="655"/>
      <c r="DF29" s="655"/>
      <c r="DG29" s="655"/>
      <c r="DH29" s="655"/>
      <c r="DI29" s="655"/>
      <c r="DJ29" s="655"/>
      <c r="DK29" s="656"/>
      <c r="DL29" s="632">
        <v>337044</v>
      </c>
      <c r="DM29" s="655"/>
      <c r="DN29" s="655"/>
      <c r="DO29" s="655"/>
      <c r="DP29" s="655"/>
      <c r="DQ29" s="655"/>
      <c r="DR29" s="655"/>
      <c r="DS29" s="655"/>
      <c r="DT29" s="655"/>
      <c r="DU29" s="655"/>
      <c r="DV29" s="656"/>
      <c r="DW29" s="628">
        <v>14.1</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390532</v>
      </c>
      <c r="S30" s="624"/>
      <c r="T30" s="624"/>
      <c r="U30" s="624"/>
      <c r="V30" s="624"/>
      <c r="W30" s="624"/>
      <c r="X30" s="624"/>
      <c r="Y30" s="625"/>
      <c r="Z30" s="626">
        <v>7.6</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98.4</v>
      </c>
      <c r="BH30" s="682"/>
      <c r="BI30" s="682"/>
      <c r="BJ30" s="682"/>
      <c r="BK30" s="682"/>
      <c r="BL30" s="682"/>
      <c r="BM30" s="618">
        <v>93.8</v>
      </c>
      <c r="BN30" s="682"/>
      <c r="BO30" s="682"/>
      <c r="BP30" s="682"/>
      <c r="BQ30" s="683"/>
      <c r="BR30" s="681">
        <v>98.3</v>
      </c>
      <c r="BS30" s="682"/>
      <c r="BT30" s="682"/>
      <c r="BU30" s="682"/>
      <c r="BV30" s="682"/>
      <c r="BW30" s="682"/>
      <c r="BX30" s="618">
        <v>92.3</v>
      </c>
      <c r="BY30" s="682"/>
      <c r="BZ30" s="682"/>
      <c r="CA30" s="682"/>
      <c r="CB30" s="683"/>
      <c r="CD30" s="686"/>
      <c r="CE30" s="687"/>
      <c r="CF30" s="637" t="s">
        <v>290</v>
      </c>
      <c r="CG30" s="638"/>
      <c r="CH30" s="638"/>
      <c r="CI30" s="638"/>
      <c r="CJ30" s="638"/>
      <c r="CK30" s="638"/>
      <c r="CL30" s="638"/>
      <c r="CM30" s="638"/>
      <c r="CN30" s="638"/>
      <c r="CO30" s="638"/>
      <c r="CP30" s="638"/>
      <c r="CQ30" s="639"/>
      <c r="CR30" s="623">
        <v>307100</v>
      </c>
      <c r="CS30" s="624"/>
      <c r="CT30" s="624"/>
      <c r="CU30" s="624"/>
      <c r="CV30" s="624"/>
      <c r="CW30" s="624"/>
      <c r="CX30" s="624"/>
      <c r="CY30" s="625"/>
      <c r="CZ30" s="657">
        <v>6</v>
      </c>
      <c r="DA30" s="658"/>
      <c r="DB30" s="658"/>
      <c r="DC30" s="659"/>
      <c r="DD30" s="632">
        <v>302063</v>
      </c>
      <c r="DE30" s="624"/>
      <c r="DF30" s="624"/>
      <c r="DG30" s="624"/>
      <c r="DH30" s="624"/>
      <c r="DI30" s="624"/>
      <c r="DJ30" s="624"/>
      <c r="DK30" s="625"/>
      <c r="DL30" s="632">
        <v>302063</v>
      </c>
      <c r="DM30" s="624"/>
      <c r="DN30" s="624"/>
      <c r="DO30" s="624"/>
      <c r="DP30" s="624"/>
      <c r="DQ30" s="624"/>
      <c r="DR30" s="624"/>
      <c r="DS30" s="624"/>
      <c r="DT30" s="624"/>
      <c r="DU30" s="624"/>
      <c r="DV30" s="625"/>
      <c r="DW30" s="628">
        <v>12.6</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29931</v>
      </c>
      <c r="S31" s="624"/>
      <c r="T31" s="624"/>
      <c r="U31" s="624"/>
      <c r="V31" s="624"/>
      <c r="W31" s="624"/>
      <c r="X31" s="624"/>
      <c r="Y31" s="625"/>
      <c r="Z31" s="626">
        <v>0.6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98.6</v>
      </c>
      <c r="BH31" s="655"/>
      <c r="BI31" s="655"/>
      <c r="BJ31" s="655"/>
      <c r="BK31" s="655"/>
      <c r="BL31" s="655"/>
      <c r="BM31" s="629">
        <v>95.8</v>
      </c>
      <c r="BN31" s="679"/>
      <c r="BO31" s="679"/>
      <c r="BP31" s="679"/>
      <c r="BQ31" s="680"/>
      <c r="BR31" s="678">
        <v>98.3</v>
      </c>
      <c r="BS31" s="655"/>
      <c r="BT31" s="655"/>
      <c r="BU31" s="655"/>
      <c r="BV31" s="655"/>
      <c r="BW31" s="655"/>
      <c r="BX31" s="629">
        <v>94</v>
      </c>
      <c r="BY31" s="679"/>
      <c r="BZ31" s="679"/>
      <c r="CA31" s="679"/>
      <c r="CB31" s="680"/>
      <c r="CD31" s="686"/>
      <c r="CE31" s="687"/>
      <c r="CF31" s="637" t="s">
        <v>294</v>
      </c>
      <c r="CG31" s="638"/>
      <c r="CH31" s="638"/>
      <c r="CI31" s="638"/>
      <c r="CJ31" s="638"/>
      <c r="CK31" s="638"/>
      <c r="CL31" s="638"/>
      <c r="CM31" s="638"/>
      <c r="CN31" s="638"/>
      <c r="CO31" s="638"/>
      <c r="CP31" s="638"/>
      <c r="CQ31" s="639"/>
      <c r="CR31" s="623">
        <v>34981</v>
      </c>
      <c r="CS31" s="655"/>
      <c r="CT31" s="655"/>
      <c r="CU31" s="655"/>
      <c r="CV31" s="655"/>
      <c r="CW31" s="655"/>
      <c r="CX31" s="655"/>
      <c r="CY31" s="656"/>
      <c r="CZ31" s="657">
        <v>0.7</v>
      </c>
      <c r="DA31" s="658"/>
      <c r="DB31" s="658"/>
      <c r="DC31" s="659"/>
      <c r="DD31" s="632">
        <v>34981</v>
      </c>
      <c r="DE31" s="655"/>
      <c r="DF31" s="655"/>
      <c r="DG31" s="655"/>
      <c r="DH31" s="655"/>
      <c r="DI31" s="655"/>
      <c r="DJ31" s="655"/>
      <c r="DK31" s="656"/>
      <c r="DL31" s="632">
        <v>34981</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68984</v>
      </c>
      <c r="S32" s="624"/>
      <c r="T32" s="624"/>
      <c r="U32" s="624"/>
      <c r="V32" s="624"/>
      <c r="W32" s="624"/>
      <c r="X32" s="624"/>
      <c r="Y32" s="625"/>
      <c r="Z32" s="626">
        <v>1.3</v>
      </c>
      <c r="AA32" s="626"/>
      <c r="AB32" s="626"/>
      <c r="AC32" s="626"/>
      <c r="AD32" s="627">
        <v>281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97.9</v>
      </c>
      <c r="BH32" s="691"/>
      <c r="BI32" s="691"/>
      <c r="BJ32" s="691"/>
      <c r="BK32" s="691"/>
      <c r="BL32" s="691"/>
      <c r="BM32" s="692">
        <v>91.2</v>
      </c>
      <c r="BN32" s="691"/>
      <c r="BO32" s="691"/>
      <c r="BP32" s="691"/>
      <c r="BQ32" s="693"/>
      <c r="BR32" s="690">
        <v>98</v>
      </c>
      <c r="BS32" s="691"/>
      <c r="BT32" s="691"/>
      <c r="BU32" s="691"/>
      <c r="BV32" s="691"/>
      <c r="BW32" s="691"/>
      <c r="BX32" s="692">
        <v>89.8</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224800</v>
      </c>
      <c r="S33" s="624"/>
      <c r="T33" s="624"/>
      <c r="U33" s="624"/>
      <c r="V33" s="624"/>
      <c r="W33" s="624"/>
      <c r="X33" s="624"/>
      <c r="Y33" s="625"/>
      <c r="Z33" s="626">
        <v>4.4000000000000004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2212273</v>
      </c>
      <c r="CS33" s="655"/>
      <c r="CT33" s="655"/>
      <c r="CU33" s="655"/>
      <c r="CV33" s="655"/>
      <c r="CW33" s="655"/>
      <c r="CX33" s="655"/>
      <c r="CY33" s="656"/>
      <c r="CZ33" s="657">
        <v>43.3</v>
      </c>
      <c r="DA33" s="658"/>
      <c r="DB33" s="658"/>
      <c r="DC33" s="659"/>
      <c r="DD33" s="632">
        <v>1847459</v>
      </c>
      <c r="DE33" s="655"/>
      <c r="DF33" s="655"/>
      <c r="DG33" s="655"/>
      <c r="DH33" s="655"/>
      <c r="DI33" s="655"/>
      <c r="DJ33" s="655"/>
      <c r="DK33" s="656"/>
      <c r="DL33" s="632">
        <v>940131</v>
      </c>
      <c r="DM33" s="655"/>
      <c r="DN33" s="655"/>
      <c r="DO33" s="655"/>
      <c r="DP33" s="655"/>
      <c r="DQ33" s="655"/>
      <c r="DR33" s="655"/>
      <c r="DS33" s="655"/>
      <c r="DT33" s="655"/>
      <c r="DU33" s="655"/>
      <c r="DV33" s="656"/>
      <c r="DW33" s="628">
        <v>39.299999999999997</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596469</v>
      </c>
      <c r="CS34" s="624"/>
      <c r="CT34" s="624"/>
      <c r="CU34" s="624"/>
      <c r="CV34" s="624"/>
      <c r="CW34" s="624"/>
      <c r="CX34" s="624"/>
      <c r="CY34" s="625"/>
      <c r="CZ34" s="657">
        <v>11.7</v>
      </c>
      <c r="DA34" s="658"/>
      <c r="DB34" s="658"/>
      <c r="DC34" s="659"/>
      <c r="DD34" s="632">
        <v>416746</v>
      </c>
      <c r="DE34" s="624"/>
      <c r="DF34" s="624"/>
      <c r="DG34" s="624"/>
      <c r="DH34" s="624"/>
      <c r="DI34" s="624"/>
      <c r="DJ34" s="624"/>
      <c r="DK34" s="625"/>
      <c r="DL34" s="632">
        <v>216863</v>
      </c>
      <c r="DM34" s="624"/>
      <c r="DN34" s="624"/>
      <c r="DO34" s="624"/>
      <c r="DP34" s="624"/>
      <c r="DQ34" s="624"/>
      <c r="DR34" s="624"/>
      <c r="DS34" s="624"/>
      <c r="DT34" s="624"/>
      <c r="DU34" s="624"/>
      <c r="DV34" s="625"/>
      <c r="DW34" s="628">
        <v>9.1</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118100</v>
      </c>
      <c r="S35" s="624"/>
      <c r="T35" s="624"/>
      <c r="U35" s="624"/>
      <c r="V35" s="624"/>
      <c r="W35" s="624"/>
      <c r="X35" s="624"/>
      <c r="Y35" s="625"/>
      <c r="Z35" s="626">
        <v>2.2999999999999998</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386657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84483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77636</v>
      </c>
      <c r="CS35" s="655"/>
      <c r="CT35" s="655"/>
      <c r="CU35" s="655"/>
      <c r="CV35" s="655"/>
      <c r="CW35" s="655"/>
      <c r="CX35" s="655"/>
      <c r="CY35" s="656"/>
      <c r="CZ35" s="657">
        <v>1.5</v>
      </c>
      <c r="DA35" s="658"/>
      <c r="DB35" s="658"/>
      <c r="DC35" s="659"/>
      <c r="DD35" s="632">
        <v>73953</v>
      </c>
      <c r="DE35" s="655"/>
      <c r="DF35" s="655"/>
      <c r="DG35" s="655"/>
      <c r="DH35" s="655"/>
      <c r="DI35" s="655"/>
      <c r="DJ35" s="655"/>
      <c r="DK35" s="656"/>
      <c r="DL35" s="632">
        <v>69074</v>
      </c>
      <c r="DM35" s="655"/>
      <c r="DN35" s="655"/>
      <c r="DO35" s="655"/>
      <c r="DP35" s="655"/>
      <c r="DQ35" s="655"/>
      <c r="DR35" s="655"/>
      <c r="DS35" s="655"/>
      <c r="DT35" s="655"/>
      <c r="DU35" s="655"/>
      <c r="DV35" s="656"/>
      <c r="DW35" s="628">
        <v>2.9</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5158112</v>
      </c>
      <c r="S36" s="696"/>
      <c r="T36" s="696"/>
      <c r="U36" s="696"/>
      <c r="V36" s="696"/>
      <c r="W36" s="696"/>
      <c r="X36" s="696"/>
      <c r="Y36" s="697"/>
      <c r="Z36" s="698">
        <v>100</v>
      </c>
      <c r="AA36" s="698"/>
      <c r="AB36" s="698"/>
      <c r="AC36" s="698"/>
      <c r="AD36" s="699">
        <v>2276146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49040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71180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598900</v>
      </c>
      <c r="CS36" s="624"/>
      <c r="CT36" s="624"/>
      <c r="CU36" s="624"/>
      <c r="CV36" s="624"/>
      <c r="CW36" s="624"/>
      <c r="CX36" s="624"/>
      <c r="CY36" s="625"/>
      <c r="CZ36" s="657">
        <v>11.7</v>
      </c>
      <c r="DA36" s="658"/>
      <c r="DB36" s="658"/>
      <c r="DC36" s="659"/>
      <c r="DD36" s="632">
        <v>492869</v>
      </c>
      <c r="DE36" s="624"/>
      <c r="DF36" s="624"/>
      <c r="DG36" s="624"/>
      <c r="DH36" s="624"/>
      <c r="DI36" s="624"/>
      <c r="DJ36" s="624"/>
      <c r="DK36" s="625"/>
      <c r="DL36" s="632">
        <v>368267</v>
      </c>
      <c r="DM36" s="624"/>
      <c r="DN36" s="624"/>
      <c r="DO36" s="624"/>
      <c r="DP36" s="624"/>
      <c r="DQ36" s="624"/>
      <c r="DR36" s="624"/>
      <c r="DS36" s="624"/>
      <c r="DT36" s="624"/>
      <c r="DU36" s="624"/>
      <c r="DV36" s="625"/>
      <c r="DW36" s="628">
        <v>15.4</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36540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874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355524</v>
      </c>
      <c r="CS37" s="655"/>
      <c r="CT37" s="655"/>
      <c r="CU37" s="655"/>
      <c r="CV37" s="655"/>
      <c r="CW37" s="655"/>
      <c r="CX37" s="655"/>
      <c r="CY37" s="656"/>
      <c r="CZ37" s="657">
        <v>7</v>
      </c>
      <c r="DA37" s="658"/>
      <c r="DB37" s="658"/>
      <c r="DC37" s="659"/>
      <c r="DD37" s="632">
        <v>335224</v>
      </c>
      <c r="DE37" s="655"/>
      <c r="DF37" s="655"/>
      <c r="DG37" s="655"/>
      <c r="DH37" s="655"/>
      <c r="DI37" s="655"/>
      <c r="DJ37" s="655"/>
      <c r="DK37" s="656"/>
      <c r="DL37" s="632">
        <v>259543</v>
      </c>
      <c r="DM37" s="655"/>
      <c r="DN37" s="655"/>
      <c r="DO37" s="655"/>
      <c r="DP37" s="655"/>
      <c r="DQ37" s="655"/>
      <c r="DR37" s="655"/>
      <c r="DS37" s="655"/>
      <c r="DT37" s="655"/>
      <c r="DU37" s="655"/>
      <c r="DV37" s="656"/>
      <c r="DW37" s="628">
        <v>10.8</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7288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1589</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330329</v>
      </c>
      <c r="CS38" s="624"/>
      <c r="CT38" s="624"/>
      <c r="CU38" s="624"/>
      <c r="CV38" s="624"/>
      <c r="CW38" s="624"/>
      <c r="CX38" s="624"/>
      <c r="CY38" s="625"/>
      <c r="CZ38" s="657">
        <v>6.5</v>
      </c>
      <c r="DA38" s="658"/>
      <c r="DB38" s="658"/>
      <c r="DC38" s="659"/>
      <c r="DD38" s="632">
        <v>282935</v>
      </c>
      <c r="DE38" s="624"/>
      <c r="DF38" s="624"/>
      <c r="DG38" s="624"/>
      <c r="DH38" s="624"/>
      <c r="DI38" s="624"/>
      <c r="DJ38" s="624"/>
      <c r="DK38" s="625"/>
      <c r="DL38" s="632">
        <v>272223</v>
      </c>
      <c r="DM38" s="624"/>
      <c r="DN38" s="624"/>
      <c r="DO38" s="624"/>
      <c r="DP38" s="624"/>
      <c r="DQ38" s="624"/>
      <c r="DR38" s="624"/>
      <c r="DS38" s="624"/>
      <c r="DT38" s="624"/>
      <c r="DU38" s="624"/>
      <c r="DV38" s="625"/>
      <c r="DW38" s="628">
        <v>11.4</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581508</v>
      </c>
      <c r="CS39" s="655"/>
      <c r="CT39" s="655"/>
      <c r="CU39" s="655"/>
      <c r="CV39" s="655"/>
      <c r="CW39" s="655"/>
      <c r="CX39" s="655"/>
      <c r="CY39" s="656"/>
      <c r="CZ39" s="657">
        <v>11.4</v>
      </c>
      <c r="DA39" s="658"/>
      <c r="DB39" s="658"/>
      <c r="DC39" s="659"/>
      <c r="DD39" s="632">
        <v>565775</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75670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116</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27431</v>
      </c>
      <c r="CS40" s="624"/>
      <c r="CT40" s="624"/>
      <c r="CU40" s="624"/>
      <c r="CV40" s="624"/>
      <c r="CW40" s="624"/>
      <c r="CX40" s="624"/>
      <c r="CY40" s="625"/>
      <c r="CZ40" s="657">
        <v>0.5</v>
      </c>
      <c r="DA40" s="658"/>
      <c r="DB40" s="658"/>
      <c r="DC40" s="659"/>
      <c r="DD40" s="632">
        <v>15181</v>
      </c>
      <c r="DE40" s="624"/>
      <c r="DF40" s="624"/>
      <c r="DG40" s="624"/>
      <c r="DH40" s="624"/>
      <c r="DI40" s="624"/>
      <c r="DJ40" s="624"/>
      <c r="DK40" s="625"/>
      <c r="DL40" s="632">
        <v>13704</v>
      </c>
      <c r="DM40" s="624"/>
      <c r="DN40" s="624"/>
      <c r="DO40" s="624"/>
      <c r="DP40" s="624"/>
      <c r="DQ40" s="624"/>
      <c r="DR40" s="624"/>
      <c r="DS40" s="624"/>
      <c r="DT40" s="624"/>
      <c r="DU40" s="624"/>
      <c r="DV40" s="625"/>
      <c r="DW40" s="628">
        <v>0.6</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218119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276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1596191</v>
      </c>
      <c r="CS42" s="624"/>
      <c r="CT42" s="624"/>
      <c r="CU42" s="624"/>
      <c r="CV42" s="624"/>
      <c r="CW42" s="624"/>
      <c r="CX42" s="624"/>
      <c r="CY42" s="625"/>
      <c r="CZ42" s="657">
        <v>31.3</v>
      </c>
      <c r="DA42" s="706"/>
      <c r="DB42" s="706"/>
      <c r="DC42" s="707"/>
      <c r="DD42" s="632">
        <v>1085716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22908</v>
      </c>
      <c r="CS43" s="655"/>
      <c r="CT43" s="655"/>
      <c r="CU43" s="655"/>
      <c r="CV43" s="655"/>
      <c r="CW43" s="655"/>
      <c r="CX43" s="655"/>
      <c r="CY43" s="656"/>
      <c r="CZ43" s="657">
        <v>0.4</v>
      </c>
      <c r="DA43" s="658"/>
      <c r="DB43" s="658"/>
      <c r="DC43" s="659"/>
      <c r="DD43" s="632">
        <v>22908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1596191</v>
      </c>
      <c r="CS44" s="624"/>
      <c r="CT44" s="624"/>
      <c r="CU44" s="624"/>
      <c r="CV44" s="624"/>
      <c r="CW44" s="624"/>
      <c r="CX44" s="624"/>
      <c r="CY44" s="625"/>
      <c r="CZ44" s="657">
        <v>31.3</v>
      </c>
      <c r="DA44" s="706"/>
      <c r="DB44" s="706"/>
      <c r="DC44" s="707"/>
      <c r="DD44" s="632">
        <v>1085716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188258</v>
      </c>
      <c r="CS45" s="655"/>
      <c r="CT45" s="655"/>
      <c r="CU45" s="655"/>
      <c r="CV45" s="655"/>
      <c r="CW45" s="655"/>
      <c r="CX45" s="655"/>
      <c r="CY45" s="656"/>
      <c r="CZ45" s="657">
        <v>3.7</v>
      </c>
      <c r="DA45" s="658"/>
      <c r="DB45" s="658"/>
      <c r="DC45" s="659"/>
      <c r="DD45" s="632">
        <v>3363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1406433</v>
      </c>
      <c r="CS46" s="624"/>
      <c r="CT46" s="624"/>
      <c r="CU46" s="624"/>
      <c r="CV46" s="624"/>
      <c r="CW46" s="624"/>
      <c r="CX46" s="624"/>
      <c r="CY46" s="625"/>
      <c r="CZ46" s="657">
        <v>27.5</v>
      </c>
      <c r="DA46" s="706"/>
      <c r="DB46" s="706"/>
      <c r="DC46" s="707"/>
      <c r="DD46" s="632">
        <v>1082353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153</v>
      </c>
      <c r="CS47" s="655"/>
      <c r="CT47" s="655"/>
      <c r="CU47" s="655"/>
      <c r="CV47" s="655"/>
      <c r="CW47" s="655"/>
      <c r="CX47" s="655"/>
      <c r="CY47" s="656"/>
      <c r="CZ47" s="657" t="s">
        <v>153</v>
      </c>
      <c r="DA47" s="658"/>
      <c r="DB47" s="658"/>
      <c r="DC47" s="659"/>
      <c r="DD47" s="632" t="s">
        <v>153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153</v>
      </c>
      <c r="CS48" s="624"/>
      <c r="CT48" s="624"/>
      <c r="CU48" s="624"/>
      <c r="CV48" s="624"/>
      <c r="CW48" s="624"/>
      <c r="CX48" s="624"/>
      <c r="CY48" s="625"/>
      <c r="CZ48" s="657" t="s">
        <v>153</v>
      </c>
      <c r="DA48" s="706"/>
      <c r="DB48" s="706"/>
      <c r="DC48" s="707"/>
      <c r="DD48" s="632" t="s">
        <v>153</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5106560</v>
      </c>
      <c r="CS49" s="691"/>
      <c r="CT49" s="691"/>
      <c r="CU49" s="691"/>
      <c r="CV49" s="691"/>
      <c r="CW49" s="691"/>
      <c r="CX49" s="691"/>
      <c r="CY49" s="718"/>
      <c r="CZ49" s="719">
        <v>100</v>
      </c>
      <c r="DA49" s="720"/>
      <c r="DB49" s="720"/>
      <c r="DC49" s="721"/>
      <c r="DD49" s="722">
        <v>3960516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8" zoomScale="70" zoomScaleNormal="25" zoomScaleSheetLayoutView="70" workbookViewId="0">
      <selection activeCell="AF88" sqref="AF88:AJ8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5158</v>
      </c>
      <c r="R7" s="753"/>
      <c r="S7" s="753"/>
      <c r="T7" s="753"/>
      <c r="U7" s="753"/>
      <c r="V7" s="753">
        <v>5107</v>
      </c>
      <c r="W7" s="753"/>
      <c r="X7" s="753"/>
      <c r="Y7" s="753"/>
      <c r="Z7" s="753"/>
      <c r="AA7" s="753">
        <v>52</v>
      </c>
      <c r="AB7" s="753"/>
      <c r="AC7" s="753"/>
      <c r="AD7" s="753"/>
      <c r="AE7" s="754"/>
      <c r="AF7" s="755">
        <v>32</v>
      </c>
      <c r="AG7" s="756"/>
      <c r="AH7" s="756"/>
      <c r="AI7" s="756"/>
      <c r="AJ7" s="757"/>
      <c r="AK7" s="792">
        <v>389</v>
      </c>
      <c r="AL7" s="793"/>
      <c r="AM7" s="793"/>
      <c r="AN7" s="793"/>
      <c r="AO7" s="793"/>
      <c r="AP7" s="793">
        <v>3239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551</v>
      </c>
      <c r="BT7" s="797"/>
      <c r="BU7" s="797"/>
      <c r="BV7" s="797"/>
      <c r="BW7" s="797"/>
      <c r="BX7" s="797"/>
      <c r="BY7" s="797"/>
      <c r="BZ7" s="797"/>
      <c r="CA7" s="797"/>
      <c r="CB7" s="797"/>
      <c r="CC7" s="797"/>
      <c r="CD7" s="797"/>
      <c r="CE7" s="797"/>
      <c r="CF7" s="797"/>
      <c r="CG7" s="798"/>
      <c r="CH7" s="789">
        <v>1</v>
      </c>
      <c r="CI7" s="790"/>
      <c r="CJ7" s="790"/>
      <c r="CK7" s="790"/>
      <c r="CL7" s="791"/>
      <c r="CM7" s="789">
        <v>56</v>
      </c>
      <c r="CN7" s="790"/>
      <c r="CO7" s="790"/>
      <c r="CP7" s="790"/>
      <c r="CQ7" s="791"/>
      <c r="CR7" s="789">
        <v>50</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5158</v>
      </c>
      <c r="R23" s="812"/>
      <c r="S23" s="812"/>
      <c r="T23" s="812"/>
      <c r="U23" s="812"/>
      <c r="V23" s="812">
        <v>5107</v>
      </c>
      <c r="W23" s="812"/>
      <c r="X23" s="812"/>
      <c r="Y23" s="812"/>
      <c r="Z23" s="812"/>
      <c r="AA23" s="812">
        <v>52</v>
      </c>
      <c r="AB23" s="812"/>
      <c r="AC23" s="812"/>
      <c r="AD23" s="812"/>
      <c r="AE23" s="813"/>
      <c r="AF23" s="814">
        <v>32</v>
      </c>
      <c r="AG23" s="812"/>
      <c r="AH23" s="812"/>
      <c r="AI23" s="812"/>
      <c r="AJ23" s="815"/>
      <c r="AK23" s="816"/>
      <c r="AL23" s="817"/>
      <c r="AM23" s="817"/>
      <c r="AN23" s="817"/>
      <c r="AO23" s="817"/>
      <c r="AP23" s="812">
        <v>3239</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886</v>
      </c>
      <c r="R28" s="841"/>
      <c r="S28" s="841"/>
      <c r="T28" s="841"/>
      <c r="U28" s="841"/>
      <c r="V28" s="841">
        <v>802</v>
      </c>
      <c r="W28" s="841"/>
      <c r="X28" s="841"/>
      <c r="Y28" s="841"/>
      <c r="Z28" s="841"/>
      <c r="AA28" s="841">
        <v>84</v>
      </c>
      <c r="AB28" s="841"/>
      <c r="AC28" s="841"/>
      <c r="AD28" s="841"/>
      <c r="AE28" s="842"/>
      <c r="AF28" s="843">
        <v>84</v>
      </c>
      <c r="AG28" s="841"/>
      <c r="AH28" s="841"/>
      <c r="AI28" s="841"/>
      <c r="AJ28" s="844"/>
      <c r="AK28" s="845">
        <v>119</v>
      </c>
      <c r="AL28" s="836"/>
      <c r="AM28" s="836"/>
      <c r="AN28" s="836"/>
      <c r="AO28" s="836"/>
      <c r="AP28" s="836" t="s">
        <v>552</v>
      </c>
      <c r="AQ28" s="836"/>
      <c r="AR28" s="836"/>
      <c r="AS28" s="836"/>
      <c r="AT28" s="836"/>
      <c r="AU28" s="836" t="s">
        <v>552</v>
      </c>
      <c r="AV28" s="836"/>
      <c r="AW28" s="836"/>
      <c r="AX28" s="836"/>
      <c r="AY28" s="836"/>
      <c r="AZ28" s="837" t="s">
        <v>552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725</v>
      </c>
      <c r="R29" s="777"/>
      <c r="S29" s="777"/>
      <c r="T29" s="777"/>
      <c r="U29" s="777"/>
      <c r="V29" s="777">
        <v>667</v>
      </c>
      <c r="W29" s="777"/>
      <c r="X29" s="777"/>
      <c r="Y29" s="777"/>
      <c r="Z29" s="777"/>
      <c r="AA29" s="777">
        <v>57</v>
      </c>
      <c r="AB29" s="777"/>
      <c r="AC29" s="777"/>
      <c r="AD29" s="777"/>
      <c r="AE29" s="778"/>
      <c r="AF29" s="779">
        <v>57</v>
      </c>
      <c r="AG29" s="780"/>
      <c r="AH29" s="780"/>
      <c r="AI29" s="780"/>
      <c r="AJ29" s="781"/>
      <c r="AK29" s="848">
        <v>180</v>
      </c>
      <c r="AL29" s="849"/>
      <c r="AM29" s="849"/>
      <c r="AN29" s="849"/>
      <c r="AO29" s="849"/>
      <c r="AP29" s="850" t="s">
        <v>552</v>
      </c>
      <c r="AQ29" s="850"/>
      <c r="AR29" s="850"/>
      <c r="AS29" s="850"/>
      <c r="AT29" s="850"/>
      <c r="AU29" s="850" t="s">
        <v>552</v>
      </c>
      <c r="AV29" s="850"/>
      <c r="AW29" s="850"/>
      <c r="AX29" s="850"/>
      <c r="AY29" s="850"/>
      <c r="AZ29" s="850" t="s">
        <v>552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46</v>
      </c>
      <c r="R30" s="777"/>
      <c r="S30" s="777"/>
      <c r="T30" s="777"/>
      <c r="U30" s="777"/>
      <c r="V30" s="777">
        <v>46</v>
      </c>
      <c r="W30" s="777"/>
      <c r="X30" s="777"/>
      <c r="Y30" s="777"/>
      <c r="Z30" s="777"/>
      <c r="AA30" s="777">
        <v>0</v>
      </c>
      <c r="AB30" s="777"/>
      <c r="AC30" s="777"/>
      <c r="AD30" s="777"/>
      <c r="AE30" s="778"/>
      <c r="AF30" s="779">
        <v>0</v>
      </c>
      <c r="AG30" s="780"/>
      <c r="AH30" s="780"/>
      <c r="AI30" s="780"/>
      <c r="AJ30" s="781"/>
      <c r="AK30" s="848">
        <v>23</v>
      </c>
      <c r="AL30" s="849"/>
      <c r="AM30" s="849"/>
      <c r="AN30" s="849"/>
      <c r="AO30" s="849"/>
      <c r="AP30" s="850" t="s">
        <v>552</v>
      </c>
      <c r="AQ30" s="850"/>
      <c r="AR30" s="850"/>
      <c r="AS30" s="850"/>
      <c r="AT30" s="850"/>
      <c r="AU30" s="850" t="s">
        <v>552</v>
      </c>
      <c r="AV30" s="850"/>
      <c r="AW30" s="850"/>
      <c r="AX30" s="850"/>
      <c r="AY30" s="850"/>
      <c r="AZ30" s="850" t="s">
        <v>552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95</v>
      </c>
      <c r="R31" s="777"/>
      <c r="S31" s="777"/>
      <c r="T31" s="777"/>
      <c r="U31" s="777"/>
      <c r="V31" s="777">
        <v>84</v>
      </c>
      <c r="W31" s="777"/>
      <c r="X31" s="777"/>
      <c r="Y31" s="777"/>
      <c r="Z31" s="777"/>
      <c r="AA31" s="777">
        <v>11</v>
      </c>
      <c r="AB31" s="777"/>
      <c r="AC31" s="777"/>
      <c r="AD31" s="777"/>
      <c r="AE31" s="778"/>
      <c r="AF31" s="779">
        <v>112</v>
      </c>
      <c r="AG31" s="780"/>
      <c r="AH31" s="780"/>
      <c r="AI31" s="780"/>
      <c r="AJ31" s="781"/>
      <c r="AK31" s="848">
        <v>0</v>
      </c>
      <c r="AL31" s="849"/>
      <c r="AM31" s="849"/>
      <c r="AN31" s="849"/>
      <c r="AO31" s="849"/>
      <c r="AP31" s="849">
        <v>48</v>
      </c>
      <c r="AQ31" s="849"/>
      <c r="AR31" s="849"/>
      <c r="AS31" s="849"/>
      <c r="AT31" s="849"/>
      <c r="AU31" s="849">
        <v>24</v>
      </c>
      <c r="AV31" s="849"/>
      <c r="AW31" s="849"/>
      <c r="AX31" s="849"/>
      <c r="AY31" s="849"/>
      <c r="AZ31" s="850" t="s">
        <v>552</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27</v>
      </c>
      <c r="R32" s="777"/>
      <c r="S32" s="777"/>
      <c r="T32" s="777"/>
      <c r="U32" s="777"/>
      <c r="V32" s="777">
        <v>27</v>
      </c>
      <c r="W32" s="777"/>
      <c r="X32" s="777"/>
      <c r="Y32" s="777"/>
      <c r="Z32" s="777"/>
      <c r="AA32" s="777">
        <v>0</v>
      </c>
      <c r="AB32" s="777"/>
      <c r="AC32" s="777"/>
      <c r="AD32" s="777"/>
      <c r="AE32" s="778"/>
      <c r="AF32" s="779">
        <v>0</v>
      </c>
      <c r="AG32" s="780"/>
      <c r="AH32" s="780"/>
      <c r="AI32" s="780"/>
      <c r="AJ32" s="781"/>
      <c r="AK32" s="848">
        <v>20</v>
      </c>
      <c r="AL32" s="849"/>
      <c r="AM32" s="849"/>
      <c r="AN32" s="849"/>
      <c r="AO32" s="849"/>
      <c r="AP32" s="849">
        <v>147</v>
      </c>
      <c r="AQ32" s="849"/>
      <c r="AR32" s="849"/>
      <c r="AS32" s="849"/>
      <c r="AT32" s="849"/>
      <c r="AU32" s="849">
        <v>147</v>
      </c>
      <c r="AV32" s="849"/>
      <c r="AW32" s="849"/>
      <c r="AX32" s="849"/>
      <c r="AY32" s="849"/>
      <c r="AZ32" s="850" t="s">
        <v>552</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16</v>
      </c>
      <c r="R33" s="777"/>
      <c r="S33" s="777"/>
      <c r="T33" s="777"/>
      <c r="U33" s="777"/>
      <c r="V33" s="777">
        <v>16</v>
      </c>
      <c r="W33" s="777"/>
      <c r="X33" s="777"/>
      <c r="Y33" s="777"/>
      <c r="Z33" s="777"/>
      <c r="AA33" s="777">
        <v>0</v>
      </c>
      <c r="AB33" s="777"/>
      <c r="AC33" s="777"/>
      <c r="AD33" s="777"/>
      <c r="AE33" s="778"/>
      <c r="AF33" s="779">
        <v>0</v>
      </c>
      <c r="AG33" s="780"/>
      <c r="AH33" s="780"/>
      <c r="AI33" s="780"/>
      <c r="AJ33" s="781"/>
      <c r="AK33" s="848">
        <v>16</v>
      </c>
      <c r="AL33" s="849"/>
      <c r="AM33" s="849"/>
      <c r="AN33" s="849"/>
      <c r="AO33" s="849"/>
      <c r="AP33" s="849">
        <v>67</v>
      </c>
      <c r="AQ33" s="849"/>
      <c r="AR33" s="849"/>
      <c r="AS33" s="849"/>
      <c r="AT33" s="849"/>
      <c r="AU33" s="849">
        <v>67</v>
      </c>
      <c r="AV33" s="849"/>
      <c r="AW33" s="849"/>
      <c r="AX33" s="849"/>
      <c r="AY33" s="849"/>
      <c r="AZ33" s="850" t="s">
        <v>552</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255</v>
      </c>
      <c r="AG63" s="860"/>
      <c r="AH63" s="860"/>
      <c r="AI63" s="860"/>
      <c r="AJ63" s="861"/>
      <c r="AK63" s="862"/>
      <c r="AL63" s="857"/>
      <c r="AM63" s="857"/>
      <c r="AN63" s="857"/>
      <c r="AO63" s="857"/>
      <c r="AP63" s="860">
        <v>262</v>
      </c>
      <c r="AQ63" s="860"/>
      <c r="AR63" s="860"/>
      <c r="AS63" s="860"/>
      <c r="AT63" s="860"/>
      <c r="AU63" s="860">
        <v>238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542</v>
      </c>
      <c r="C68" s="888"/>
      <c r="D68" s="888"/>
      <c r="E68" s="888"/>
      <c r="F68" s="888"/>
      <c r="G68" s="888"/>
      <c r="H68" s="888"/>
      <c r="I68" s="888"/>
      <c r="J68" s="888"/>
      <c r="K68" s="888"/>
      <c r="L68" s="888"/>
      <c r="M68" s="888"/>
      <c r="N68" s="888"/>
      <c r="O68" s="888"/>
      <c r="P68" s="889"/>
      <c r="Q68" s="890">
        <v>2712</v>
      </c>
      <c r="R68" s="884"/>
      <c r="S68" s="884"/>
      <c r="T68" s="884"/>
      <c r="U68" s="884"/>
      <c r="V68" s="884">
        <v>2658</v>
      </c>
      <c r="W68" s="884"/>
      <c r="X68" s="884"/>
      <c r="Y68" s="884"/>
      <c r="Z68" s="884"/>
      <c r="AA68" s="884">
        <v>54</v>
      </c>
      <c r="AB68" s="884"/>
      <c r="AC68" s="884"/>
      <c r="AD68" s="884"/>
      <c r="AE68" s="884"/>
      <c r="AF68" s="884">
        <v>54</v>
      </c>
      <c r="AG68" s="884"/>
      <c r="AH68" s="884"/>
      <c r="AI68" s="884"/>
      <c r="AJ68" s="884"/>
      <c r="AK68" s="884">
        <v>45</v>
      </c>
      <c r="AL68" s="884"/>
      <c r="AM68" s="884"/>
      <c r="AN68" s="884"/>
      <c r="AO68" s="884"/>
      <c r="AP68" s="884">
        <v>157</v>
      </c>
      <c r="AQ68" s="884"/>
      <c r="AR68" s="884"/>
      <c r="AS68" s="884"/>
      <c r="AT68" s="884"/>
      <c r="AU68" s="884">
        <v>17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543</v>
      </c>
      <c r="C69" s="892"/>
      <c r="D69" s="892"/>
      <c r="E69" s="892"/>
      <c r="F69" s="892"/>
      <c r="G69" s="892"/>
      <c r="H69" s="892"/>
      <c r="I69" s="892"/>
      <c r="J69" s="892"/>
      <c r="K69" s="892"/>
      <c r="L69" s="892"/>
      <c r="M69" s="892"/>
      <c r="N69" s="892"/>
      <c r="O69" s="892"/>
      <c r="P69" s="893"/>
      <c r="Q69" s="894">
        <v>2704</v>
      </c>
      <c r="R69" s="849"/>
      <c r="S69" s="849"/>
      <c r="T69" s="849"/>
      <c r="U69" s="849"/>
      <c r="V69" s="849">
        <v>2862</v>
      </c>
      <c r="W69" s="849"/>
      <c r="X69" s="849"/>
      <c r="Y69" s="849"/>
      <c r="Z69" s="849"/>
      <c r="AA69" s="849">
        <v>-158</v>
      </c>
      <c r="AB69" s="849"/>
      <c r="AC69" s="849"/>
      <c r="AD69" s="849"/>
      <c r="AE69" s="849"/>
      <c r="AF69" s="849" t="s">
        <v>552</v>
      </c>
      <c r="AG69" s="849"/>
      <c r="AH69" s="849"/>
      <c r="AI69" s="849"/>
      <c r="AJ69" s="849"/>
      <c r="AK69" s="849">
        <v>395</v>
      </c>
      <c r="AL69" s="849"/>
      <c r="AM69" s="849"/>
      <c r="AN69" s="849"/>
      <c r="AO69" s="849"/>
      <c r="AP69" s="849">
        <v>958</v>
      </c>
      <c r="AQ69" s="849"/>
      <c r="AR69" s="849"/>
      <c r="AS69" s="849"/>
      <c r="AT69" s="849"/>
      <c r="AU69" s="849">
        <v>79</v>
      </c>
      <c r="AV69" s="849"/>
      <c r="AW69" s="849"/>
      <c r="AX69" s="849"/>
      <c r="AY69" s="849"/>
      <c r="AZ69" s="895" t="s">
        <v>553</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544</v>
      </c>
      <c r="C70" s="892"/>
      <c r="D70" s="892"/>
      <c r="E70" s="892"/>
      <c r="F70" s="892"/>
      <c r="G70" s="892"/>
      <c r="H70" s="892"/>
      <c r="I70" s="892"/>
      <c r="J70" s="892"/>
      <c r="K70" s="892"/>
      <c r="L70" s="892"/>
      <c r="M70" s="892"/>
      <c r="N70" s="892"/>
      <c r="O70" s="892"/>
      <c r="P70" s="893"/>
      <c r="Q70" s="894">
        <v>6268</v>
      </c>
      <c r="R70" s="849"/>
      <c r="S70" s="849"/>
      <c r="T70" s="849"/>
      <c r="U70" s="849"/>
      <c r="V70" s="849">
        <v>6238</v>
      </c>
      <c r="W70" s="849"/>
      <c r="X70" s="849"/>
      <c r="Y70" s="849"/>
      <c r="Z70" s="849"/>
      <c r="AA70" s="849">
        <v>30</v>
      </c>
      <c r="AB70" s="849"/>
      <c r="AC70" s="849"/>
      <c r="AD70" s="849"/>
      <c r="AE70" s="849"/>
      <c r="AF70" s="849">
        <v>30</v>
      </c>
      <c r="AG70" s="849"/>
      <c r="AH70" s="849"/>
      <c r="AI70" s="849"/>
      <c r="AJ70" s="849"/>
      <c r="AK70" s="849">
        <v>12</v>
      </c>
      <c r="AL70" s="849"/>
      <c r="AM70" s="849"/>
      <c r="AN70" s="849"/>
      <c r="AO70" s="849"/>
      <c r="AP70" s="849">
        <v>4613</v>
      </c>
      <c r="AQ70" s="849"/>
      <c r="AR70" s="849"/>
      <c r="AS70" s="849"/>
      <c r="AT70" s="849"/>
      <c r="AU70" s="849">
        <v>72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545</v>
      </c>
      <c r="C71" s="892"/>
      <c r="D71" s="892"/>
      <c r="E71" s="892"/>
      <c r="F71" s="892"/>
      <c r="G71" s="892"/>
      <c r="H71" s="892"/>
      <c r="I71" s="892"/>
      <c r="J71" s="892"/>
      <c r="K71" s="892"/>
      <c r="L71" s="892"/>
      <c r="M71" s="892"/>
      <c r="N71" s="892"/>
      <c r="O71" s="892"/>
      <c r="P71" s="893"/>
      <c r="Q71" s="894">
        <v>1104</v>
      </c>
      <c r="R71" s="849"/>
      <c r="S71" s="849"/>
      <c r="T71" s="849"/>
      <c r="U71" s="849"/>
      <c r="V71" s="849">
        <v>1065</v>
      </c>
      <c r="W71" s="849"/>
      <c r="X71" s="849"/>
      <c r="Y71" s="849"/>
      <c r="Z71" s="849"/>
      <c r="AA71" s="849">
        <v>39</v>
      </c>
      <c r="AB71" s="849"/>
      <c r="AC71" s="849"/>
      <c r="AD71" s="849"/>
      <c r="AE71" s="849"/>
      <c r="AF71" s="849">
        <v>22</v>
      </c>
      <c r="AG71" s="849"/>
      <c r="AH71" s="849"/>
      <c r="AI71" s="849"/>
      <c r="AJ71" s="849"/>
      <c r="AK71" s="849">
        <v>44</v>
      </c>
      <c r="AL71" s="849"/>
      <c r="AM71" s="849"/>
      <c r="AN71" s="849"/>
      <c r="AO71" s="849"/>
      <c r="AP71" s="849">
        <v>17</v>
      </c>
      <c r="AQ71" s="849"/>
      <c r="AR71" s="849"/>
      <c r="AS71" s="849"/>
      <c r="AT71" s="849"/>
      <c r="AU71" s="849">
        <v>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546</v>
      </c>
      <c r="C72" s="892"/>
      <c r="D72" s="892"/>
      <c r="E72" s="892"/>
      <c r="F72" s="892"/>
      <c r="G72" s="892"/>
      <c r="H72" s="892"/>
      <c r="I72" s="892"/>
      <c r="J72" s="892"/>
      <c r="K72" s="892"/>
      <c r="L72" s="892"/>
      <c r="M72" s="892"/>
      <c r="N72" s="892"/>
      <c r="O72" s="892"/>
      <c r="P72" s="893"/>
      <c r="Q72" s="894">
        <v>12251</v>
      </c>
      <c r="R72" s="849"/>
      <c r="S72" s="849"/>
      <c r="T72" s="849"/>
      <c r="U72" s="849"/>
      <c r="V72" s="849">
        <v>10146</v>
      </c>
      <c r="W72" s="849"/>
      <c r="X72" s="849"/>
      <c r="Y72" s="849"/>
      <c r="Z72" s="849"/>
      <c r="AA72" s="849">
        <v>2106</v>
      </c>
      <c r="AB72" s="849"/>
      <c r="AC72" s="849"/>
      <c r="AD72" s="849"/>
      <c r="AE72" s="849"/>
      <c r="AF72" s="849">
        <v>2106</v>
      </c>
      <c r="AG72" s="849"/>
      <c r="AH72" s="849"/>
      <c r="AI72" s="849"/>
      <c r="AJ72" s="849"/>
      <c r="AK72" s="849">
        <v>0</v>
      </c>
      <c r="AL72" s="849"/>
      <c r="AM72" s="849"/>
      <c r="AN72" s="849"/>
      <c r="AO72" s="849"/>
      <c r="AP72" s="897" t="s">
        <v>552</v>
      </c>
      <c r="AQ72" s="898"/>
      <c r="AR72" s="898"/>
      <c r="AS72" s="898"/>
      <c r="AT72" s="848"/>
      <c r="AU72" s="897" t="s">
        <v>552</v>
      </c>
      <c r="AV72" s="898"/>
      <c r="AW72" s="898"/>
      <c r="AX72" s="898"/>
      <c r="AY72" s="848"/>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547</v>
      </c>
      <c r="C73" s="892"/>
      <c r="D73" s="892"/>
      <c r="E73" s="892"/>
      <c r="F73" s="892"/>
      <c r="G73" s="892"/>
      <c r="H73" s="892"/>
      <c r="I73" s="892"/>
      <c r="J73" s="892"/>
      <c r="K73" s="892"/>
      <c r="L73" s="892"/>
      <c r="M73" s="892"/>
      <c r="N73" s="892"/>
      <c r="O73" s="892"/>
      <c r="P73" s="893"/>
      <c r="Q73" s="894">
        <v>961</v>
      </c>
      <c r="R73" s="849"/>
      <c r="S73" s="849"/>
      <c r="T73" s="849"/>
      <c r="U73" s="849"/>
      <c r="V73" s="849">
        <v>937</v>
      </c>
      <c r="W73" s="849"/>
      <c r="X73" s="849"/>
      <c r="Y73" s="849"/>
      <c r="Z73" s="849"/>
      <c r="AA73" s="849">
        <v>24</v>
      </c>
      <c r="AB73" s="849"/>
      <c r="AC73" s="849"/>
      <c r="AD73" s="849"/>
      <c r="AE73" s="849"/>
      <c r="AF73" s="849">
        <v>24</v>
      </c>
      <c r="AG73" s="849"/>
      <c r="AH73" s="849"/>
      <c r="AI73" s="849"/>
      <c r="AJ73" s="849"/>
      <c r="AK73" s="849">
        <v>5</v>
      </c>
      <c r="AL73" s="849"/>
      <c r="AM73" s="849"/>
      <c r="AN73" s="849"/>
      <c r="AO73" s="849"/>
      <c r="AP73" s="897" t="s">
        <v>552</v>
      </c>
      <c r="AQ73" s="898"/>
      <c r="AR73" s="898"/>
      <c r="AS73" s="898"/>
      <c r="AT73" s="848"/>
      <c r="AU73" s="897" t="s">
        <v>552</v>
      </c>
      <c r="AV73" s="898"/>
      <c r="AW73" s="898"/>
      <c r="AX73" s="898"/>
      <c r="AY73" s="848"/>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548</v>
      </c>
      <c r="C74" s="892"/>
      <c r="D74" s="892"/>
      <c r="E74" s="892"/>
      <c r="F74" s="892"/>
      <c r="G74" s="892"/>
      <c r="H74" s="892"/>
      <c r="I74" s="892"/>
      <c r="J74" s="892"/>
      <c r="K74" s="892"/>
      <c r="L74" s="892"/>
      <c r="M74" s="892"/>
      <c r="N74" s="892"/>
      <c r="O74" s="892"/>
      <c r="P74" s="893"/>
      <c r="Q74" s="894">
        <v>482</v>
      </c>
      <c r="R74" s="849"/>
      <c r="S74" s="849"/>
      <c r="T74" s="849"/>
      <c r="U74" s="849"/>
      <c r="V74" s="849">
        <v>451</v>
      </c>
      <c r="W74" s="849"/>
      <c r="X74" s="849"/>
      <c r="Y74" s="849"/>
      <c r="Z74" s="849"/>
      <c r="AA74" s="849">
        <v>31</v>
      </c>
      <c r="AB74" s="849"/>
      <c r="AC74" s="849"/>
      <c r="AD74" s="849"/>
      <c r="AE74" s="849"/>
      <c r="AF74" s="849">
        <v>31</v>
      </c>
      <c r="AG74" s="849"/>
      <c r="AH74" s="849"/>
      <c r="AI74" s="849"/>
      <c r="AJ74" s="849"/>
      <c r="AK74" s="849">
        <v>20</v>
      </c>
      <c r="AL74" s="849"/>
      <c r="AM74" s="849"/>
      <c r="AN74" s="849"/>
      <c r="AO74" s="849"/>
      <c r="AP74" s="897" t="s">
        <v>552</v>
      </c>
      <c r="AQ74" s="898"/>
      <c r="AR74" s="898"/>
      <c r="AS74" s="898"/>
      <c r="AT74" s="848"/>
      <c r="AU74" s="897" t="s">
        <v>552</v>
      </c>
      <c r="AV74" s="898"/>
      <c r="AW74" s="898"/>
      <c r="AX74" s="898"/>
      <c r="AY74" s="848"/>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549</v>
      </c>
      <c r="C75" s="892"/>
      <c r="D75" s="892"/>
      <c r="E75" s="892"/>
      <c r="F75" s="892"/>
      <c r="G75" s="892"/>
      <c r="H75" s="892"/>
      <c r="I75" s="892"/>
      <c r="J75" s="892"/>
      <c r="K75" s="892"/>
      <c r="L75" s="892"/>
      <c r="M75" s="892"/>
      <c r="N75" s="892"/>
      <c r="O75" s="892"/>
      <c r="P75" s="893"/>
      <c r="Q75" s="899">
        <v>160773</v>
      </c>
      <c r="R75" s="898"/>
      <c r="S75" s="898"/>
      <c r="T75" s="898"/>
      <c r="U75" s="848"/>
      <c r="V75" s="897">
        <v>157982</v>
      </c>
      <c r="W75" s="898"/>
      <c r="X75" s="898"/>
      <c r="Y75" s="898"/>
      <c r="Z75" s="848"/>
      <c r="AA75" s="897">
        <v>2791</v>
      </c>
      <c r="AB75" s="898"/>
      <c r="AC75" s="898"/>
      <c r="AD75" s="898"/>
      <c r="AE75" s="848"/>
      <c r="AF75" s="897">
        <v>2789</v>
      </c>
      <c r="AG75" s="898"/>
      <c r="AH75" s="898"/>
      <c r="AI75" s="898"/>
      <c r="AJ75" s="848"/>
      <c r="AK75" s="897">
        <v>2417</v>
      </c>
      <c r="AL75" s="898"/>
      <c r="AM75" s="898"/>
      <c r="AN75" s="898"/>
      <c r="AO75" s="848"/>
      <c r="AP75" s="897" t="s">
        <v>552</v>
      </c>
      <c r="AQ75" s="898"/>
      <c r="AR75" s="898"/>
      <c r="AS75" s="898"/>
      <c r="AT75" s="848"/>
      <c r="AU75" s="897" t="s">
        <v>552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550</v>
      </c>
      <c r="C76" s="892"/>
      <c r="D76" s="892"/>
      <c r="E76" s="892"/>
      <c r="F76" s="892"/>
      <c r="G76" s="892"/>
      <c r="H76" s="892"/>
      <c r="I76" s="892"/>
      <c r="J76" s="892"/>
      <c r="K76" s="892"/>
      <c r="L76" s="892"/>
      <c r="M76" s="892"/>
      <c r="N76" s="892"/>
      <c r="O76" s="892"/>
      <c r="P76" s="893"/>
      <c r="Q76" s="899">
        <v>184</v>
      </c>
      <c r="R76" s="898"/>
      <c r="S76" s="898"/>
      <c r="T76" s="898"/>
      <c r="U76" s="848"/>
      <c r="V76" s="897">
        <v>176</v>
      </c>
      <c r="W76" s="898"/>
      <c r="X76" s="898"/>
      <c r="Y76" s="898"/>
      <c r="Z76" s="848"/>
      <c r="AA76" s="897">
        <v>8</v>
      </c>
      <c r="AB76" s="898"/>
      <c r="AC76" s="898"/>
      <c r="AD76" s="898"/>
      <c r="AE76" s="848"/>
      <c r="AF76" s="897">
        <v>8</v>
      </c>
      <c r="AG76" s="898"/>
      <c r="AH76" s="898"/>
      <c r="AI76" s="898"/>
      <c r="AJ76" s="848"/>
      <c r="AK76" s="897">
        <v>3</v>
      </c>
      <c r="AL76" s="898"/>
      <c r="AM76" s="898"/>
      <c r="AN76" s="898"/>
      <c r="AO76" s="848"/>
      <c r="AP76" s="897" t="s">
        <v>552</v>
      </c>
      <c r="AQ76" s="898"/>
      <c r="AR76" s="898"/>
      <c r="AS76" s="898"/>
      <c r="AT76" s="848"/>
      <c r="AU76" s="897" t="s">
        <v>552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9"/>
      <c r="R77" s="898"/>
      <c r="S77" s="898"/>
      <c r="T77" s="898"/>
      <c r="U77" s="848"/>
      <c r="V77" s="897"/>
      <c r="W77" s="898"/>
      <c r="X77" s="898"/>
      <c r="Y77" s="898"/>
      <c r="Z77" s="848"/>
      <c r="AA77" s="897"/>
      <c r="AB77" s="898"/>
      <c r="AC77" s="898"/>
      <c r="AD77" s="898"/>
      <c r="AE77" s="848"/>
      <c r="AF77" s="897"/>
      <c r="AG77" s="898"/>
      <c r="AH77" s="898"/>
      <c r="AI77" s="898"/>
      <c r="AJ77" s="848"/>
      <c r="AK77" s="897"/>
      <c r="AL77" s="898"/>
      <c r="AM77" s="898"/>
      <c r="AN77" s="898"/>
      <c r="AO77" s="848"/>
      <c r="AP77" s="897"/>
      <c r="AQ77" s="898"/>
      <c r="AR77" s="898"/>
      <c r="AS77" s="898"/>
      <c r="AT77" s="848"/>
      <c r="AU77" s="897"/>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5064</v>
      </c>
      <c r="AG88" s="860"/>
      <c r="AH88" s="860"/>
      <c r="AI88" s="860"/>
      <c r="AJ88" s="860"/>
      <c r="AK88" s="857"/>
      <c r="AL88" s="857"/>
      <c r="AM88" s="857"/>
      <c r="AN88" s="857"/>
      <c r="AO88" s="857"/>
      <c r="AP88" s="860">
        <v>5745</v>
      </c>
      <c r="AQ88" s="860"/>
      <c r="AR88" s="860"/>
      <c r="AS88" s="860"/>
      <c r="AT88" s="860"/>
      <c r="AU88" s="860">
        <v>169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50</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284</v>
      </c>
      <c r="AG109" s="913"/>
      <c r="AH109" s="913"/>
      <c r="AI109" s="913"/>
      <c r="AJ109" s="914"/>
      <c r="AK109" s="912" t="s">
        <v>283</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284</v>
      </c>
      <c r="BW109" s="913"/>
      <c r="BX109" s="913"/>
      <c r="BY109" s="913"/>
      <c r="BZ109" s="914"/>
      <c r="CA109" s="912" t="s">
        <v>283</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284</v>
      </c>
      <c r="DM109" s="913"/>
      <c r="DN109" s="913"/>
      <c r="DO109" s="913"/>
      <c r="DP109" s="914"/>
      <c r="DQ109" s="912" t="s">
        <v>283</v>
      </c>
      <c r="DR109" s="913"/>
      <c r="DS109" s="913"/>
      <c r="DT109" s="913"/>
      <c r="DU109" s="914"/>
      <c r="DV109" s="912" t="s">
        <v>405</v>
      </c>
      <c r="DW109" s="913"/>
      <c r="DX109" s="913"/>
      <c r="DY109" s="913"/>
      <c r="DZ109" s="915"/>
    </row>
    <row r="110" spans="1:131" s="197" customFormat="1" ht="26.25" customHeight="1" x14ac:dyDescent="0.15">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332186</v>
      </c>
      <c r="AB110" s="920"/>
      <c r="AC110" s="920"/>
      <c r="AD110" s="920"/>
      <c r="AE110" s="921"/>
      <c r="AF110" s="922">
        <v>340651</v>
      </c>
      <c r="AG110" s="920"/>
      <c r="AH110" s="920"/>
      <c r="AI110" s="920"/>
      <c r="AJ110" s="921"/>
      <c r="AK110" s="922">
        <v>342081</v>
      </c>
      <c r="AL110" s="920"/>
      <c r="AM110" s="920"/>
      <c r="AN110" s="920"/>
      <c r="AO110" s="921"/>
      <c r="AP110" s="923">
        <v>16.7</v>
      </c>
      <c r="AQ110" s="924"/>
      <c r="AR110" s="924"/>
      <c r="AS110" s="924"/>
      <c r="AT110" s="925"/>
      <c r="AU110" s="926" t="s">
        <v>60</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3415221</v>
      </c>
      <c r="BR110" s="957"/>
      <c r="BS110" s="957"/>
      <c r="BT110" s="957"/>
      <c r="BU110" s="957"/>
      <c r="BV110" s="957">
        <v>3321326</v>
      </c>
      <c r="BW110" s="957"/>
      <c r="BX110" s="957"/>
      <c r="BY110" s="957"/>
      <c r="BZ110" s="957"/>
      <c r="CA110" s="957">
        <v>3239026</v>
      </c>
      <c r="CB110" s="957"/>
      <c r="CC110" s="957"/>
      <c r="CD110" s="957"/>
      <c r="CE110" s="957"/>
      <c r="CF110" s="971">
        <v>158.6</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412</v>
      </c>
      <c r="AB111" s="964"/>
      <c r="AC111" s="964"/>
      <c r="AD111" s="964"/>
      <c r="AE111" s="965"/>
      <c r="AF111" s="966" t="s">
        <v>412</v>
      </c>
      <c r="AG111" s="964"/>
      <c r="AH111" s="964"/>
      <c r="AI111" s="964"/>
      <c r="AJ111" s="965"/>
      <c r="AK111" s="966" t="s">
        <v>412</v>
      </c>
      <c r="AL111" s="964"/>
      <c r="AM111" s="964"/>
      <c r="AN111" s="964"/>
      <c r="AO111" s="965"/>
      <c r="AP111" s="967" t="s">
        <v>412</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412</v>
      </c>
      <c r="BR111" s="950"/>
      <c r="BS111" s="950"/>
      <c r="BT111" s="950"/>
      <c r="BU111" s="950"/>
      <c r="BV111" s="950" t="s">
        <v>412</v>
      </c>
      <c r="BW111" s="950"/>
      <c r="BX111" s="950"/>
      <c r="BY111" s="950"/>
      <c r="BZ111" s="950"/>
      <c r="CA111" s="950" t="s">
        <v>412</v>
      </c>
      <c r="CB111" s="950"/>
      <c r="CC111" s="950"/>
      <c r="CD111" s="950"/>
      <c r="CE111" s="950"/>
      <c r="CF111" s="944" t="s">
        <v>412</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417</v>
      </c>
      <c r="AB112" s="989"/>
      <c r="AC112" s="989"/>
      <c r="AD112" s="989"/>
      <c r="AE112" s="990"/>
      <c r="AF112" s="991" t="s">
        <v>417</v>
      </c>
      <c r="AG112" s="989"/>
      <c r="AH112" s="989"/>
      <c r="AI112" s="989"/>
      <c r="AJ112" s="990"/>
      <c r="AK112" s="991" t="s">
        <v>417</v>
      </c>
      <c r="AL112" s="989"/>
      <c r="AM112" s="989"/>
      <c r="AN112" s="989"/>
      <c r="AO112" s="990"/>
      <c r="AP112" s="992" t="s">
        <v>417</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256848</v>
      </c>
      <c r="BR112" s="950"/>
      <c r="BS112" s="950"/>
      <c r="BT112" s="950"/>
      <c r="BU112" s="950"/>
      <c r="BV112" s="950">
        <v>274627</v>
      </c>
      <c r="BW112" s="950"/>
      <c r="BX112" s="950"/>
      <c r="BY112" s="950"/>
      <c r="BZ112" s="950"/>
      <c r="CA112" s="950">
        <v>238187</v>
      </c>
      <c r="CB112" s="950"/>
      <c r="CC112" s="950"/>
      <c r="CD112" s="950"/>
      <c r="CE112" s="950"/>
      <c r="CF112" s="944">
        <v>11.7</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417</v>
      </c>
      <c r="DH112" s="950"/>
      <c r="DI112" s="950"/>
      <c r="DJ112" s="950"/>
      <c r="DK112" s="950"/>
      <c r="DL112" s="950" t="s">
        <v>417</v>
      </c>
      <c r="DM112" s="950"/>
      <c r="DN112" s="950"/>
      <c r="DO112" s="950"/>
      <c r="DP112" s="950"/>
      <c r="DQ112" s="950" t="s">
        <v>417</v>
      </c>
      <c r="DR112" s="950"/>
      <c r="DS112" s="950"/>
      <c r="DT112" s="950"/>
      <c r="DU112" s="950"/>
      <c r="DV112" s="951" t="s">
        <v>417</v>
      </c>
      <c r="DW112" s="951"/>
      <c r="DX112" s="951"/>
      <c r="DY112" s="951"/>
      <c r="DZ112" s="952"/>
    </row>
    <row r="113" spans="1:130" s="197"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39945</v>
      </c>
      <c r="AB113" s="964"/>
      <c r="AC113" s="964"/>
      <c r="AD113" s="964"/>
      <c r="AE113" s="965"/>
      <c r="AF113" s="966">
        <v>35209</v>
      </c>
      <c r="AG113" s="964"/>
      <c r="AH113" s="964"/>
      <c r="AI113" s="964"/>
      <c r="AJ113" s="965"/>
      <c r="AK113" s="966">
        <v>31457</v>
      </c>
      <c r="AL113" s="964"/>
      <c r="AM113" s="964"/>
      <c r="AN113" s="964"/>
      <c r="AO113" s="965"/>
      <c r="AP113" s="967">
        <v>1.5</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225738</v>
      </c>
      <c r="BR113" s="950"/>
      <c r="BS113" s="950"/>
      <c r="BT113" s="950"/>
      <c r="BU113" s="950"/>
      <c r="BV113" s="950">
        <v>196080</v>
      </c>
      <c r="BW113" s="950"/>
      <c r="BX113" s="950"/>
      <c r="BY113" s="950"/>
      <c r="BZ113" s="950"/>
      <c r="CA113" s="950">
        <v>168510</v>
      </c>
      <c r="CB113" s="950"/>
      <c r="CC113" s="950"/>
      <c r="CD113" s="950"/>
      <c r="CE113" s="950"/>
      <c r="CF113" s="944">
        <v>8.1999999999999993</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417</v>
      </c>
      <c r="DH113" s="989"/>
      <c r="DI113" s="989"/>
      <c r="DJ113" s="989"/>
      <c r="DK113" s="990"/>
      <c r="DL113" s="991" t="s">
        <v>417</v>
      </c>
      <c r="DM113" s="989"/>
      <c r="DN113" s="989"/>
      <c r="DO113" s="989"/>
      <c r="DP113" s="990"/>
      <c r="DQ113" s="991" t="s">
        <v>417</v>
      </c>
      <c r="DR113" s="989"/>
      <c r="DS113" s="989"/>
      <c r="DT113" s="989"/>
      <c r="DU113" s="990"/>
      <c r="DV113" s="992" t="s">
        <v>417</v>
      </c>
      <c r="DW113" s="993"/>
      <c r="DX113" s="993"/>
      <c r="DY113" s="993"/>
      <c r="DZ113" s="994"/>
    </row>
    <row r="114" spans="1:130" s="197"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31460</v>
      </c>
      <c r="AB114" s="989"/>
      <c r="AC114" s="989"/>
      <c r="AD114" s="989"/>
      <c r="AE114" s="990"/>
      <c r="AF114" s="991">
        <v>30875</v>
      </c>
      <c r="AG114" s="989"/>
      <c r="AH114" s="989"/>
      <c r="AI114" s="989"/>
      <c r="AJ114" s="990"/>
      <c r="AK114" s="991">
        <v>29287</v>
      </c>
      <c r="AL114" s="989"/>
      <c r="AM114" s="989"/>
      <c r="AN114" s="989"/>
      <c r="AO114" s="990"/>
      <c r="AP114" s="992">
        <v>1.4</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922017</v>
      </c>
      <c r="BR114" s="950"/>
      <c r="BS114" s="950"/>
      <c r="BT114" s="950"/>
      <c r="BU114" s="950"/>
      <c r="BV114" s="950">
        <v>849412</v>
      </c>
      <c r="BW114" s="950"/>
      <c r="BX114" s="950"/>
      <c r="BY114" s="950"/>
      <c r="BZ114" s="950"/>
      <c r="CA114" s="950">
        <v>756133</v>
      </c>
      <c r="CB114" s="950"/>
      <c r="CC114" s="950"/>
      <c r="CD114" s="950"/>
      <c r="CE114" s="950"/>
      <c r="CF114" s="944">
        <v>37</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417</v>
      </c>
      <c r="DH114" s="989"/>
      <c r="DI114" s="989"/>
      <c r="DJ114" s="989"/>
      <c r="DK114" s="990"/>
      <c r="DL114" s="991" t="s">
        <v>417</v>
      </c>
      <c r="DM114" s="989"/>
      <c r="DN114" s="989"/>
      <c r="DO114" s="989"/>
      <c r="DP114" s="990"/>
      <c r="DQ114" s="991" t="s">
        <v>417</v>
      </c>
      <c r="DR114" s="989"/>
      <c r="DS114" s="989"/>
      <c r="DT114" s="989"/>
      <c r="DU114" s="990"/>
      <c r="DV114" s="992" t="s">
        <v>417</v>
      </c>
      <c r="DW114" s="993"/>
      <c r="DX114" s="993"/>
      <c r="DY114" s="993"/>
      <c r="DZ114" s="994"/>
    </row>
    <row r="115" spans="1:130" s="197"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14447</v>
      </c>
      <c r="AB115" s="964"/>
      <c r="AC115" s="964"/>
      <c r="AD115" s="964"/>
      <c r="AE115" s="965"/>
      <c r="AF115" s="966">
        <v>13900</v>
      </c>
      <c r="AG115" s="964"/>
      <c r="AH115" s="964"/>
      <c r="AI115" s="964"/>
      <c r="AJ115" s="965"/>
      <c r="AK115" s="966">
        <v>13727</v>
      </c>
      <c r="AL115" s="964"/>
      <c r="AM115" s="964"/>
      <c r="AN115" s="964"/>
      <c r="AO115" s="965"/>
      <c r="AP115" s="967">
        <v>0.7</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417</v>
      </c>
      <c r="BR115" s="950"/>
      <c r="BS115" s="950"/>
      <c r="BT115" s="950"/>
      <c r="BU115" s="950"/>
      <c r="BV115" s="950" t="s">
        <v>417</v>
      </c>
      <c r="BW115" s="950"/>
      <c r="BX115" s="950"/>
      <c r="BY115" s="950"/>
      <c r="BZ115" s="950"/>
      <c r="CA115" s="950" t="s">
        <v>417</v>
      </c>
      <c r="CB115" s="950"/>
      <c r="CC115" s="950"/>
      <c r="CD115" s="950"/>
      <c r="CE115" s="950"/>
      <c r="CF115" s="944" t="s">
        <v>417</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417</v>
      </c>
      <c r="DH115" s="989"/>
      <c r="DI115" s="989"/>
      <c r="DJ115" s="989"/>
      <c r="DK115" s="990"/>
      <c r="DL115" s="991" t="s">
        <v>417</v>
      </c>
      <c r="DM115" s="989"/>
      <c r="DN115" s="989"/>
      <c r="DO115" s="989"/>
      <c r="DP115" s="990"/>
      <c r="DQ115" s="991" t="s">
        <v>417</v>
      </c>
      <c r="DR115" s="989"/>
      <c r="DS115" s="989"/>
      <c r="DT115" s="989"/>
      <c r="DU115" s="990"/>
      <c r="DV115" s="992" t="s">
        <v>417</v>
      </c>
      <c r="DW115" s="993"/>
      <c r="DX115" s="993"/>
      <c r="DY115" s="993"/>
      <c r="DZ115" s="994"/>
    </row>
    <row r="116" spans="1:130" s="197" customFormat="1" ht="26.25" customHeight="1" x14ac:dyDescent="0.15">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417</v>
      </c>
      <c r="AB116" s="989"/>
      <c r="AC116" s="989"/>
      <c r="AD116" s="989"/>
      <c r="AE116" s="990"/>
      <c r="AF116" s="991" t="s">
        <v>417</v>
      </c>
      <c r="AG116" s="989"/>
      <c r="AH116" s="989"/>
      <c r="AI116" s="989"/>
      <c r="AJ116" s="990"/>
      <c r="AK116" s="991" t="s">
        <v>417</v>
      </c>
      <c r="AL116" s="989"/>
      <c r="AM116" s="989"/>
      <c r="AN116" s="989"/>
      <c r="AO116" s="990"/>
      <c r="AP116" s="992" t="s">
        <v>417</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417</v>
      </c>
      <c r="BR116" s="950"/>
      <c r="BS116" s="950"/>
      <c r="BT116" s="950"/>
      <c r="BU116" s="950"/>
      <c r="BV116" s="950" t="s">
        <v>417</v>
      </c>
      <c r="BW116" s="950"/>
      <c r="BX116" s="950"/>
      <c r="BY116" s="950"/>
      <c r="BZ116" s="950"/>
      <c r="CA116" s="950" t="s">
        <v>417</v>
      </c>
      <c r="CB116" s="950"/>
      <c r="CC116" s="950"/>
      <c r="CD116" s="950"/>
      <c r="CE116" s="950"/>
      <c r="CF116" s="944" t="s">
        <v>417</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417</v>
      </c>
      <c r="DH116" s="989"/>
      <c r="DI116" s="989"/>
      <c r="DJ116" s="989"/>
      <c r="DK116" s="990"/>
      <c r="DL116" s="991" t="s">
        <v>417</v>
      </c>
      <c r="DM116" s="989"/>
      <c r="DN116" s="989"/>
      <c r="DO116" s="989"/>
      <c r="DP116" s="990"/>
      <c r="DQ116" s="991" t="s">
        <v>417</v>
      </c>
      <c r="DR116" s="989"/>
      <c r="DS116" s="989"/>
      <c r="DT116" s="989"/>
      <c r="DU116" s="990"/>
      <c r="DV116" s="992" t="s">
        <v>417</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418038</v>
      </c>
      <c r="AB117" s="996"/>
      <c r="AC117" s="996"/>
      <c r="AD117" s="996"/>
      <c r="AE117" s="997"/>
      <c r="AF117" s="995">
        <v>420635</v>
      </c>
      <c r="AG117" s="996"/>
      <c r="AH117" s="996"/>
      <c r="AI117" s="996"/>
      <c r="AJ117" s="997"/>
      <c r="AK117" s="995">
        <v>416552</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v>13297</v>
      </c>
      <c r="BR117" s="1016"/>
      <c r="BS117" s="1016"/>
      <c r="BT117" s="1016"/>
      <c r="BU117" s="1016"/>
      <c r="BV117" s="1016">
        <v>2004</v>
      </c>
      <c r="BW117" s="1016"/>
      <c r="BX117" s="1016"/>
      <c r="BY117" s="1016"/>
      <c r="BZ117" s="1016"/>
      <c r="CA117" s="1016" t="s">
        <v>109</v>
      </c>
      <c r="CB117" s="1016"/>
      <c r="CC117" s="1016"/>
      <c r="CD117" s="1016"/>
      <c r="CE117" s="1016"/>
      <c r="CF117" s="944" t="s">
        <v>109</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284</v>
      </c>
      <c r="AG118" s="913"/>
      <c r="AH118" s="913"/>
      <c r="AI118" s="913"/>
      <c r="AJ118" s="914"/>
      <c r="AK118" s="912" t="s">
        <v>283</v>
      </c>
      <c r="AL118" s="913"/>
      <c r="AM118" s="913"/>
      <c r="AN118" s="913"/>
      <c r="AO118" s="914"/>
      <c r="AP118" s="1020" t="s">
        <v>405</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435</v>
      </c>
      <c r="BP118" s="1024"/>
      <c r="BQ118" s="1015">
        <v>4833121</v>
      </c>
      <c r="BR118" s="1016"/>
      <c r="BS118" s="1016"/>
      <c r="BT118" s="1016"/>
      <c r="BU118" s="1016"/>
      <c r="BV118" s="1016">
        <v>4643449</v>
      </c>
      <c r="BW118" s="1016"/>
      <c r="BX118" s="1016"/>
      <c r="BY118" s="1016"/>
      <c r="BZ118" s="1016"/>
      <c r="CA118" s="1016">
        <v>4401856</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1830714</v>
      </c>
      <c r="BR119" s="957"/>
      <c r="BS119" s="957"/>
      <c r="BT119" s="957"/>
      <c r="BU119" s="957"/>
      <c r="BV119" s="957">
        <v>2178965</v>
      </c>
      <c r="BW119" s="957"/>
      <c r="BX119" s="957"/>
      <c r="BY119" s="957"/>
      <c r="BZ119" s="957"/>
      <c r="CA119" s="957">
        <v>2528761</v>
      </c>
      <c r="CB119" s="957"/>
      <c r="CC119" s="957"/>
      <c r="CD119" s="957"/>
      <c r="CE119" s="957"/>
      <c r="CF119" s="971">
        <v>123.8</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72227</v>
      </c>
      <c r="BR120" s="950"/>
      <c r="BS120" s="950"/>
      <c r="BT120" s="950"/>
      <c r="BU120" s="950"/>
      <c r="BV120" s="950">
        <v>76598</v>
      </c>
      <c r="BW120" s="950"/>
      <c r="BX120" s="950"/>
      <c r="BY120" s="950"/>
      <c r="BZ120" s="950"/>
      <c r="CA120" s="950">
        <v>76141</v>
      </c>
      <c r="CB120" s="950"/>
      <c r="CC120" s="950"/>
      <c r="CD120" s="950"/>
      <c r="CE120" s="950"/>
      <c r="CF120" s="944">
        <v>3.7</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169288</v>
      </c>
      <c r="DH120" s="957"/>
      <c r="DI120" s="957"/>
      <c r="DJ120" s="957"/>
      <c r="DK120" s="957"/>
      <c r="DL120" s="957">
        <v>157994</v>
      </c>
      <c r="DM120" s="957"/>
      <c r="DN120" s="957"/>
      <c r="DO120" s="957"/>
      <c r="DP120" s="957"/>
      <c r="DQ120" s="957">
        <v>146825</v>
      </c>
      <c r="DR120" s="957"/>
      <c r="DS120" s="957"/>
      <c r="DT120" s="957"/>
      <c r="DU120" s="957"/>
      <c r="DV120" s="958">
        <v>7.2</v>
      </c>
      <c r="DW120" s="958"/>
      <c r="DX120" s="958"/>
      <c r="DY120" s="958"/>
      <c r="DZ120" s="959"/>
    </row>
    <row r="121" spans="1:130" s="197" customFormat="1" ht="26.25" customHeight="1" x14ac:dyDescent="0.15">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2908756</v>
      </c>
      <c r="BR121" s="1016"/>
      <c r="BS121" s="1016"/>
      <c r="BT121" s="1016"/>
      <c r="BU121" s="1016"/>
      <c r="BV121" s="1016">
        <v>2868060</v>
      </c>
      <c r="BW121" s="1016"/>
      <c r="BX121" s="1016"/>
      <c r="BY121" s="1016"/>
      <c r="BZ121" s="1016"/>
      <c r="CA121" s="1016">
        <v>2710938</v>
      </c>
      <c r="CB121" s="1016"/>
      <c r="CC121" s="1016"/>
      <c r="CD121" s="1016"/>
      <c r="CE121" s="1016"/>
      <c r="CF121" s="1054">
        <v>132.69999999999999</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87560</v>
      </c>
      <c r="DH121" s="950"/>
      <c r="DI121" s="950"/>
      <c r="DJ121" s="950"/>
      <c r="DK121" s="950"/>
      <c r="DL121" s="950">
        <v>75920</v>
      </c>
      <c r="DM121" s="950"/>
      <c r="DN121" s="950"/>
      <c r="DO121" s="950"/>
      <c r="DP121" s="950"/>
      <c r="DQ121" s="950">
        <v>67216</v>
      </c>
      <c r="DR121" s="950"/>
      <c r="DS121" s="950"/>
      <c r="DT121" s="950"/>
      <c r="DU121" s="950"/>
      <c r="DV121" s="951">
        <v>3.3</v>
      </c>
      <c r="DW121" s="951"/>
      <c r="DX121" s="951"/>
      <c r="DY121" s="951"/>
      <c r="DZ121" s="952"/>
    </row>
    <row r="122" spans="1:130" s="197" customFormat="1" ht="26.25" customHeight="1" x14ac:dyDescent="0.15">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446</v>
      </c>
      <c r="BP122" s="1024"/>
      <c r="BQ122" s="1064">
        <v>4811697</v>
      </c>
      <c r="BR122" s="1065"/>
      <c r="BS122" s="1065"/>
      <c r="BT122" s="1065"/>
      <c r="BU122" s="1065"/>
      <c r="BV122" s="1065">
        <v>5123623</v>
      </c>
      <c r="BW122" s="1065"/>
      <c r="BX122" s="1065"/>
      <c r="BY122" s="1065"/>
      <c r="BZ122" s="1065"/>
      <c r="CA122" s="1065">
        <v>5315840</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v>40713</v>
      </c>
      <c r="DM122" s="950"/>
      <c r="DN122" s="950"/>
      <c r="DO122" s="950"/>
      <c r="DP122" s="950"/>
      <c r="DQ122" s="950">
        <v>24146</v>
      </c>
      <c r="DR122" s="950"/>
      <c r="DS122" s="950"/>
      <c r="DT122" s="950"/>
      <c r="DU122" s="950"/>
      <c r="DV122" s="951">
        <v>1.2</v>
      </c>
      <c r="DW122" s="951"/>
      <c r="DX122" s="951"/>
      <c r="DY122" s="951"/>
      <c r="DZ122" s="952"/>
    </row>
    <row r="123" spans="1:130" s="197" customFormat="1" ht="26.25" customHeight="1" thickBot="1" x14ac:dyDescent="0.2">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x14ac:dyDescent="0.15">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x14ac:dyDescent="0.2">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x14ac:dyDescent="0.15">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13803</v>
      </c>
      <c r="AB126" s="989"/>
      <c r="AC126" s="989"/>
      <c r="AD126" s="989"/>
      <c r="AE126" s="990"/>
      <c r="AF126" s="991">
        <v>13384</v>
      </c>
      <c r="AG126" s="989"/>
      <c r="AH126" s="989"/>
      <c r="AI126" s="989"/>
      <c r="AJ126" s="990"/>
      <c r="AK126" s="991">
        <v>13384</v>
      </c>
      <c r="AL126" s="989"/>
      <c r="AM126" s="989"/>
      <c r="AN126" s="989"/>
      <c r="AO126" s="990"/>
      <c r="AP126" s="992">
        <v>0.7</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x14ac:dyDescent="0.2">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644</v>
      </c>
      <c r="AB127" s="989"/>
      <c r="AC127" s="989"/>
      <c r="AD127" s="989"/>
      <c r="AE127" s="990"/>
      <c r="AF127" s="991">
        <v>516</v>
      </c>
      <c r="AG127" s="989"/>
      <c r="AH127" s="989"/>
      <c r="AI127" s="989"/>
      <c r="AJ127" s="990"/>
      <c r="AK127" s="991">
        <v>343</v>
      </c>
      <c r="AL127" s="989"/>
      <c r="AM127" s="989"/>
      <c r="AN127" s="989"/>
      <c r="AO127" s="990"/>
      <c r="AP127" s="992">
        <v>0</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t="s">
        <v>462</v>
      </c>
      <c r="DH127" s="1078"/>
      <c r="DI127" s="1078"/>
      <c r="DJ127" s="1078"/>
      <c r="DK127" s="1078"/>
      <c r="DL127" s="1078" t="s">
        <v>463</v>
      </c>
      <c r="DM127" s="1078"/>
      <c r="DN127" s="1078"/>
      <c r="DO127" s="1078"/>
      <c r="DP127" s="1078"/>
      <c r="DQ127" s="1078" t="s">
        <v>463</v>
      </c>
      <c r="DR127" s="1078"/>
      <c r="DS127" s="1078"/>
      <c r="DT127" s="1078"/>
      <c r="DU127" s="1078"/>
      <c r="DV127" s="1079" t="s">
        <v>463</v>
      </c>
      <c r="DW127" s="1079"/>
      <c r="DX127" s="1079"/>
      <c r="DY127" s="1079"/>
      <c r="DZ127" s="1080"/>
    </row>
    <row r="128" spans="1:130" s="197" customFormat="1" ht="26.25" customHeight="1" x14ac:dyDescent="0.15">
      <c r="A128" s="1101" t="s">
        <v>464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465</v>
      </c>
      <c r="X128" s="1103"/>
      <c r="Y128" s="1103"/>
      <c r="Z128" s="1104"/>
      <c r="AA128" s="1119">
        <v>3370</v>
      </c>
      <c r="AB128" s="1120"/>
      <c r="AC128" s="1120"/>
      <c r="AD128" s="1120"/>
      <c r="AE128" s="1121"/>
      <c r="AF128" s="1122">
        <v>6405</v>
      </c>
      <c r="AG128" s="1120"/>
      <c r="AH128" s="1120"/>
      <c r="AI128" s="1120"/>
      <c r="AJ128" s="1121"/>
      <c r="AK128" s="1122">
        <v>5037</v>
      </c>
      <c r="AL128" s="1120"/>
      <c r="AM128" s="1120"/>
      <c r="AN128" s="1120"/>
      <c r="AO128" s="1121"/>
      <c r="AP128" s="1123"/>
      <c r="AQ128" s="1124"/>
      <c r="AR128" s="1124"/>
      <c r="AS128" s="1124"/>
      <c r="AT128" s="1125"/>
      <c r="AU128" s="235"/>
      <c r="AV128" s="235"/>
      <c r="AW128" s="235"/>
      <c r="AX128" s="1084" t="s">
        <v>466</v>
      </c>
      <c r="AY128" s="980"/>
      <c r="AZ128" s="980"/>
      <c r="BA128" s="980"/>
      <c r="BB128" s="980"/>
      <c r="BC128" s="980"/>
      <c r="BD128" s="980"/>
      <c r="BE128" s="981"/>
      <c r="BF128" s="1096" t="s">
        <v>450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467</v>
      </c>
      <c r="X129" s="1091"/>
      <c r="Y129" s="1091"/>
      <c r="Z129" s="1092"/>
      <c r="AA129" s="988">
        <v>2356738</v>
      </c>
      <c r="AB129" s="989"/>
      <c r="AC129" s="989"/>
      <c r="AD129" s="989"/>
      <c r="AE129" s="990"/>
      <c r="AF129" s="991">
        <v>2303003</v>
      </c>
      <c r="AG129" s="989"/>
      <c r="AH129" s="989"/>
      <c r="AI129" s="989"/>
      <c r="AJ129" s="990"/>
      <c r="AK129" s="991">
        <v>2348029</v>
      </c>
      <c r="AL129" s="989"/>
      <c r="AM129" s="989"/>
      <c r="AN129" s="989"/>
      <c r="AO129" s="990"/>
      <c r="AP129" s="1093"/>
      <c r="AQ129" s="1094"/>
      <c r="AR129" s="1094"/>
      <c r="AS129" s="1094"/>
      <c r="AT129" s="1095"/>
      <c r="AU129" s="235"/>
      <c r="AV129" s="235"/>
      <c r="AW129" s="235"/>
      <c r="AX129" s="1084" t="s">
        <v>468</v>
      </c>
      <c r="AY129" s="980"/>
      <c r="AZ129" s="980"/>
      <c r="BA129" s="980"/>
      <c r="BB129" s="980"/>
      <c r="BC129" s="980"/>
      <c r="BD129" s="980"/>
      <c r="BE129" s="981"/>
      <c r="BF129" s="1085">
        <v>5.5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470</v>
      </c>
      <c r="X130" s="1091"/>
      <c r="Y130" s="1091"/>
      <c r="Z130" s="1092"/>
      <c r="AA130" s="988">
        <v>290569</v>
      </c>
      <c r="AB130" s="989"/>
      <c r="AC130" s="989"/>
      <c r="AD130" s="989"/>
      <c r="AE130" s="990"/>
      <c r="AF130" s="991">
        <v>302520</v>
      </c>
      <c r="AG130" s="989"/>
      <c r="AH130" s="989"/>
      <c r="AI130" s="989"/>
      <c r="AJ130" s="990"/>
      <c r="AK130" s="991">
        <v>305361</v>
      </c>
      <c r="AL130" s="989"/>
      <c r="AM130" s="989"/>
      <c r="AN130" s="989"/>
      <c r="AO130" s="990"/>
      <c r="AP130" s="1093"/>
      <c r="AQ130" s="1094"/>
      <c r="AR130" s="1094"/>
      <c r="AS130" s="1094"/>
      <c r="AT130" s="1095"/>
      <c r="AU130" s="235"/>
      <c r="AV130" s="235"/>
      <c r="AW130" s="235"/>
      <c r="AX130" s="1143" t="s">
        <v>471</v>
      </c>
      <c r="AY130" s="1075"/>
      <c r="AZ130" s="1075"/>
      <c r="BA130" s="1075"/>
      <c r="BB130" s="1075"/>
      <c r="BC130" s="1075"/>
      <c r="BD130" s="1075"/>
      <c r="BE130" s="1076"/>
      <c r="BF130" s="1105" t="s">
        <v>472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2066169</v>
      </c>
      <c r="AB131" s="1028"/>
      <c r="AC131" s="1028"/>
      <c r="AD131" s="1028"/>
      <c r="AE131" s="1029"/>
      <c r="AF131" s="1030">
        <v>2000483</v>
      </c>
      <c r="AG131" s="1028"/>
      <c r="AH131" s="1028"/>
      <c r="AI131" s="1028"/>
      <c r="AJ131" s="1029"/>
      <c r="AK131" s="1030">
        <v>2042668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6.0062366630000001</v>
      </c>
      <c r="AB132" s="1134"/>
      <c r="AC132" s="1134"/>
      <c r="AD132" s="1134"/>
      <c r="AE132" s="1135"/>
      <c r="AF132" s="1136">
        <v>5.5841514270000001</v>
      </c>
      <c r="AG132" s="1134"/>
      <c r="AH132" s="1134"/>
      <c r="AI132" s="1134"/>
      <c r="AJ132" s="1135"/>
      <c r="AK132" s="1136">
        <v>5.1968308109999999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7.5</v>
      </c>
      <c r="AB133" s="1141"/>
      <c r="AC133" s="1141"/>
      <c r="AD133" s="1141"/>
      <c r="AE133" s="1142"/>
      <c r="AF133" s="1140">
        <v>6.6</v>
      </c>
      <c r="AG133" s="1141"/>
      <c r="AH133" s="1141"/>
      <c r="AI133" s="1141"/>
      <c r="AJ133" s="1142"/>
      <c r="AK133" s="1140">
        <v>5.5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110" zoomScaleNormal="85" zoomScaleSheetLayoutView="110" workbookViewId="0">
      <selection activeCell="P73" sqref="P73"/>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7" t="s">
        <v>479</v>
      </c>
      <c r="L7" s="254"/>
      <c r="M7" s="255" t="s">
        <v>480</v>
      </c>
      <c r="N7" s="256"/>
    </row>
    <row r="8" spans="1:16" x14ac:dyDescent="0.15">
      <c r="A8" s="248"/>
      <c r="B8" s="244"/>
      <c r="C8" s="244"/>
      <c r="D8" s="244"/>
      <c r="E8" s="244"/>
      <c r="F8" s="244"/>
      <c r="G8" s="257"/>
      <c r="H8" s="258"/>
      <c r="I8" s="258"/>
      <c r="J8" s="259"/>
      <c r="K8" s="1148"/>
      <c r="L8" s="260" t="s">
        <v>481</v>
      </c>
      <c r="M8" s="261" t="s">
        <v>482</v>
      </c>
      <c r="N8" s="262" t="s">
        <v>483</v>
      </c>
    </row>
    <row r="9" spans="1:16" x14ac:dyDescent="0.15">
      <c r="A9" s="248"/>
      <c r="B9" s="244"/>
      <c r="C9" s="244"/>
      <c r="D9" s="244"/>
      <c r="E9" s="244"/>
      <c r="F9" s="244"/>
      <c r="G9" s="1149" t="s">
        <v>484</v>
      </c>
      <c r="H9" s="1150"/>
      <c r="I9" s="1150"/>
      <c r="J9" s="1151"/>
      <c r="K9" s="263">
        <v>617810</v>
      </c>
      <c r="L9" s="264">
        <v>129384</v>
      </c>
      <c r="M9" s="265">
        <v>187155</v>
      </c>
      <c r="N9" s="266">
        <v>-30.9</v>
      </c>
    </row>
    <row r="10" spans="1:16" x14ac:dyDescent="0.15">
      <c r="A10" s="248"/>
      <c r="B10" s="244"/>
      <c r="C10" s="244"/>
      <c r="D10" s="244"/>
      <c r="E10" s="244"/>
      <c r="F10" s="244"/>
      <c r="G10" s="1149" t="s">
        <v>485</v>
      </c>
      <c r="H10" s="1150"/>
      <c r="I10" s="1150"/>
      <c r="J10" s="1151"/>
      <c r="K10" s="267">
        <v>60060</v>
      </c>
      <c r="L10" s="268">
        <v>12578</v>
      </c>
      <c r="M10" s="269">
        <v>20525</v>
      </c>
      <c r="N10" s="270">
        <v>-38.700000000000003</v>
      </c>
    </row>
    <row r="11" spans="1:16" ht="13.5" customHeight="1" x14ac:dyDescent="0.15">
      <c r="A11" s="248"/>
      <c r="B11" s="244"/>
      <c r="C11" s="244"/>
      <c r="D11" s="244"/>
      <c r="E11" s="244"/>
      <c r="F11" s="244"/>
      <c r="G11" s="1149" t="s">
        <v>486</v>
      </c>
      <c r="H11" s="1150"/>
      <c r="I11" s="1150"/>
      <c r="J11" s="1151"/>
      <c r="K11" s="267">
        <v>202885</v>
      </c>
      <c r="L11" s="268">
        <v>42489</v>
      </c>
      <c r="M11" s="269">
        <v>27959</v>
      </c>
      <c r="N11" s="270">
        <v>52</v>
      </c>
    </row>
    <row r="12" spans="1:16" ht="13.5" customHeight="1" x14ac:dyDescent="0.15">
      <c r="A12" s="248"/>
      <c r="B12" s="244"/>
      <c r="C12" s="244"/>
      <c r="D12" s="244"/>
      <c r="E12" s="244"/>
      <c r="F12" s="244"/>
      <c r="G12" s="1149" t="s">
        <v>487</v>
      </c>
      <c r="H12" s="1150"/>
      <c r="I12" s="1150"/>
      <c r="J12" s="1151"/>
      <c r="K12" s="267">
        <v>13325</v>
      </c>
      <c r="L12" s="268">
        <v>2791</v>
      </c>
      <c r="M12" s="269">
        <v>2910</v>
      </c>
      <c r="N12" s="270">
        <v>-4.0999999999999996</v>
      </c>
    </row>
    <row r="13" spans="1:16" ht="13.5" customHeight="1" x14ac:dyDescent="0.15">
      <c r="A13" s="248"/>
      <c r="B13" s="244"/>
      <c r="C13" s="244"/>
      <c r="D13" s="244"/>
      <c r="E13" s="244"/>
      <c r="F13" s="244"/>
      <c r="G13" s="1149" t="s">
        <v>488</v>
      </c>
      <c r="H13" s="1150"/>
      <c r="I13" s="1150"/>
      <c r="J13" s="1151"/>
      <c r="K13" s="267" t="s">
        <v>489</v>
      </c>
      <c r="L13" s="268" t="s">
        <v>489</v>
      </c>
      <c r="M13" s="269" t="s">
        <v>489</v>
      </c>
      <c r="N13" s="270" t="s">
        <v>489</v>
      </c>
    </row>
    <row r="14" spans="1:16" ht="13.5" customHeight="1" x14ac:dyDescent="0.15">
      <c r="A14" s="248"/>
      <c r="B14" s="244"/>
      <c r="C14" s="244"/>
      <c r="D14" s="244"/>
      <c r="E14" s="244"/>
      <c r="F14" s="244"/>
      <c r="G14" s="1149" t="s">
        <v>490</v>
      </c>
      <c r="H14" s="1150"/>
      <c r="I14" s="1150"/>
      <c r="J14" s="1151"/>
      <c r="K14" s="267">
        <v>51056</v>
      </c>
      <c r="L14" s="268">
        <v>10692</v>
      </c>
      <c r="M14" s="269">
        <v>9160</v>
      </c>
      <c r="N14" s="270">
        <v>16.7</v>
      </c>
    </row>
    <row r="15" spans="1:16" ht="13.5" customHeight="1" x14ac:dyDescent="0.15">
      <c r="A15" s="248"/>
      <c r="B15" s="244"/>
      <c r="C15" s="244"/>
      <c r="D15" s="244"/>
      <c r="E15" s="244"/>
      <c r="F15" s="244"/>
      <c r="G15" s="1149" t="s">
        <v>491</v>
      </c>
      <c r="H15" s="1150"/>
      <c r="I15" s="1150"/>
      <c r="J15" s="1151"/>
      <c r="K15" s="267">
        <v>22908</v>
      </c>
      <c r="L15" s="268">
        <v>4797</v>
      </c>
      <c r="M15" s="269">
        <v>4580</v>
      </c>
      <c r="N15" s="270">
        <v>4.7</v>
      </c>
    </row>
    <row r="16" spans="1:16" x14ac:dyDescent="0.15">
      <c r="A16" s="248"/>
      <c r="B16" s="244"/>
      <c r="C16" s="244"/>
      <c r="D16" s="244"/>
      <c r="E16" s="244"/>
      <c r="F16" s="244"/>
      <c r="G16" s="1152" t="s">
        <v>492</v>
      </c>
      <c r="H16" s="1153"/>
      <c r="I16" s="1153"/>
      <c r="J16" s="1154"/>
      <c r="K16" s="268">
        <v>-101841</v>
      </c>
      <c r="L16" s="268">
        <v>-21328</v>
      </c>
      <c r="M16" s="269">
        <v>-19254</v>
      </c>
      <c r="N16" s="270">
        <v>10.8</v>
      </c>
    </row>
    <row r="17" spans="1:16" x14ac:dyDescent="0.15">
      <c r="A17" s="248"/>
      <c r="B17" s="244"/>
      <c r="C17" s="244"/>
      <c r="D17" s="244"/>
      <c r="E17" s="244"/>
      <c r="F17" s="244"/>
      <c r="G17" s="1152" t="s">
        <v>167</v>
      </c>
      <c r="H17" s="1153"/>
      <c r="I17" s="1153"/>
      <c r="J17" s="1154"/>
      <c r="K17" s="268">
        <v>866203</v>
      </c>
      <c r="L17" s="268">
        <v>181404</v>
      </c>
      <c r="M17" s="269">
        <v>233033</v>
      </c>
      <c r="N17" s="270">
        <v>-22.2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44" t="s">
        <v>497</v>
      </c>
      <c r="H21" s="1145"/>
      <c r="I21" s="1145"/>
      <c r="J21" s="1146"/>
      <c r="K21" s="280">
        <v>14.87</v>
      </c>
      <c r="L21" s="281">
        <v>21.21</v>
      </c>
      <c r="M21" s="282">
        <v>-6.34</v>
      </c>
      <c r="N21" s="249"/>
      <c r="O21" s="283"/>
      <c r="P21" s="279"/>
    </row>
    <row r="22" spans="1:16" s="284" customFormat="1" x14ac:dyDescent="0.15">
      <c r="A22" s="279"/>
      <c r="B22" s="249"/>
      <c r="C22" s="249"/>
      <c r="D22" s="249"/>
      <c r="E22" s="249"/>
      <c r="F22" s="249"/>
      <c r="G22" s="1144" t="s">
        <v>498</v>
      </c>
      <c r="H22" s="1145"/>
      <c r="I22" s="1145"/>
      <c r="J22" s="1146"/>
      <c r="K22" s="285">
        <v>97.6</v>
      </c>
      <c r="L22" s="286">
        <v>95.4</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7" t="s">
        <v>479</v>
      </c>
      <c r="L30" s="254"/>
      <c r="M30" s="255" t="s">
        <v>480</v>
      </c>
      <c r="N30" s="256"/>
    </row>
    <row r="31" spans="1:16" x14ac:dyDescent="0.15">
      <c r="A31" s="248"/>
      <c r="B31" s="244"/>
      <c r="C31" s="244"/>
      <c r="D31" s="244"/>
      <c r="E31" s="244"/>
      <c r="F31" s="244"/>
      <c r="G31" s="257"/>
      <c r="H31" s="258"/>
      <c r="I31" s="258"/>
      <c r="J31" s="259"/>
      <c r="K31" s="1148"/>
      <c r="L31" s="260" t="s">
        <v>481</v>
      </c>
      <c r="M31" s="261" t="s">
        <v>482</v>
      </c>
      <c r="N31" s="262" t="s">
        <v>483</v>
      </c>
    </row>
    <row r="32" spans="1:16" ht="27" customHeight="1" x14ac:dyDescent="0.15">
      <c r="A32" s="248"/>
      <c r="B32" s="244"/>
      <c r="C32" s="244"/>
      <c r="D32" s="244"/>
      <c r="E32" s="244"/>
      <c r="F32" s="244"/>
      <c r="G32" s="1160" t="s">
        <v>502</v>
      </c>
      <c r="H32" s="1161"/>
      <c r="I32" s="1161"/>
      <c r="J32" s="1162"/>
      <c r="K32" s="294">
        <v>342081</v>
      </c>
      <c r="L32" s="294">
        <v>71640</v>
      </c>
      <c r="M32" s="295">
        <v>137219</v>
      </c>
      <c r="N32" s="296">
        <v>-47.8</v>
      </c>
    </row>
    <row r="33" spans="1:16" ht="13.5" customHeight="1" x14ac:dyDescent="0.15">
      <c r="A33" s="248"/>
      <c r="B33" s="244"/>
      <c r="C33" s="244"/>
      <c r="D33" s="244"/>
      <c r="E33" s="244"/>
      <c r="F33" s="244"/>
      <c r="G33" s="1160" t="s">
        <v>503</v>
      </c>
      <c r="H33" s="1161"/>
      <c r="I33" s="1161"/>
      <c r="J33" s="1162"/>
      <c r="K33" s="294" t="s">
        <v>489</v>
      </c>
      <c r="L33" s="294" t="s">
        <v>489</v>
      </c>
      <c r="M33" s="295" t="s">
        <v>489</v>
      </c>
      <c r="N33" s="296" t="s">
        <v>489</v>
      </c>
    </row>
    <row r="34" spans="1:16" ht="27" customHeight="1" x14ac:dyDescent="0.15">
      <c r="A34" s="248"/>
      <c r="B34" s="244"/>
      <c r="C34" s="244"/>
      <c r="D34" s="244"/>
      <c r="E34" s="244"/>
      <c r="F34" s="244"/>
      <c r="G34" s="1160" t="s">
        <v>504</v>
      </c>
      <c r="H34" s="1161"/>
      <c r="I34" s="1161"/>
      <c r="J34" s="1162"/>
      <c r="K34" s="294" t="s">
        <v>489</v>
      </c>
      <c r="L34" s="294" t="s">
        <v>489</v>
      </c>
      <c r="M34" s="295">
        <v>4</v>
      </c>
      <c r="N34" s="296" t="s">
        <v>489</v>
      </c>
    </row>
    <row r="35" spans="1:16" ht="27" customHeight="1" x14ac:dyDescent="0.15">
      <c r="A35" s="248"/>
      <c r="B35" s="244"/>
      <c r="C35" s="244"/>
      <c r="D35" s="244"/>
      <c r="E35" s="244"/>
      <c r="F35" s="244"/>
      <c r="G35" s="1160" t="s">
        <v>505</v>
      </c>
      <c r="H35" s="1161"/>
      <c r="I35" s="1161"/>
      <c r="J35" s="1162"/>
      <c r="K35" s="294">
        <v>31457</v>
      </c>
      <c r="L35" s="294">
        <v>6588</v>
      </c>
      <c r="M35" s="295">
        <v>30414</v>
      </c>
      <c r="N35" s="296">
        <v>-78.3</v>
      </c>
    </row>
    <row r="36" spans="1:16" ht="27" customHeight="1" x14ac:dyDescent="0.15">
      <c r="A36" s="248"/>
      <c r="B36" s="244"/>
      <c r="C36" s="244"/>
      <c r="D36" s="244"/>
      <c r="E36" s="244"/>
      <c r="F36" s="244"/>
      <c r="G36" s="1160" t="s">
        <v>506</v>
      </c>
      <c r="H36" s="1161"/>
      <c r="I36" s="1161"/>
      <c r="J36" s="1162"/>
      <c r="K36" s="294">
        <v>29287</v>
      </c>
      <c r="L36" s="294">
        <v>6133</v>
      </c>
      <c r="M36" s="295">
        <v>5195</v>
      </c>
      <c r="N36" s="296">
        <v>18.100000000000001</v>
      </c>
    </row>
    <row r="37" spans="1:16" ht="13.5" customHeight="1" x14ac:dyDescent="0.15">
      <c r="A37" s="248"/>
      <c r="B37" s="244"/>
      <c r="C37" s="244"/>
      <c r="D37" s="244"/>
      <c r="E37" s="244"/>
      <c r="F37" s="244"/>
      <c r="G37" s="1160" t="s">
        <v>507</v>
      </c>
      <c r="H37" s="1161"/>
      <c r="I37" s="1161"/>
      <c r="J37" s="1162"/>
      <c r="K37" s="294">
        <v>13727</v>
      </c>
      <c r="L37" s="294">
        <v>2875</v>
      </c>
      <c r="M37" s="295">
        <v>2257</v>
      </c>
      <c r="N37" s="296">
        <v>27.4</v>
      </c>
    </row>
    <row r="38" spans="1:16" ht="27" customHeight="1" x14ac:dyDescent="0.15">
      <c r="A38" s="248"/>
      <c r="B38" s="244"/>
      <c r="C38" s="244"/>
      <c r="D38" s="244"/>
      <c r="E38" s="244"/>
      <c r="F38" s="244"/>
      <c r="G38" s="1163" t="s">
        <v>508</v>
      </c>
      <c r="H38" s="1164"/>
      <c r="I38" s="1164"/>
      <c r="J38" s="1165"/>
      <c r="K38" s="297" t="s">
        <v>489</v>
      </c>
      <c r="L38" s="297" t="s">
        <v>489</v>
      </c>
      <c r="M38" s="298">
        <v>40</v>
      </c>
      <c r="N38" s="299" t="s">
        <v>489</v>
      </c>
      <c r="O38" s="293"/>
    </row>
    <row r="39" spans="1:16" x14ac:dyDescent="0.15">
      <c r="A39" s="248"/>
      <c r="B39" s="244"/>
      <c r="C39" s="244"/>
      <c r="D39" s="244"/>
      <c r="E39" s="244"/>
      <c r="F39" s="244"/>
      <c r="G39" s="1163" t="s">
        <v>509</v>
      </c>
      <c r="H39" s="1164"/>
      <c r="I39" s="1164"/>
      <c r="J39" s="1165"/>
      <c r="K39" s="300">
        <v>-5037</v>
      </c>
      <c r="L39" s="300">
        <v>-1055</v>
      </c>
      <c r="M39" s="301">
        <v>-7960</v>
      </c>
      <c r="N39" s="302">
        <v>-86.7</v>
      </c>
      <c r="O39" s="293"/>
    </row>
    <row r="40" spans="1:16" ht="27" customHeight="1" x14ac:dyDescent="0.15">
      <c r="A40" s="248"/>
      <c r="B40" s="244"/>
      <c r="C40" s="244"/>
      <c r="D40" s="244"/>
      <c r="E40" s="244"/>
      <c r="F40" s="244"/>
      <c r="G40" s="1160" t="s">
        <v>510</v>
      </c>
      <c r="H40" s="1161"/>
      <c r="I40" s="1161"/>
      <c r="J40" s="1162"/>
      <c r="K40" s="300">
        <v>-305361</v>
      </c>
      <c r="L40" s="300">
        <v>-63950</v>
      </c>
      <c r="M40" s="301">
        <v>-124831</v>
      </c>
      <c r="N40" s="302">
        <v>-48.8</v>
      </c>
      <c r="O40" s="293"/>
    </row>
    <row r="41" spans="1:16" x14ac:dyDescent="0.15">
      <c r="A41" s="248"/>
      <c r="B41" s="244"/>
      <c r="C41" s="244"/>
      <c r="D41" s="244"/>
      <c r="E41" s="244"/>
      <c r="F41" s="244"/>
      <c r="G41" s="1166" t="s">
        <v>278</v>
      </c>
      <c r="H41" s="1167"/>
      <c r="I41" s="1167"/>
      <c r="J41" s="1168"/>
      <c r="K41" s="294">
        <v>106154</v>
      </c>
      <c r="L41" s="300">
        <v>22231</v>
      </c>
      <c r="M41" s="301">
        <v>42339</v>
      </c>
      <c r="N41" s="302">
        <v>-47.5</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55" t="s">
        <v>479</v>
      </c>
      <c r="J49" s="1157" t="s">
        <v>514</v>
      </c>
      <c r="K49" s="1158"/>
      <c r="L49" s="1158"/>
      <c r="M49" s="1158"/>
      <c r="N49" s="1159"/>
    </row>
    <row r="50" spans="1:14" x14ac:dyDescent="0.15">
      <c r="A50" s="248"/>
      <c r="B50" s="244"/>
      <c r="C50" s="244"/>
      <c r="D50" s="244"/>
      <c r="E50" s="244"/>
      <c r="F50" s="244"/>
      <c r="G50" s="312"/>
      <c r="H50" s="313"/>
      <c r="I50" s="1156"/>
      <c r="J50" s="314" t="s">
        <v>515</v>
      </c>
      <c r="K50" s="315" t="s">
        <v>516</v>
      </c>
      <c r="L50" s="316" t="s">
        <v>517</v>
      </c>
      <c r="M50" s="317" t="s">
        <v>518</v>
      </c>
      <c r="N50" s="318" t="s">
        <v>519</v>
      </c>
    </row>
    <row r="51" spans="1:14" x14ac:dyDescent="0.15">
      <c r="A51" s="248"/>
      <c r="B51" s="244"/>
      <c r="C51" s="244"/>
      <c r="D51" s="244"/>
      <c r="E51" s="244"/>
      <c r="F51" s="244"/>
      <c r="G51" s="310" t="s">
        <v>520</v>
      </c>
      <c r="H51" s="311"/>
      <c r="I51" s="319">
        <v>783450</v>
      </c>
      <c r="J51" s="320">
        <v>154618</v>
      </c>
      <c r="K51" s="321">
        <v>9.3000000000000007</v>
      </c>
      <c r="L51" s="322">
        <v>216155</v>
      </c>
      <c r="M51" s="323">
        <v>12.3</v>
      </c>
      <c r="N51" s="324">
        <v>-3</v>
      </c>
    </row>
    <row r="52" spans="1:14" x14ac:dyDescent="0.15">
      <c r="A52" s="248"/>
      <c r="B52" s="244"/>
      <c r="C52" s="244"/>
      <c r="D52" s="244"/>
      <c r="E52" s="244"/>
      <c r="F52" s="244"/>
      <c r="G52" s="325"/>
      <c r="H52" s="326" t="s">
        <v>521</v>
      </c>
      <c r="I52" s="327">
        <v>270041</v>
      </c>
      <c r="J52" s="328">
        <v>53294</v>
      </c>
      <c r="K52" s="329">
        <v>-35.9</v>
      </c>
      <c r="L52" s="330">
        <v>108827</v>
      </c>
      <c r="M52" s="331">
        <v>32.299999999999997</v>
      </c>
      <c r="N52" s="332">
        <v>-68.2</v>
      </c>
    </row>
    <row r="53" spans="1:14" x14ac:dyDescent="0.15">
      <c r="A53" s="248"/>
      <c r="B53" s="244"/>
      <c r="C53" s="244"/>
      <c r="D53" s="244"/>
      <c r="E53" s="244"/>
      <c r="F53" s="244"/>
      <c r="G53" s="310" t="s">
        <v>522</v>
      </c>
      <c r="H53" s="311"/>
      <c r="I53" s="319">
        <v>212146</v>
      </c>
      <c r="J53" s="320">
        <v>42336</v>
      </c>
      <c r="K53" s="321">
        <v>-72.599999999999994</v>
      </c>
      <c r="L53" s="322">
        <v>228305</v>
      </c>
      <c r="M53" s="323">
        <v>5.6</v>
      </c>
      <c r="N53" s="324">
        <v>-78.2</v>
      </c>
    </row>
    <row r="54" spans="1:14" x14ac:dyDescent="0.15">
      <c r="A54" s="248"/>
      <c r="B54" s="244"/>
      <c r="C54" s="244"/>
      <c r="D54" s="244"/>
      <c r="E54" s="244"/>
      <c r="F54" s="244"/>
      <c r="G54" s="325"/>
      <c r="H54" s="326" t="s">
        <v>521</v>
      </c>
      <c r="I54" s="327">
        <v>134206</v>
      </c>
      <c r="J54" s="328">
        <v>26782</v>
      </c>
      <c r="K54" s="329">
        <v>-49.7</v>
      </c>
      <c r="L54" s="330">
        <v>86611</v>
      </c>
      <c r="M54" s="331">
        <v>-20.399999999999999</v>
      </c>
      <c r="N54" s="332">
        <v>-29.3</v>
      </c>
    </row>
    <row r="55" spans="1:14" x14ac:dyDescent="0.15">
      <c r="A55" s="248"/>
      <c r="B55" s="244"/>
      <c r="C55" s="244"/>
      <c r="D55" s="244"/>
      <c r="E55" s="244"/>
      <c r="F55" s="244"/>
      <c r="G55" s="310" t="s">
        <v>523</v>
      </c>
      <c r="H55" s="311"/>
      <c r="I55" s="319">
        <v>835895</v>
      </c>
      <c r="J55" s="320">
        <v>168358</v>
      </c>
      <c r="K55" s="321">
        <v>297.7</v>
      </c>
      <c r="L55" s="322">
        <v>316331</v>
      </c>
      <c r="M55" s="323">
        <v>38.6</v>
      </c>
      <c r="N55" s="324">
        <v>259.10000000000002</v>
      </c>
    </row>
    <row r="56" spans="1:14" x14ac:dyDescent="0.15">
      <c r="A56" s="248"/>
      <c r="B56" s="244"/>
      <c r="C56" s="244"/>
      <c r="D56" s="244"/>
      <c r="E56" s="244"/>
      <c r="F56" s="244"/>
      <c r="G56" s="325"/>
      <c r="H56" s="326" t="s">
        <v>521</v>
      </c>
      <c r="I56" s="327">
        <v>435641</v>
      </c>
      <c r="J56" s="328">
        <v>87742</v>
      </c>
      <c r="K56" s="329">
        <v>227.6</v>
      </c>
      <c r="L56" s="330">
        <v>106387</v>
      </c>
      <c r="M56" s="331">
        <v>22.8</v>
      </c>
      <c r="N56" s="332">
        <v>204.8</v>
      </c>
    </row>
    <row r="57" spans="1:14" x14ac:dyDescent="0.15">
      <c r="A57" s="248"/>
      <c r="B57" s="244"/>
      <c r="C57" s="244"/>
      <c r="D57" s="244"/>
      <c r="E57" s="244"/>
      <c r="F57" s="244"/>
      <c r="G57" s="310" t="s">
        <v>524</v>
      </c>
      <c r="H57" s="311"/>
      <c r="I57" s="319">
        <v>885926</v>
      </c>
      <c r="J57" s="320">
        <v>183346</v>
      </c>
      <c r="K57" s="321">
        <v>8.9</v>
      </c>
      <c r="L57" s="322">
        <v>333013</v>
      </c>
      <c r="M57" s="323">
        <v>5.3</v>
      </c>
      <c r="N57" s="324">
        <v>3.6</v>
      </c>
    </row>
    <row r="58" spans="1:14" x14ac:dyDescent="0.15">
      <c r="A58" s="248"/>
      <c r="B58" s="244"/>
      <c r="C58" s="244"/>
      <c r="D58" s="244"/>
      <c r="E58" s="244"/>
      <c r="F58" s="244"/>
      <c r="G58" s="325"/>
      <c r="H58" s="326" t="s">
        <v>521</v>
      </c>
      <c r="I58" s="327">
        <v>741180</v>
      </c>
      <c r="J58" s="328">
        <v>153390</v>
      </c>
      <c r="K58" s="329">
        <v>74.8</v>
      </c>
      <c r="L58" s="330">
        <v>126732</v>
      </c>
      <c r="M58" s="331">
        <v>19.100000000000001</v>
      </c>
      <c r="N58" s="332">
        <v>55.7</v>
      </c>
    </row>
    <row r="59" spans="1:14" x14ac:dyDescent="0.15">
      <c r="A59" s="248"/>
      <c r="B59" s="244"/>
      <c r="C59" s="244"/>
      <c r="D59" s="244"/>
      <c r="E59" s="244"/>
      <c r="F59" s="244"/>
      <c r="G59" s="310" t="s">
        <v>525</v>
      </c>
      <c r="H59" s="311"/>
      <c r="I59" s="319">
        <v>1596191</v>
      </c>
      <c r="J59" s="320">
        <v>334281</v>
      </c>
      <c r="K59" s="321">
        <v>82.3</v>
      </c>
      <c r="L59" s="322">
        <v>280458</v>
      </c>
      <c r="M59" s="323">
        <v>-15.8</v>
      </c>
      <c r="N59" s="324">
        <v>98.1</v>
      </c>
    </row>
    <row r="60" spans="1:14" x14ac:dyDescent="0.15">
      <c r="A60" s="248"/>
      <c r="B60" s="244"/>
      <c r="C60" s="244"/>
      <c r="D60" s="244"/>
      <c r="E60" s="244"/>
      <c r="F60" s="244"/>
      <c r="G60" s="325"/>
      <c r="H60" s="326" t="s">
        <v>521</v>
      </c>
      <c r="I60" s="333">
        <v>1406433</v>
      </c>
      <c r="J60" s="328">
        <v>294541</v>
      </c>
      <c r="K60" s="329">
        <v>92</v>
      </c>
      <c r="L60" s="330">
        <v>127286</v>
      </c>
      <c r="M60" s="331">
        <v>0.4</v>
      </c>
      <c r="N60" s="332">
        <v>91.6</v>
      </c>
    </row>
    <row r="61" spans="1:14" x14ac:dyDescent="0.15">
      <c r="A61" s="248"/>
      <c r="B61" s="244"/>
      <c r="C61" s="244"/>
      <c r="D61" s="244"/>
      <c r="E61" s="244"/>
      <c r="F61" s="244"/>
      <c r="G61" s="310" t="s">
        <v>526</v>
      </c>
      <c r="H61" s="334"/>
      <c r="I61" s="335">
        <v>862722</v>
      </c>
      <c r="J61" s="336">
        <v>176588</v>
      </c>
      <c r="K61" s="337">
        <v>65.099999999999994</v>
      </c>
      <c r="L61" s="338">
        <v>274852</v>
      </c>
      <c r="M61" s="339">
        <v>9.1999999999999993</v>
      </c>
      <c r="N61" s="324">
        <v>55.9</v>
      </c>
    </row>
    <row r="62" spans="1:14" x14ac:dyDescent="0.15">
      <c r="A62" s="248"/>
      <c r="B62" s="244"/>
      <c r="C62" s="244"/>
      <c r="D62" s="244"/>
      <c r="E62" s="244"/>
      <c r="F62" s="244"/>
      <c r="G62" s="325"/>
      <c r="H62" s="326" t="s">
        <v>521</v>
      </c>
      <c r="I62" s="327">
        <v>597500</v>
      </c>
      <c r="J62" s="328">
        <v>123150</v>
      </c>
      <c r="K62" s="329">
        <v>61.8</v>
      </c>
      <c r="L62" s="330">
        <v>111169</v>
      </c>
      <c r="M62" s="331">
        <v>10.8</v>
      </c>
      <c r="N62" s="332">
        <v>51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24.45</v>
      </c>
      <c r="G47" s="12">
        <v>30.95</v>
      </c>
      <c r="H47" s="12">
        <v>44.34</v>
      </c>
      <c r="I47" s="12">
        <v>60.67</v>
      </c>
      <c r="J47" s="13">
        <v>75.81</v>
      </c>
    </row>
    <row r="48" spans="2:10" ht="57.75" customHeight="1" x14ac:dyDescent="0.15">
      <c r="B48" s="14"/>
      <c r="C48" s="1171" t="s">
        <v>4</v>
      </c>
      <c r="D48" s="1171"/>
      <c r="E48" s="1172"/>
      <c r="F48" s="15">
        <v>4.01</v>
      </c>
      <c r="G48" s="16">
        <v>3.15</v>
      </c>
      <c r="H48" s="16">
        <v>4.3099999999999996</v>
      </c>
      <c r="I48" s="16">
        <v>2.39</v>
      </c>
      <c r="J48" s="17">
        <v>1.35</v>
      </c>
    </row>
    <row r="49" spans="2:10" ht="57.75" customHeight="1" thickBot="1" x14ac:dyDescent="0.2">
      <c r="B49" s="18"/>
      <c r="C49" s="1173" t="s">
        <v>5</v>
      </c>
      <c r="D49" s="1173"/>
      <c r="E49" s="1174"/>
      <c r="F49" s="19">
        <v>4.6100000000000003</v>
      </c>
      <c r="G49" s="20">
        <v>5.42</v>
      </c>
      <c r="H49" s="20">
        <v>13.44</v>
      </c>
      <c r="I49" s="20">
        <v>11.08</v>
      </c>
      <c r="J49" s="21">
        <v>14.14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2017-02-23T01:50:19Z</cp:lastPrinted>
  <dcterms:created xsi:type="dcterms:W3CDTF">2017-02-15T15:16:48Z</dcterms:created>
  <dcterms:modified xsi:type="dcterms:W3CDTF">2017-05-17T05:37:00Z</dcterms:modified>
</cp:coreProperties>
</file>