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6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71027"/>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C36" i="9"/>
  <c r="BE35" i="9"/>
  <c r="C35" i="9"/>
  <c r="C34" i="9"/>
  <c r="U34" i="9" l="1"/>
  <c r="U35" i="9" s="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l="1"/>
  <c r="BW36" i="9" s="1"/>
  <c r="BW37" i="9" s="1"/>
  <c r="BW38" i="9" s="1"/>
  <c r="BW39" i="9" s="1"/>
  <c r="BW40" i="9" s="1"/>
  <c r="BW41" i="9" s="1"/>
  <c r="BW42" i="9" s="1"/>
  <c r="CO34" i="9"/>
  <c r="CO35" i="9" s="1"/>
  <c r="CO36" i="9" s="1"/>
  <c r="CO37" i="9" s="1"/>
</calcChain>
</file>

<file path=xl/sharedStrings.xml><?xml version="1.0" encoding="utf-8"?>
<sst xmlns="http://schemas.openxmlformats.org/spreadsheetml/2006/main" count="1034" uniqueCount="579">
  <si>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</si>
  <si>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</si>
  <si>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</si>
  <si>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</si>
  <si>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</si>
  <si>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</si>
  <si>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</si>
  <si>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</si>
  <si>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</si>
  <si>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</si>
  <si>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</si>
  <si>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</si>
  <si>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</si>
  <si>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</si>
  <si>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</si>
  <si>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</si>
  <si>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</si>
  <si>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</si>
  <si>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</si>
  <si>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</si>
  <si>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</si>
  <si>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</si>
  <si>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</si>
  <si>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</si>
  <si>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</si>
  <si>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</si>
  <si>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</si>
  <si>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</si>
  <si>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</si>
  <si>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</si>
  <si>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</si>
  <si>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</si>
  <si>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</si>
  <si>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</si>
  <si>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</si>
  <si>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</si>
  <si>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</si>
  <si>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</si>
  <si>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</si>
  <si>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</si>
  <si>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</si>
  <si>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</si>
  <si>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</si>
  <si>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</si>
  <si>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</si>
  <si>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</si>
  <si>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</si>
  <si>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</si>
  <si>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</si>
  <si>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</si>
  <si>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</si>
  <si>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</si>
  <si>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</si>
  <si>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</si>
  <si>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</si>
  <si>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</si>
  <si>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</si>
  <si>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</si>
  <si>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</si>
  <si>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</si>
  <si>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</si>
  <si>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</si>
  <si>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</si>
  <si>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</si>
  <si>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</si>
  <si>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</si>
  <si>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</si>
  <si>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</si>
  <si>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</si>
  <si>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</si>
  <si>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</si>
  <si>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</si>
  <si>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</si>
  <si>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</si>
  <si>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</si>
  <si>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</si>
  <si>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</si>
  <si>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</si>
  <si>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</si>
  <si>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</si>
  <si>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</si>
  <si>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</si>
  <si>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</si>
  <si>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</si>
  <si>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</si>
  <si>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</si>
  <si>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</si>
  <si>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</si>
  <si>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</si>
  <si>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</si>
  <si>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</si>
  <si>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</si>
  <si>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</si>
  <si>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</si>
  <si>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</si>
  <si>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</si>
  <si>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</si>
  <si>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</si>
  <si>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</si>
  <si>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</si>
  <si>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</si>
  <si>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</si>
  <si>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</si>
  <si>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</si>
  <si>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</si>
  <si>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</si>
  <si>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</si>
  <si>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</si>
  <si>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</si>
  <si>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</si>
  <si>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</si>
  <si>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</si>
  <si>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</si>
  <si>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</si>
  <si>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</si>
  <si>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</si>
  <si>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</si>
  <si>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</si>
  <si>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</si>
  <si>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</si>
  <si>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</si>
  <si>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</si>
  <si>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</si>
  <si>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</si>
  <si>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</si>
  <si>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</si>
  <si>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</si>
  <si>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</si>
  <si>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</si>
  <si>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</si>
  <si>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</si>
  <si>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</si>
  <si>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</si>
  <si>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</si>
  <si>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</si>
  <si>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</si>
  <si>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</si>
  <si>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</si>
  <si>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</si>
  <si>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</si>
  <si>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</si>
  <si>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</si>
  <si>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</si>
  <si>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</si>
  <si>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</si>
  <si>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</si>
  <si>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</si>
  <si>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</si>
  <si>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</si>
  <si>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</si>
  <si>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</si>
  <si>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</si>
  <si>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</si>
  <si>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</si>
  <si>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</si>
  <si>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</si>
  <si>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</si>
  <si>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</si>
  <si>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</si>
  <si>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</si>
  <si>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</si>
  <si>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</si>
  <si>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</si>
  <si>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</si>
  <si>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</si>
  <si>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</si>
  <si>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</si>
  <si>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</si>
  <si>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</si>
  <si>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</si>
  <si>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</si>
  <si>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</si>
  <si>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</si>
  <si>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</si>
  <si>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</si>
  <si>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</si>
  <si>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</si>
  <si>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</si>
  <si>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</si>
  <si>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</si>
  <si>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</si>
  <si>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</si>
  <si>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</si>
  <si>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</si>
  <si>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</si>
  <si>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</si>
  <si>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</si>
  <si>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</si>
  <si>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</si>
  <si>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</si>
  <si>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</si>
  <si>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青森県弘前市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</si>
  <si>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</si>
  <si>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</si>
  <si>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</si>
  <si>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</si>
  <si>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</si>
  <si>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</si>
  <si>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</si>
  <si>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</si>
  <si>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</si>
  <si>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</si>
  <si>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</si>
  <si>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</si>
  <si>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</si>
  <si>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</si>
  <si>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</si>
  <si>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</si>
  <si>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</si>
  <si>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</si>
  <si>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</si>
  <si>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</si>
  <si>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</si>
  <si>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</si>
  <si>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</si>
  <si>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</si>
  <si>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</si>
  <si>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</si>
  <si>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</si>
  <si>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</si>
  <si>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</si>
  <si>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</si>
  <si>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</si>
  <si>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</si>
  <si>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</si>
  <si>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</si>
  <si>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</si>
  <si>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</si>
  <si>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</si>
  <si>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</si>
  <si>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</si>
  <si>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</si>
  <si>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</si>
  <si>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</si>
  <si>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</si>
  <si>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</si>
  <si>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</si>
  <si>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</si>
  <si>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</si>
  <si>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</si>
  <si>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</si>
  <si>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</si>
  <si>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</si>
  <si>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</si>
  <si>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</si>
  <si>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</si>
  <si>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</si>
  <si>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</si>
  <si>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</si>
  <si>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</si>
  <si>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</si>
  <si>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</si>
  <si>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</si>
  <si>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</si>
  <si>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</si>
  <si>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</si>
  <si>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</si>
  <si>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</si>
  <si>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</si>
  <si>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</si>
  <si>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</si>
  <si>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</si>
  <si>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</si>
  <si>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</si>
  <si>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</si>
  <si>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</si>
  <si>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</si>
  <si>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</si>
  <si>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</si>
  <si>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</si>
  <si>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</si>
  <si>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</si>
  <si>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</si>
  <si>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</si>
  <si>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</si>
  <si>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</si>
  <si>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</si>
  <si>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</si>
  <si>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</si>
  <si>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</si>
  <si>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</si>
  <si>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</si>
  <si>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</si>
  <si>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</si>
  <si>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</si>
  <si>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</si>
  <si>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</si>
  <si>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</si>
  <si>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</si>
  <si>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</si>
  <si>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</si>
  <si>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</si>
  <si>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</si>
  <si>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</si>
  <si>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</si>
  <si>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</si>
  <si>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</si>
  <si>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</si>
  <si>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</si>
  <si>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</si>
  <si>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</si>
  <si>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</si>
  <si>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</si>
  <si>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</si>
  <si>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</si>
  <si>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</si>
  <si>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</si>
  <si>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</si>
  <si>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</si>
  <si>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</si>
  <si>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</si>
  <si>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</si>
  <si>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</si>
  <si>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</si>
  <si>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</si>
  <si>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</si>
  <si>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</si>
  <si>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</si>
  <si>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</si>
  <si>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</si>
  <si>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</si>
  <si>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</si>
  <si>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</si>
  <si>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</si>
  <si>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</si>
  <si>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</si>
  <si>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</si>
  <si>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</si>
  <si>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</si>
  <si>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</si>
  <si>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</si>
  <si>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</si>
  <si>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</si>
  <si>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</si>
  <si>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</si>
  <si>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</si>
  <si>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</si>
  <si>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</si>
  <si>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</si>
  <si>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青森県弘前市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</si>
  <si>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</si>
  <si>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</si>
  <si>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</si>
  <si>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</si>
  <si>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</si>
  <si>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</si>
  <si>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</si>
  <si>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</si>
  <si>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</si>
  <si>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</si>
  <si>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</si>
  <si>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</si>
  <si>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</si>
  <si>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</si>
  <si>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</si>
  <si>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</si>
  <si>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</si>
  <si>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</si>
  <si>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</si>
  <si>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</si>
  <si>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</si>
  <si>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</si>
  <si>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</si>
  <si>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</si>
  <si>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</si>
  <si>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</si>
  <si>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</si>
  <si>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</si>
  <si>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</si>
  <si>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</si>
  <si>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</si>
  <si>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</si>
  <si>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</si>
  <si>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</si>
  <si>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</si>
  <si>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</si>
  <si>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t>
    <phoneticPr fontId="5"/>
  </si>
  <si>
    <t>後期高齢者医療特別会計</t>
    <phoneticPr fontId="5"/>
  </si>
  <si>
    <t>水道事業会計</t>
    <phoneticPr fontId="5"/>
  </si>
  <si>
    <t>法適用企業</t>
    <phoneticPr fontId="5"/>
  </si>
  <si>
    <t>病院事業会計</t>
    <phoneticPr fontId="5"/>
  </si>
  <si>
    <t>下水道事業会計</t>
    <phoneticPr fontId="5"/>
  </si>
  <si>
    <t>岩木観光施設事業特別会計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</si>
  <si>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</si>
  <si>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</si>
  <si>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</si>
  <si>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</si>
  <si>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</si>
  <si>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</si>
  <si>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</si>
  <si>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</si>
  <si>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</si>
  <si>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</si>
  <si>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</si>
  <si>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</si>
  <si>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</si>
  <si>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</si>
  <si>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</si>
  <si>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</si>
  <si>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</si>
  <si>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</si>
  <si>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</si>
  <si>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</si>
  <si>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</si>
  <si>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</si>
  <si>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</si>
  <si>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</si>
  <si>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</si>
  <si>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</si>
  <si>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</si>
  <si>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</si>
  <si>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</si>
  <si>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</si>
  <si>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</si>
  <si>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</si>
  <si>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</si>
  <si>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</si>
  <si>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</si>
  <si>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</si>
  <si>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</si>
  <si>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</si>
  <si>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</si>
  <si>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</si>
  <si>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</si>
  <si>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</si>
  <si>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</si>
  <si>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</si>
  <si>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</si>
  <si>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</si>
  <si>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</si>
  <si>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</si>
  <si>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</si>
  <si>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</si>
  <si>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</si>
  <si>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</si>
  <si>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</si>
  <si>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</si>
  <si>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</si>
  <si>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</si>
  <si>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</si>
  <si>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</si>
  <si>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</si>
  <si>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</si>
  <si>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</si>
  <si>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</si>
  <si>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</si>
  <si>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病院事業会計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</si>
  <si>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</si>
  <si>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</si>
  <si>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</si>
  <si>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</si>
  <si>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</si>
  <si>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</si>
  <si>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</si>
  <si>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</si>
  <si>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</si>
  <si>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</si>
  <si>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</si>
  <si>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</si>
  <si>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</si>
  <si>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</si>
  <si>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</si>
  <si>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</si>
  <si>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</si>
  <si>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</si>
  <si>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</si>
  <si>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</si>
  <si>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</si>
  <si>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</si>
  <si>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</si>
  <si>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</si>
  <si>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</si>
  <si>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</si>
  <si>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</si>
  <si>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</si>
  <si>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</si>
  <si>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</si>
  <si>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</si>
  <si>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</si>
  <si>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</si>
  <si>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</si>
  <si>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</si>
  <si>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</si>
  <si>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</si>
  <si>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</si>
  <si>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</si>
  <si>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</si>
  <si>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</si>
  <si>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</si>
  <si>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</si>
  <si>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</si>
  <si>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</si>
  <si>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</si>
  <si>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</si>
  <si>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</si>
  <si>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</si>
  <si>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</si>
  <si>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</si>
  <si>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</si>
  <si>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</si>
  <si>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</si>
  <si>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</si>
  <si>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</si>
  <si>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</si>
  <si>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</si>
  <si>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</si>
  <si>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</si>
  <si>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</si>
  <si>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</si>
  <si>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</si>
  <si>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</si>
  <si>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</si>
  <si>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</si>
  <si>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</si>
  <si>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</si>
  <si>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</si>
  <si>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</si>
  <si>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</si>
  <si>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</si>
  <si>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</si>
  <si>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</si>
  <si>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</si>
  <si>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</si>
  <si>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</si>
  <si>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</si>
  <si>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</si>
  <si>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</si>
  <si>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</si>
  <si>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</si>
  <si>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</si>
  <si>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0.11</t>
  </si>
  <si>
    <t>▲ 0.70</t>
  </si>
  <si>
    <t>国民健康保険特別会計</t>
  </si>
  <si>
    <t>▲ 1.18</t>
  </si>
  <si>
    <t>▲ 0.89</t>
  </si>
  <si>
    <t>▲ 1.50</t>
  </si>
  <si>
    <t>▲ 2.24</t>
  </si>
  <si>
    <t>▲ 4.09</t>
  </si>
  <si>
    <t>下水道事業会計</t>
  </si>
  <si>
    <t>水道事業会計</t>
  </si>
  <si>
    <t>一般会計</t>
  </si>
  <si>
    <t>病院事業会計</t>
  </si>
  <si>
    <t>▲ 0.13</t>
  </si>
  <si>
    <t>後期高齢者医療特別会計</t>
  </si>
  <si>
    <t>介護保険特別会計</t>
  </si>
  <si>
    <t>岩木観光施設事業特別会計</t>
  </si>
  <si>
    <t>▲ 1.11</t>
  </si>
  <si>
    <t>▲ 0.81</t>
  </si>
  <si>
    <t>▲ 0.52</t>
  </si>
  <si>
    <t>▲ 0.23</t>
  </si>
  <si>
    <t>その他会計（赤字）</t>
  </si>
  <si>
    <t>その他会計（黒字）</t>
  </si>
  <si>
    <t>弘前地区環境整備事務組合</t>
    <rPh sb="0" eb="2">
      <t>ヒロサキ</t>
    </rPh>
    <rPh sb="2" eb="4">
      <t>チク</t>
    </rPh>
    <rPh sb="4" eb="6">
      <t>カンキョウ</t>
    </rPh>
    <rPh sb="6" eb="8">
      <t>セイビ</t>
    </rPh>
    <rPh sb="8" eb="10">
      <t>ジム</t>
    </rPh>
    <rPh sb="10" eb="12">
      <t>クミアイ</t>
    </rPh>
    <phoneticPr fontId="2"/>
  </si>
  <si>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</si>
  <si>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</si>
  <si>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</si>
  <si>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青森県後期高齢者医療連合会（一般会計）</t>
    <rPh sb="0" eb="3">
      <t>アオモリケン</t>
    </rPh>
    <rPh sb="3" eb="5">
      <t>コウキ</t>
    </rPh>
    <rPh sb="5" eb="8">
      <t>コウレイシャ</t>
    </rPh>
    <rPh sb="8" eb="10">
      <t>イリョウ</t>
    </rPh>
    <rPh sb="10" eb="13">
      <t>レンゴウカイ</t>
    </rPh>
    <rPh sb="14" eb="16">
      <t>イッパン</t>
    </rPh>
    <rPh sb="16" eb="18">
      <t>カイケイ</t>
    </rPh>
    <phoneticPr fontId="2"/>
  </si>
  <si>
    <t>青森県後期高齢者医療連合会（特別会計）</t>
    <rPh sb="0" eb="3">
      <t>アオモリケン</t>
    </rPh>
    <rPh sb="3" eb="5">
      <t>コウキ</t>
    </rPh>
    <rPh sb="5" eb="8">
      <t>コウレイシャ</t>
    </rPh>
    <rPh sb="8" eb="10">
      <t>イリョウ</t>
    </rPh>
    <rPh sb="10" eb="13">
      <t>レンゴウカイ</t>
    </rPh>
    <rPh sb="14" eb="16">
      <t>トクベツ</t>
    </rPh>
    <rPh sb="16" eb="18">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</si>
  <si>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</si>
  <si>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</si>
  <si>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</si>
  <si>
    <t>一般財団法人　弘前市みどりの協会</t>
    <rPh sb="0" eb="2">
      <t>イッパン</t>
    </rPh>
    <rPh sb="2" eb="4">
      <t>ザイダン</t>
    </rPh>
    <rPh sb="4" eb="6">
      <t>ホウジン</t>
    </rPh>
    <rPh sb="7" eb="10">
      <t>ヒロサキシ</t>
    </rPh>
    <rPh sb="14" eb="16">
      <t>キョウカイ</t>
    </rPh>
    <phoneticPr fontId="2"/>
  </si>
  <si>
    <t>弘前市土地開発公社</t>
    <rPh sb="0" eb="3">
      <t>ヒロサキシ</t>
    </rPh>
    <rPh sb="3" eb="5">
      <t>トチ</t>
    </rPh>
    <rPh sb="5" eb="7">
      <t>カイハツ</t>
    </rPh>
    <rPh sb="7" eb="9">
      <t>コウシャ</t>
    </rPh>
    <phoneticPr fontId="2"/>
  </si>
  <si>
    <t>一般財団法人　岩木振興公社</t>
    <rPh sb="7" eb="9">
      <t>イワキ</t>
    </rPh>
    <rPh sb="9" eb="11">
      <t>シンコウ</t>
    </rPh>
    <rPh sb="11" eb="13">
      <t>コウシャ</t>
    </rPh>
    <phoneticPr fontId="2"/>
  </si>
  <si>
    <t>一般財団法人　星と森のロマントピアそうま</t>
    <rPh sb="7" eb="8">
      <t>ホシ</t>
    </rPh>
    <rPh sb="9" eb="10">
      <t>モリ</t>
    </rPh>
    <phoneticPr fontId="2"/>
  </si>
  <si>
    <t>青森県市町村総合事務組合</t>
    <rPh sb="0" eb="3">
      <t>アオモリケン</t>
    </rPh>
    <rPh sb="3" eb="6">
      <t>シチョウソン</t>
    </rPh>
    <rPh sb="6" eb="8">
      <t>ソウゴウ</t>
    </rPh>
    <rPh sb="8" eb="10">
      <t>ジム</t>
    </rPh>
    <rPh sb="10" eb="11">
      <t>グミ</t>
    </rPh>
    <rPh sb="11" eb="12">
      <t>ア</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</si>
  <si>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</si>
  <si>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</si>
  <si>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</si>
  <si>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</si>
  <si>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</si>
  <si>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</si>
  <si>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</si>
  <si>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</si>
  <si>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</si>
  <si>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</si>
  <si>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</si>
  <si>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</si>
  <si>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類似団体と比較していずれの比率においても高い水準にあるものの、地方債の計画的な借入、高利率な地方債の繰上償還のほか、交付税算入のある有利な地方債の活用、毎年度の基金の
積み増し等により、平成２６年度までは下降傾向を維持している。平成２７年度以降、施設の老朽化に伴う庁舎増改築事業等の大規模建設事業により地方債残高は増加傾向にあるため、今後
健全な財政運営を維持できるよう取り組む必要がある。</t>
    <rPh sb="0" eb="2">
      <t>ルイジ</t>
    </rPh>
    <rPh sb="2" eb="4">
      <t>ダンタイ</t>
    </rPh>
    <rPh sb="5" eb="7">
      <t>ヒカク</t>
    </rPh>
    <rPh sb="13" eb="15">
      <t>ヒリツ</t>
    </rPh>
    <rPh sb="20" eb="21">
      <t>タカ</t>
    </rPh>
    <rPh sb="22" eb="24">
      <t>スイジュン</t>
    </rPh>
    <rPh sb="31" eb="34">
      <t>チホウサイ</t>
    </rPh>
    <rPh sb="35" eb="38">
      <t>ケイカクテキ</t>
    </rPh>
    <rPh sb="39" eb="41">
      <t>カリイレ</t>
    </rPh>
    <rPh sb="42" eb="45">
      <t>コウリリツ</t>
    </rPh>
    <rPh sb="46" eb="49">
      <t>チホウサイ</t>
    </rPh>
    <rPh sb="50" eb="54">
      <t>クリアゲショウカン</t>
    </rPh>
    <rPh sb="58" eb="61">
      <t>コウフゼイ</t>
    </rPh>
    <rPh sb="61" eb="63">
      <t>サンニュウ</t>
    </rPh>
    <rPh sb="66" eb="68">
      <t>ユウリ</t>
    </rPh>
    <rPh sb="69" eb="72">
      <t>チホウサイ</t>
    </rPh>
    <rPh sb="73" eb="75">
      <t>カツヨウ</t>
    </rPh>
    <rPh sb="76" eb="79">
      <t>マイネンド</t>
    </rPh>
    <rPh sb="80" eb="82">
      <t>キキン</t>
    </rPh>
    <rPh sb="84" eb="85">
      <t>ツ</t>
    </rPh>
    <rPh sb="86" eb="87">
      <t>マ</t>
    </rPh>
    <rPh sb="88" eb="89">
      <t>トウ</t>
    </rPh>
    <rPh sb="93" eb="95">
      <t>ヘイセイ</t>
    </rPh>
    <rPh sb="97" eb="99">
      <t>ネンド</t>
    </rPh>
    <rPh sb="102" eb="104">
      <t>カコウ</t>
    </rPh>
    <rPh sb="104" eb="106">
      <t>ケイコウ</t>
    </rPh>
    <rPh sb="107" eb="109">
      <t>イジ</t>
    </rPh>
    <rPh sb="114" eb="116">
      <t>ヘイセイ</t>
    </rPh>
    <rPh sb="118" eb="120">
      <t>ネンド</t>
    </rPh>
    <rPh sb="120" eb="122">
      <t>イコウ</t>
    </rPh>
    <rPh sb="123" eb="125">
      <t>シセツ</t>
    </rPh>
    <rPh sb="126" eb="129">
      <t>ロウキュウカ</t>
    </rPh>
    <rPh sb="130" eb="131">
      <t>トモナ</t>
    </rPh>
    <rPh sb="132" eb="134">
      <t>チョウシャ</t>
    </rPh>
    <rPh sb="134" eb="137">
      <t>ゾウカイチク</t>
    </rPh>
    <rPh sb="137" eb="139">
      <t>ジギョウ</t>
    </rPh>
    <rPh sb="139" eb="140">
      <t>トウ</t>
    </rPh>
    <rPh sb="141" eb="144">
      <t>ダイキボ</t>
    </rPh>
    <rPh sb="144" eb="146">
      <t>ケンセツ</t>
    </rPh>
    <rPh sb="146" eb="148">
      <t>ジギョウ</t>
    </rPh>
    <rPh sb="151" eb="154">
      <t>チホウサイ</t>
    </rPh>
    <rPh sb="154" eb="156">
      <t>ザンダカ</t>
    </rPh>
    <rPh sb="157" eb="159">
      <t>ゾウカ</t>
    </rPh>
    <rPh sb="159" eb="161">
      <t>ケイコウ</t>
    </rPh>
    <rPh sb="167" eb="169">
      <t>コンゴ</t>
    </rPh>
    <rPh sb="170" eb="172">
      <t>ケンゼン</t>
    </rPh>
    <rPh sb="173" eb="175">
      <t>ザイセイ</t>
    </rPh>
    <rPh sb="175" eb="177">
      <t>ウンエイ</t>
    </rPh>
    <rPh sb="178" eb="180">
      <t>イジ</t>
    </rPh>
    <rPh sb="185" eb="186">
      <t>ト</t>
    </rPh>
    <rPh sb="187" eb="188">
      <t>ク</t>
    </rPh>
    <rPh sb="189" eb="19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</si>
</sst>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43532</c:v>
                </c:pt>
              </c:numCache>
            </c:numRef>
          </c:val>
          <c:smooth val="0"/>
          <c:extLst xmlns:c16r2="http://schemas.microsoft.com/office/drawing/2015/06/chart">
            <c:ext xmlns:c16="http://schemas.microsoft.com/office/drawing/2014/chart" uri="{C3380CC4-5D6E-409C-BE32-E72D297353CC}">
              <c16:uniqueId val="{00000000-6D52-40CA-9BE0-6398416BDC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36681</c:v>
                </c:pt>
                <c:pt idx="1">
                  <c:v>42238</c:v>
                </c:pt>
                <c:pt idx="2">
                  <c:v>74844</c:v>
                </c:pt>
                <c:pt idx="3">
                  <c:v>55847</c:v>
                </c:pt>
                <c:pt idx="4">
                  <c:v>74241</c:v>
                </c:pt>
              </c:numCache>
            </c:numRef>
          </c:val>
          <c:smooth val="0"/>
          <c:extLst xmlns:c16r2="http://schemas.microsoft.com/office/drawing/2015/06/chart">
            <c:ext xmlns:c16="http://schemas.microsoft.com/office/drawing/2014/chart" uri="{C3380CC4-5D6E-409C-BE32-E72D297353CC}">
              <c16:uniqueId val="{00000001-6D52-40CA-9BE0-6398416BDC0B}"/>
            </c:ext>
          </c:extLst>
        </c:ser>
        <c:dLbls>
          <c:showLegendKey val="0"/>
          <c:showVal val="0"/>
          <c:showCatName val="0"/>
          <c:showSerName val="0"/>
          <c:showPercent val="0"/>
          <c:showBubbleSize val="0"/>
        </c:dLbls>
        <c:marker val="1"/>
        <c:smooth val="0"/>
        <c:axId val="100289536"/>
        <c:axId val="100308096"/>
      </c:lineChart>
      <c:catAx>
        <c:axId val="100289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08096"/>
        <c:crosses val="autoZero"/>
        <c:auto val="1"/>
        <c:lblAlgn val="ctr"/>
        <c:lblOffset val="100"/>
        <c:tickLblSkip val="1"/>
        <c:tickMarkSkip val="1"/>
        <c:noMultiLvlLbl val="0"/>
      </c:catAx>
      <c:valAx>
        <c:axId val="1003080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28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1.41</c:v>
                </c:pt>
                <c:pt idx="1">
                  <c:v>1.1399999999999999</c:v>
                </c:pt>
                <c:pt idx="2">
                  <c:v>1.45</c:v>
                </c:pt>
                <c:pt idx="3">
                  <c:v>1.45</c:v>
                </c:pt>
                <c:pt idx="4">
                  <c:v>1.62</c:v>
                </c:pt>
              </c:numCache>
            </c:numRef>
          </c:val>
          <c:extLst xmlns:c16r2="http://schemas.microsoft.com/office/drawing/2015/06/chart">
            <c:ext xmlns:c16="http://schemas.microsoft.com/office/drawing/2014/chart" uri="{C3380CC4-5D6E-409C-BE32-E72D297353CC}">
              <c16:uniqueId val="{00000000-672A-4BCB-AE59-6278F2BDFA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6.69</c:v>
                </c:pt>
                <c:pt idx="1">
                  <c:v>6.87</c:v>
                </c:pt>
                <c:pt idx="2">
                  <c:v>5.83</c:v>
                </c:pt>
                <c:pt idx="3">
                  <c:v>6.02</c:v>
                </c:pt>
                <c:pt idx="4">
                  <c:v>6.82</c:v>
                </c:pt>
              </c:numCache>
            </c:numRef>
          </c:val>
          <c:extLst xmlns:c16r2="http://schemas.microsoft.com/office/drawing/2015/06/chart">
            <c:ext xmlns:c16="http://schemas.microsoft.com/office/drawing/2014/chart" uri="{C3380CC4-5D6E-409C-BE32-E72D297353CC}">
              <c16:uniqueId val="{00000001-672A-4BCB-AE59-6278F2BDFA90}"/>
            </c:ext>
          </c:extLst>
        </c:ser>
        <c:dLbls>
          <c:showLegendKey val="0"/>
          <c:showVal val="0"/>
          <c:showCatName val="0"/>
          <c:showSerName val="0"/>
          <c:showPercent val="0"/>
          <c:showBubbleSize val="0"/>
        </c:dLbls>
        <c:gapWidth val="250"/>
        <c:overlap val="100"/>
        <c:axId val="119434624"/>
        <c:axId val="119457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0.33</c:v>
                </c:pt>
                <c:pt idx="1">
                  <c:v>-0.11</c:v>
                </c:pt>
                <c:pt idx="2">
                  <c:v>-0.7</c:v>
                </c:pt>
                <c:pt idx="3">
                  <c:v>0.15</c:v>
                </c:pt>
                <c:pt idx="4">
                  <c:v>1</c:v>
                </c:pt>
              </c:numCache>
            </c:numRef>
          </c:val>
          <c:smooth val="0"/>
          <c:extLst xmlns:c16r2="http://schemas.microsoft.com/office/drawing/2015/06/chart">
            <c:ext xmlns:c16="http://schemas.microsoft.com/office/drawing/2014/chart" uri="{C3380CC4-5D6E-409C-BE32-E72D297353CC}">
              <c16:uniqueId val="{00000002-672A-4BCB-AE59-6278F2BDFA90}"/>
            </c:ext>
          </c:extLst>
        </c:ser>
        <c:dLbls>
          <c:showLegendKey val="0"/>
          <c:showVal val="0"/>
          <c:showCatName val="0"/>
          <c:showSerName val="0"/>
          <c:showPercent val="0"/>
          <c:showBubbleSize val="0"/>
        </c:dLbls>
        <c:marker val="1"/>
        <c:smooth val="0"/>
        <c:axId val="119434624"/>
        <c:axId val="119457280"/>
      </c:lineChart>
      <c:catAx>
        <c:axId val="11943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457280"/>
        <c:crosses val="autoZero"/>
        <c:auto val="1"/>
        <c:lblAlgn val="ctr"/>
        <c:lblOffset val="100"/>
        <c:tickLblSkip val="1"/>
        <c:tickMarkSkip val="1"/>
        <c:noMultiLvlLbl val="0"/>
      </c:catAx>
      <c:valAx>
        <c:axId val="11945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3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E1C-4D60-A320-ECBD39CA14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1C-4D60-A320-ECBD39CA1429}"/>
            </c:ext>
          </c:extLst>
        </c:ser>
        <c:ser>
          <c:idx val="2"/>
          <c:order val="2"/>
          <c:tx>
            <c:strRef>
              <c:f>データシート!$A$29</c:f>
              <c:strCache>
                <c:ptCount val="1"/>
                <c:pt idx="0">
                  <c:v>岩木観光施設事業特別会計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1.1100000000000001</c:v>
                </c:pt>
                <c:pt idx="1">
                  <c:v>#N/A</c:v>
                </c:pt>
                <c:pt idx="2">
                  <c:v>0.81</c:v>
                </c:pt>
                <c:pt idx="3">
                  <c:v>#N/A</c:v>
                </c:pt>
                <c:pt idx="4">
                  <c:v>0.52</c:v>
                </c:pt>
                <c:pt idx="5">
                  <c:v>#N/A</c:v>
                </c:pt>
                <c:pt idx="6">
                  <c:v>0.23</c:v>
                </c:pt>
                <c:pt idx="7">
                  <c:v>#N/A</c:v>
                </c:pt>
                <c:pt idx="8">
                  <c:v>#N/A</c:v>
                </c:pt>
                <c:pt idx="9">
                  <c:v>0</c:v>
                </c:pt>
              </c:numCache>
            </c:numRef>
          </c:val>
          <c:extLst xmlns:c16r2="http://schemas.microsoft.com/office/drawing/2015/06/chart">
            <c:ext xmlns:c16="http://schemas.microsoft.com/office/drawing/2014/chart" uri="{C3380CC4-5D6E-409C-BE32-E72D297353CC}">
              <c16:uniqueId val="{00000002-1E1C-4D60-A320-ECBD39CA1429}"/>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0.06</c:v>
                </c:pt>
                <c:pt idx="4">
                  <c:v>#N/A</c:v>
                </c:pt>
                <c:pt idx="5">
                  <c:v>0</c:v>
                </c:pt>
                <c:pt idx="6">
                  <c:v>#N/A</c:v>
                </c:pt>
                <c:pt idx="7">
                  <c:v>0.56000000000000005</c:v>
                </c:pt>
                <c:pt idx="8">
                  <c:v>#N/A</c:v>
                </c:pt>
                <c:pt idx="9">
                  <c:v>0</c:v>
                </c:pt>
              </c:numCache>
            </c:numRef>
          </c:val>
          <c:extLst xmlns:c16r2="http://schemas.microsoft.com/office/drawing/2015/06/chart">
            <c:ext xmlns:c16="http://schemas.microsoft.com/office/drawing/2014/chart" uri="{C3380CC4-5D6E-409C-BE32-E72D297353CC}">
              <c16:uniqueId val="{00000003-1E1C-4D60-A320-ECBD39CA142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7.0000000000000007E-2</c:v>
                </c:pt>
                <c:pt idx="8">
                  <c:v>#N/A</c:v>
                </c:pt>
                <c:pt idx="9">
                  <c:v>0.11</c:v>
                </c:pt>
              </c:numCache>
            </c:numRef>
          </c:val>
          <c:extLst xmlns:c16r2="http://schemas.microsoft.com/office/drawing/2015/06/chart">
            <c:ext xmlns:c16="http://schemas.microsoft.com/office/drawing/2014/chart" uri="{C3380CC4-5D6E-409C-BE32-E72D297353CC}">
              <c16:uniqueId val="{00000004-1E1C-4D60-A320-ECBD39CA1429}"/>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0.13</c:v>
                </c:pt>
                <c:pt idx="1">
                  <c:v>#N/A</c:v>
                </c:pt>
                <c:pt idx="2">
                  <c:v>#N/A</c:v>
                </c:pt>
                <c:pt idx="3">
                  <c:v>0</c:v>
                </c:pt>
                <c:pt idx="4">
                  <c:v>#N/A</c:v>
                </c:pt>
                <c:pt idx="5">
                  <c:v>0.34</c:v>
                </c:pt>
                <c:pt idx="6">
                  <c:v>#N/A</c:v>
                </c:pt>
                <c:pt idx="7">
                  <c:v>0.38</c:v>
                </c:pt>
                <c:pt idx="8">
                  <c:v>#N/A</c:v>
                </c:pt>
                <c:pt idx="9">
                  <c:v>0.96</c:v>
                </c:pt>
              </c:numCache>
            </c:numRef>
          </c:val>
          <c:extLst xmlns:c16r2="http://schemas.microsoft.com/office/drawing/2015/06/chart">
            <c:ext xmlns:c16="http://schemas.microsoft.com/office/drawing/2014/chart" uri="{C3380CC4-5D6E-409C-BE32-E72D297353CC}">
              <c16:uniqueId val="{00000005-1E1C-4D60-A320-ECBD39CA142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1.41</c:v>
                </c:pt>
                <c:pt idx="2">
                  <c:v>#N/A</c:v>
                </c:pt>
                <c:pt idx="3">
                  <c:v>1.1399999999999999</c:v>
                </c:pt>
                <c:pt idx="4">
                  <c:v>#N/A</c:v>
                </c:pt>
                <c:pt idx="5">
                  <c:v>1.44</c:v>
                </c:pt>
                <c:pt idx="6">
                  <c:v>#N/A</c:v>
                </c:pt>
                <c:pt idx="7">
                  <c:v>1.44</c:v>
                </c:pt>
                <c:pt idx="8">
                  <c:v>#N/A</c:v>
                </c:pt>
                <c:pt idx="9">
                  <c:v>1.62</c:v>
                </c:pt>
              </c:numCache>
            </c:numRef>
          </c:val>
          <c:extLst xmlns:c16r2="http://schemas.microsoft.com/office/drawing/2015/06/chart">
            <c:ext xmlns:c16="http://schemas.microsoft.com/office/drawing/2014/chart" uri="{C3380CC4-5D6E-409C-BE32-E72D297353CC}">
              <c16:uniqueId val="{00000006-1E1C-4D60-A320-ECBD39CA142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c:v>
                </c:pt>
                <c:pt idx="2">
                  <c:v>#N/A</c:v>
                </c:pt>
                <c:pt idx="3">
                  <c:v>3.42</c:v>
                </c:pt>
                <c:pt idx="4">
                  <c:v>#N/A</c:v>
                </c:pt>
                <c:pt idx="5">
                  <c:v>3.8</c:v>
                </c:pt>
                <c:pt idx="6">
                  <c:v>#N/A</c:v>
                </c:pt>
                <c:pt idx="7">
                  <c:v>4.42</c:v>
                </c:pt>
                <c:pt idx="8">
                  <c:v>#N/A</c:v>
                </c:pt>
                <c:pt idx="9">
                  <c:v>5.0599999999999996</c:v>
                </c:pt>
              </c:numCache>
            </c:numRef>
          </c:val>
          <c:extLst xmlns:c16r2="http://schemas.microsoft.com/office/drawing/2015/06/chart">
            <c:ext xmlns:c16="http://schemas.microsoft.com/office/drawing/2014/chart" uri="{C3380CC4-5D6E-409C-BE32-E72D297353CC}">
              <c16:uniqueId val="{00000007-1E1C-4D60-A320-ECBD39CA142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2.63</c:v>
                </c:pt>
                <c:pt idx="2">
                  <c:v>#N/A</c:v>
                </c:pt>
                <c:pt idx="3">
                  <c:v>2.85</c:v>
                </c:pt>
                <c:pt idx="4">
                  <c:v>#N/A</c:v>
                </c:pt>
                <c:pt idx="5">
                  <c:v>3.09</c:v>
                </c:pt>
                <c:pt idx="6">
                  <c:v>#N/A</c:v>
                </c:pt>
                <c:pt idx="7">
                  <c:v>2.79</c:v>
                </c:pt>
                <c:pt idx="8">
                  <c:v>#N/A</c:v>
                </c:pt>
                <c:pt idx="9">
                  <c:v>5.37</c:v>
                </c:pt>
              </c:numCache>
            </c:numRef>
          </c:val>
          <c:extLst xmlns:c16r2="http://schemas.microsoft.com/office/drawing/2015/06/chart">
            <c:ext xmlns:c16="http://schemas.microsoft.com/office/drawing/2014/chart" uri="{C3380CC4-5D6E-409C-BE32-E72D297353CC}">
              <c16:uniqueId val="{00000008-1E1C-4D60-A320-ECBD39CA1429}"/>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1.18</c:v>
                </c:pt>
                <c:pt idx="1">
                  <c:v>#N/A</c:v>
                </c:pt>
                <c:pt idx="2">
                  <c:v>0.89</c:v>
                </c:pt>
                <c:pt idx="3">
                  <c:v>#N/A</c:v>
                </c:pt>
                <c:pt idx="4">
                  <c:v>1.5</c:v>
                </c:pt>
                <c:pt idx="5">
                  <c:v>#N/A</c:v>
                </c:pt>
                <c:pt idx="6">
                  <c:v>2.2400000000000002</c:v>
                </c:pt>
                <c:pt idx="7">
                  <c:v>#N/A</c:v>
                </c:pt>
                <c:pt idx="8">
                  <c:v>4.09</c:v>
                </c:pt>
                <c:pt idx="9">
                  <c:v>#N/A</c:v>
                </c:pt>
              </c:numCache>
            </c:numRef>
          </c:val>
          <c:extLst xmlns:c16r2="http://schemas.microsoft.com/office/drawing/2015/06/chart">
            <c:ext xmlns:c16="http://schemas.microsoft.com/office/drawing/2014/chart" uri="{C3380CC4-5D6E-409C-BE32-E72D297353CC}">
              <c16:uniqueId val="{00000009-1E1C-4D60-A320-ECBD39CA1429}"/>
            </c:ext>
          </c:extLst>
        </c:ser>
        <c:dLbls>
          <c:showLegendKey val="0"/>
          <c:showVal val="0"/>
          <c:showCatName val="0"/>
          <c:showSerName val="0"/>
          <c:showPercent val="0"/>
          <c:showBubbleSize val="0"/>
        </c:dLbls>
        <c:gapWidth val="150"/>
        <c:overlap val="100"/>
        <c:axId val="119551104"/>
        <c:axId val="119552640"/>
      </c:barChart>
      <c:catAx>
        <c:axId val="1195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552640"/>
        <c:crosses val="autoZero"/>
        <c:auto val="1"/>
        <c:lblAlgn val="ctr"/>
        <c:lblOffset val="100"/>
        <c:tickLblSkip val="1"/>
        <c:tickMarkSkip val="1"/>
        <c:noMultiLvlLbl val="0"/>
      </c:catAx>
      <c:valAx>
        <c:axId val="11955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51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8279</c:v>
                </c:pt>
                <c:pt idx="5">
                  <c:v>8288</c:v>
                </c:pt>
                <c:pt idx="8">
                  <c:v>8430</c:v>
                </c:pt>
                <c:pt idx="11">
                  <c:v>8659</c:v>
                </c:pt>
                <c:pt idx="14">
                  <c:v>8425</c:v>
                </c:pt>
              </c:numCache>
            </c:numRef>
          </c:val>
          <c:extLst xmlns:c16r2="http://schemas.microsoft.com/office/drawing/2015/06/chart">
            <c:ext xmlns:c16="http://schemas.microsoft.com/office/drawing/2014/chart" uri="{C3380CC4-5D6E-409C-BE32-E72D297353CC}">
              <c16:uniqueId val="{00000000-A6D1-4354-AD56-C233E311DE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A6D1-4354-AD56-C233E311DE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44</c:v>
                </c:pt>
                <c:pt idx="3">
                  <c:v>45</c:v>
                </c:pt>
                <c:pt idx="6">
                  <c:v>46</c:v>
                </c:pt>
                <c:pt idx="9">
                  <c:v>93</c:v>
                </c:pt>
                <c:pt idx="12">
                  <c:v>49</c:v>
                </c:pt>
              </c:numCache>
            </c:numRef>
          </c:val>
          <c:extLst xmlns:c16r2="http://schemas.microsoft.com/office/drawing/2015/06/chart">
            <c:ext xmlns:c16="http://schemas.microsoft.com/office/drawing/2014/chart" uri="{C3380CC4-5D6E-409C-BE32-E72D297353CC}">
              <c16:uniqueId val="{00000002-A6D1-4354-AD56-C233E311DE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1132</c:v>
                </c:pt>
                <c:pt idx="3">
                  <c:v>1144</c:v>
                </c:pt>
                <c:pt idx="6">
                  <c:v>1153</c:v>
                </c:pt>
                <c:pt idx="9">
                  <c:v>1147</c:v>
                </c:pt>
                <c:pt idx="12">
                  <c:v>1149</c:v>
                </c:pt>
              </c:numCache>
            </c:numRef>
          </c:val>
          <c:extLst xmlns:c16r2="http://schemas.microsoft.com/office/drawing/2015/06/chart">
            <c:ext xmlns:c16="http://schemas.microsoft.com/office/drawing/2014/chart" uri="{C3380CC4-5D6E-409C-BE32-E72D297353CC}">
              <c16:uniqueId val="{00000003-A6D1-4354-AD56-C233E311DE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2115</c:v>
                </c:pt>
                <c:pt idx="3">
                  <c:v>1933</c:v>
                </c:pt>
                <c:pt idx="6">
                  <c:v>1881</c:v>
                </c:pt>
                <c:pt idx="9">
                  <c:v>1865</c:v>
                </c:pt>
                <c:pt idx="12">
                  <c:v>1985</c:v>
                </c:pt>
              </c:numCache>
            </c:numRef>
          </c:val>
          <c:extLst xmlns:c16r2="http://schemas.microsoft.com/office/drawing/2015/06/chart">
            <c:ext xmlns:c16="http://schemas.microsoft.com/office/drawing/2014/chart" uri="{C3380CC4-5D6E-409C-BE32-E72D297353CC}">
              <c16:uniqueId val="{00000004-A6D1-4354-AD56-C233E311DE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D1-4354-AD56-C233E311DE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D1-4354-AD56-C233E311DE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9117</c:v>
                </c:pt>
                <c:pt idx="3">
                  <c:v>8802</c:v>
                </c:pt>
                <c:pt idx="6">
                  <c:v>8573</c:v>
                </c:pt>
                <c:pt idx="9">
                  <c:v>8598</c:v>
                </c:pt>
                <c:pt idx="12">
                  <c:v>8298</c:v>
                </c:pt>
              </c:numCache>
            </c:numRef>
          </c:val>
          <c:extLst xmlns:c16r2="http://schemas.microsoft.com/office/drawing/2015/06/chart">
            <c:ext xmlns:c16="http://schemas.microsoft.com/office/drawing/2014/chart" uri="{C3380CC4-5D6E-409C-BE32-E72D297353CC}">
              <c16:uniqueId val="{00000007-A6D1-4354-AD56-C233E311DEA9}"/>
            </c:ext>
          </c:extLst>
        </c:ser>
        <c:dLbls>
          <c:showLegendKey val="0"/>
          <c:showVal val="0"/>
          <c:showCatName val="0"/>
          <c:showSerName val="0"/>
          <c:showPercent val="0"/>
          <c:showBubbleSize val="0"/>
        </c:dLbls>
        <c:gapWidth val="100"/>
        <c:overlap val="100"/>
        <c:axId val="127385984"/>
        <c:axId val="127387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4129</c:v>
                </c:pt>
                <c:pt idx="2">
                  <c:v>#N/A</c:v>
                </c:pt>
                <c:pt idx="3">
                  <c:v>#N/A</c:v>
                </c:pt>
                <c:pt idx="4">
                  <c:v>3636</c:v>
                </c:pt>
                <c:pt idx="5">
                  <c:v>#N/A</c:v>
                </c:pt>
                <c:pt idx="6">
                  <c:v>#N/A</c:v>
                </c:pt>
                <c:pt idx="7">
                  <c:v>3223</c:v>
                </c:pt>
                <c:pt idx="8">
                  <c:v>#N/A</c:v>
                </c:pt>
                <c:pt idx="9">
                  <c:v>#N/A</c:v>
                </c:pt>
                <c:pt idx="10">
                  <c:v>3045</c:v>
                </c:pt>
                <c:pt idx="11">
                  <c:v>#N/A</c:v>
                </c:pt>
                <c:pt idx="12">
                  <c:v>#N/A</c:v>
                </c:pt>
                <c:pt idx="13">
                  <c:v>3056</c:v>
                </c:pt>
                <c:pt idx="14">
                  <c:v>#N/A</c:v>
                </c:pt>
              </c:numCache>
            </c:numRef>
          </c:val>
          <c:smooth val="0"/>
          <c:extLst xmlns:c16r2="http://schemas.microsoft.com/office/drawing/2015/06/chart">
            <c:ext xmlns:c16="http://schemas.microsoft.com/office/drawing/2014/chart" uri="{C3380CC4-5D6E-409C-BE32-E72D297353CC}">
              <c16:uniqueId val="{00000008-A6D1-4354-AD56-C233E311DEA9}"/>
            </c:ext>
          </c:extLst>
        </c:ser>
        <c:dLbls>
          <c:showLegendKey val="0"/>
          <c:showVal val="0"/>
          <c:showCatName val="0"/>
          <c:showSerName val="0"/>
          <c:showPercent val="0"/>
          <c:showBubbleSize val="0"/>
        </c:dLbls>
        <c:marker val="1"/>
        <c:smooth val="0"/>
        <c:axId val="127385984"/>
        <c:axId val="127387904"/>
      </c:lineChart>
      <c:catAx>
        <c:axId val="12738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87904"/>
        <c:crosses val="autoZero"/>
        <c:auto val="1"/>
        <c:lblAlgn val="ctr"/>
        <c:lblOffset val="100"/>
        <c:tickLblSkip val="1"/>
        <c:tickMarkSkip val="1"/>
        <c:noMultiLvlLbl val="0"/>
      </c:catAx>
      <c:valAx>
        <c:axId val="12738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8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80792</c:v>
                </c:pt>
                <c:pt idx="5">
                  <c:v>81503</c:v>
                </c:pt>
                <c:pt idx="8">
                  <c:v>84056</c:v>
                </c:pt>
                <c:pt idx="11">
                  <c:v>85245</c:v>
                </c:pt>
                <c:pt idx="14">
                  <c:v>84553</c:v>
                </c:pt>
              </c:numCache>
            </c:numRef>
          </c:val>
          <c:extLst xmlns:c16r2="http://schemas.microsoft.com/office/drawing/2015/06/chart">
            <c:ext xmlns:c16="http://schemas.microsoft.com/office/drawing/2014/chart" uri="{C3380CC4-5D6E-409C-BE32-E72D297353CC}">
              <c16:uniqueId val="{00000000-789C-4962-8CF0-71A7E19A27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11104</c:v>
                </c:pt>
                <c:pt idx="5">
                  <c:v>10362</c:v>
                </c:pt>
                <c:pt idx="8">
                  <c:v>9974</c:v>
                </c:pt>
                <c:pt idx="11">
                  <c:v>9312</c:v>
                </c:pt>
                <c:pt idx="14">
                  <c:v>9082</c:v>
                </c:pt>
              </c:numCache>
            </c:numRef>
          </c:val>
          <c:extLst xmlns:c16r2="http://schemas.microsoft.com/office/drawing/2015/06/chart">
            <c:ext xmlns:c16="http://schemas.microsoft.com/office/drawing/2014/chart" uri="{C3380CC4-5D6E-409C-BE32-E72D297353CC}">
              <c16:uniqueId val="{00000001-789C-4962-8CF0-71A7E19A27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7028</c:v>
                </c:pt>
                <c:pt idx="5">
                  <c:v>7293</c:v>
                </c:pt>
                <c:pt idx="8">
                  <c:v>6671</c:v>
                </c:pt>
                <c:pt idx="11">
                  <c:v>6507</c:v>
                </c:pt>
                <c:pt idx="14">
                  <c:v>7297</c:v>
                </c:pt>
              </c:numCache>
            </c:numRef>
          </c:val>
          <c:extLst xmlns:c16r2="http://schemas.microsoft.com/office/drawing/2015/06/chart">
            <c:ext xmlns:c16="http://schemas.microsoft.com/office/drawing/2014/chart" uri="{C3380CC4-5D6E-409C-BE32-E72D297353CC}">
              <c16:uniqueId val="{00000002-789C-4962-8CF0-71A7E19A27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89C-4962-8CF0-71A7E19A27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89C-4962-8CF0-71A7E19A27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5-789C-4962-8CF0-71A7E19A27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9944</c:v>
                </c:pt>
                <c:pt idx="3">
                  <c:v>9905</c:v>
                </c:pt>
                <c:pt idx="6">
                  <c:v>9079</c:v>
                </c:pt>
                <c:pt idx="9">
                  <c:v>8463</c:v>
                </c:pt>
                <c:pt idx="12">
                  <c:v>7841</c:v>
                </c:pt>
              </c:numCache>
            </c:numRef>
          </c:val>
          <c:extLst xmlns:c16r2="http://schemas.microsoft.com/office/drawing/2015/06/chart">
            <c:ext xmlns:c16="http://schemas.microsoft.com/office/drawing/2014/chart" uri="{C3380CC4-5D6E-409C-BE32-E72D297353CC}">
              <c16:uniqueId val="{00000006-789C-4962-8CF0-71A7E19A27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6676</c:v>
                </c:pt>
                <c:pt idx="3">
                  <c:v>5676</c:v>
                </c:pt>
                <c:pt idx="6">
                  <c:v>4792</c:v>
                </c:pt>
                <c:pt idx="9">
                  <c:v>4189</c:v>
                </c:pt>
                <c:pt idx="12">
                  <c:v>2889</c:v>
                </c:pt>
              </c:numCache>
            </c:numRef>
          </c:val>
          <c:extLst xmlns:c16r2="http://schemas.microsoft.com/office/drawing/2015/06/chart">
            <c:ext xmlns:c16="http://schemas.microsoft.com/office/drawing/2014/chart" uri="{C3380CC4-5D6E-409C-BE32-E72D297353CC}">
              <c16:uniqueId val="{00000007-789C-4962-8CF0-71A7E19A27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35469</c:v>
                </c:pt>
                <c:pt idx="3">
                  <c:v>27705</c:v>
                </c:pt>
                <c:pt idx="6">
                  <c:v>25145</c:v>
                </c:pt>
                <c:pt idx="9">
                  <c:v>22924</c:v>
                </c:pt>
                <c:pt idx="12">
                  <c:v>22178</c:v>
                </c:pt>
              </c:numCache>
            </c:numRef>
          </c:val>
          <c:extLst xmlns:c16r2="http://schemas.microsoft.com/office/drawing/2015/06/chart">
            <c:ext xmlns:c16="http://schemas.microsoft.com/office/drawing/2014/chart" uri="{C3380CC4-5D6E-409C-BE32-E72D297353CC}">
              <c16:uniqueId val="{00000008-789C-4962-8CF0-71A7E19A27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c:v>
                </c:pt>
                <c:pt idx="3">
                  <c:v>1</c:v>
                </c:pt>
                <c:pt idx="6">
                  <c:v>314</c:v>
                </c:pt>
                <c:pt idx="9">
                  <c:v>12</c:v>
                </c:pt>
                <c:pt idx="12">
                  <c:v>68</c:v>
                </c:pt>
              </c:numCache>
            </c:numRef>
          </c:val>
          <c:extLst xmlns:c16r2="http://schemas.microsoft.com/office/drawing/2015/06/chart">
            <c:ext xmlns:c16="http://schemas.microsoft.com/office/drawing/2014/chart" uri="{C3380CC4-5D6E-409C-BE32-E72D297353CC}">
              <c16:uniqueId val="{00000009-789C-4962-8CF0-71A7E19A27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78892</c:v>
                </c:pt>
                <c:pt idx="3">
                  <c:v>78716</c:v>
                </c:pt>
                <c:pt idx="6">
                  <c:v>83182</c:v>
                </c:pt>
                <c:pt idx="9">
                  <c:v>83634</c:v>
                </c:pt>
                <c:pt idx="12">
                  <c:v>86560</c:v>
                </c:pt>
              </c:numCache>
            </c:numRef>
          </c:val>
          <c:extLst xmlns:c16r2="http://schemas.microsoft.com/office/drawing/2015/06/chart">
            <c:ext xmlns:c16="http://schemas.microsoft.com/office/drawing/2014/chart" uri="{C3380CC4-5D6E-409C-BE32-E72D297353CC}">
              <c16:uniqueId val="{0000000A-789C-4962-8CF0-71A7E19A2706}"/>
            </c:ext>
          </c:extLst>
        </c:ser>
        <c:dLbls>
          <c:showLegendKey val="0"/>
          <c:showVal val="0"/>
          <c:showCatName val="0"/>
          <c:showSerName val="0"/>
          <c:showPercent val="0"/>
          <c:showBubbleSize val="0"/>
        </c:dLbls>
        <c:gapWidth val="100"/>
        <c:overlap val="100"/>
        <c:axId val="119475200"/>
        <c:axId val="11948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32070</c:v>
                </c:pt>
                <c:pt idx="2">
                  <c:v>#N/A</c:v>
                </c:pt>
                <c:pt idx="3">
                  <c:v>#N/A</c:v>
                </c:pt>
                <c:pt idx="4">
                  <c:v>22847</c:v>
                </c:pt>
                <c:pt idx="5">
                  <c:v>#N/A</c:v>
                </c:pt>
                <c:pt idx="6">
                  <c:v>#N/A</c:v>
                </c:pt>
                <c:pt idx="7">
                  <c:v>21811</c:v>
                </c:pt>
                <c:pt idx="8">
                  <c:v>#N/A</c:v>
                </c:pt>
                <c:pt idx="9">
                  <c:v>#N/A</c:v>
                </c:pt>
                <c:pt idx="10">
                  <c:v>18158</c:v>
                </c:pt>
                <c:pt idx="11">
                  <c:v>#N/A</c:v>
                </c:pt>
                <c:pt idx="12">
                  <c:v>#N/A</c:v>
                </c:pt>
                <c:pt idx="13">
                  <c:v>18605</c:v>
                </c:pt>
                <c:pt idx="14">
                  <c:v>#N/A</c:v>
                </c:pt>
              </c:numCache>
            </c:numRef>
          </c:val>
          <c:smooth val="0"/>
          <c:extLst xmlns:c16r2="http://schemas.microsoft.com/office/drawing/2015/06/chart">
            <c:ext xmlns:c16="http://schemas.microsoft.com/office/drawing/2014/chart" uri="{C3380CC4-5D6E-409C-BE32-E72D297353CC}">
              <c16:uniqueId val="{0000000B-789C-4962-8CF0-71A7E19A2706}"/>
            </c:ext>
          </c:extLst>
        </c:ser>
        <c:dLbls>
          <c:showLegendKey val="0"/>
          <c:showVal val="0"/>
          <c:showCatName val="0"/>
          <c:showSerName val="0"/>
          <c:showPercent val="0"/>
          <c:showBubbleSize val="0"/>
        </c:dLbls>
        <c:marker val="1"/>
        <c:smooth val="0"/>
        <c:axId val="119475200"/>
        <c:axId val="119481472"/>
      </c:lineChart>
      <c:catAx>
        <c:axId val="11947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481472"/>
        <c:crosses val="autoZero"/>
        <c:auto val="1"/>
        <c:lblAlgn val="ctr"/>
        <c:lblOffset val="100"/>
        <c:tickLblSkip val="1"/>
        <c:tickMarkSkip val="1"/>
        <c:noMultiLvlLbl val="0"/>
      </c:catAx>
      <c:valAx>
        <c:axId val="11948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7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{7F43829F-307B-4E1B-9659-E6111099695B}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9E91-472B-8127-E772611BD39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{AE555149-4B74-4CE9-8C50-A9F6958B48A9}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9E91-472B-8127-E772611BD39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{3234A46A-6C70-4A91-9BD3-0A2A17957FAE}</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9E91-472B-8127-E772611BD39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{7842510F-D53C-444A-A355-EB01E5EB6EF3}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9E91-472B-8127-E772611BD39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{1B12BB52-5C69-4113-A8E2-5D6C5E13AB4D}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9E91-472B-8127-E772611BD39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E91-472B-8127-E772611BD39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{10303E62-8F05-4B7F-AB75-A4CF185BE651}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9E91-472B-8127-E772611BD39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{1661E7DE-71CC-4875-B686-32AABEBBF89B}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9E91-472B-8127-E772611BD39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{AB1FDC51-9317-4D94-880C-943FA9C76B47}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9E91-472B-8127-E772611BD39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{C4D3AC34-E972-4098-BD95-65541030393B}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9E91-472B-8127-E772611BD39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{27FEDC05-F725-43EA-A798-723E1C90813B}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9E91-472B-8127-E772611BD39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9E91-472B-8127-E772611BD393}"/>
            </c:ext>
          </c:extLst>
        </c:ser>
        <c:dLbls>
          <c:showLegendKey val="0"/>
          <c:showVal val="0"/>
          <c:showCatName val="0"/>
          <c:showSerName val="0"/>
          <c:showPercent val="0"/>
          <c:showBubbleSize val="0"/>
        </c:dLbls>
        <c:axId val="127929728"/>
        <c:axId val="127931904"/>
      </c:scatterChart>
      <c:valAx>
        <c:axId val="127929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931904"/>
        <c:crosses val="autoZero"/>
        <c:crossBetween val="midCat"/>
      </c:valAx>
      <c:valAx>
        <c:axId val="127931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929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{CACABF85-E0D0-49C7-B249-17B3A226BA5B}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BAD7-45E2-97AA-AFDCED75B2EC}"/>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{F798328C-71B6-4533-8D84-D09C117A5030}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BAD7-45E2-97AA-AFDCED75B2EC}"/>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{1320D389-30FE-47E4-8EA6-FF079133F71C}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BAD7-45E2-97AA-AFDCED75B2EC}"/>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{2FAF1D48-4FAC-49E2-8418-060192CA1250}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BAD7-45E2-97AA-AFDCED75B2EC}"/>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{0D132972-BC20-4F7D-A427-C5EBC889E731}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BAD7-45E2-97AA-AFDCED75B2E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11.2</c:v>
                </c:pt>
                <c:pt idx="2">
                  <c:v>10.1</c:v>
                </c:pt>
                <c:pt idx="3">
                  <c:v>9.1</c:v>
                </c:pt>
                <c:pt idx="4">
                  <c:v>8.6</c:v>
                </c:pt>
              </c:numCache>
            </c:numRef>
          </c:xVal>
          <c:yVal>
            <c:numRef>
              <c:f>公会計指標分析・財政指標組合せ分析表!$K$73:$O$73</c:f>
              <c:numCache>
                <c:formatCode>#,##0.0;"▲ "#,##0.0</c:formatCode>
                <c:ptCount val="5"/>
                <c:pt idx="0">
                  <c:v>88.7</c:v>
                </c:pt>
                <c:pt idx="1">
                  <c:v>63.4</c:v>
                </c:pt>
                <c:pt idx="2">
                  <c:v>60.3</c:v>
                </c:pt>
                <c:pt idx="3">
                  <c:v>50.9</c:v>
                </c:pt>
                <c:pt idx="4">
                  <c:v>51.6</c:v>
                </c:pt>
              </c:numCache>
            </c:numRef>
          </c:yVal>
          <c:smooth val="0"/>
          <c:extLst xmlns:c16r2="http://schemas.microsoft.com/office/drawing/2015/06/chart">
            <c:ext xmlns:c16="http://schemas.microsoft.com/office/drawing/2014/chart" uri="{C3380CC4-5D6E-409C-BE32-E72D297353CC}">
              <c16:uniqueId val="{00000005-BAD7-45E2-97AA-AFDCED75B2E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{C5A7D8CB-2503-498E-8013-DE9C173A370B}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BAD7-45E2-97AA-AFDCED75B2EC}"/>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{355A1DA2-03E9-44E2-A63E-6C1D6F5D6BDD}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BAD7-45E2-97AA-AFDCED75B2EC}"/>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{0008B271-3867-4642-B9AB-BCB623856384}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BAD7-45E2-97AA-AFDCED75B2EC}"/>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{9F9DE5C2-9849-4154-9801-68C2A546FF64}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BAD7-45E2-97AA-AFDCED75B2EC}"/>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{BE5F7BC6-ED13-42EE-951B-136F1882CDD5}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BAD7-45E2-97AA-AFDCED75B2E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4.0999999999999996</c:v>
                </c:pt>
              </c:numCache>
            </c:numRef>
          </c:xVal>
          <c:yVal>
            <c:numRef>
              <c:f>公会計指標分析・財政指標組合せ分析表!$K$77:$O$77</c:f>
              <c:numCache>
                <c:formatCode>#,##0.0;"▲ "#,##0.0</c:formatCode>
                <c:ptCount val="5"/>
                <c:pt idx="0">
                  <c:v>53.1</c:v>
                </c:pt>
                <c:pt idx="1">
                  <c:v>42</c:v>
                </c:pt>
                <c:pt idx="2">
                  <c:v>32.6</c:v>
                </c:pt>
                <c:pt idx="3">
                  <c:v>30.5</c:v>
                </c:pt>
                <c:pt idx="4">
                  <c:v>21.2</c:v>
                </c:pt>
              </c:numCache>
            </c:numRef>
          </c:yVal>
          <c:smooth val="0"/>
          <c:extLst xmlns:c16r2="http://schemas.microsoft.com/office/drawing/2015/06/chart">
            <c:ext xmlns:c16="http://schemas.microsoft.com/office/drawing/2014/chart" uri="{C3380CC4-5D6E-409C-BE32-E72D297353CC}">
              <c16:uniqueId val="{0000000B-BAD7-45E2-97AA-AFDCED75B2EC}"/>
            </c:ext>
          </c:extLst>
        </c:ser>
        <c:dLbls>
          <c:showLegendKey val="0"/>
          <c:showVal val="0"/>
          <c:showCatName val="0"/>
          <c:showSerName val="0"/>
          <c:showPercent val="0"/>
          <c:showBubbleSize val="0"/>
        </c:dLbls>
        <c:axId val="127692160"/>
        <c:axId val="127694336"/>
      </c:scatterChart>
      <c:valAx>
        <c:axId val="127692160"/>
        <c:scaling>
          <c:orientation val="minMax"/>
          <c:max val="13"/>
          <c:min val="3.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694336"/>
        <c:crosses val="autoZero"/>
        <c:crossBetween val="midCat"/>
      </c:valAx>
      <c:valAx>
        <c:axId val="127694336"/>
        <c:scaling>
          <c:orientation val="minMax"/>
          <c:max val="10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692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元利償還金等については、地方債の計画的な発行に努めてきたことに加え、過去の借入に係る償還の終了により、減少傾向にある。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算入公債費については、平成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年度は減少となるものの、元利償還金の減少に伴うものであり、実質公債費比率の分子は平成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年度の水準と同程度である。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今後は、老朽化した施設の大規模改修等で、元利償還金が増加する見込みであるが、引き続き、交付税措置のある有利な地方債を活用していくこと等で、健全な財政運営に努めていく。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地方債の現在高については、前々年度から増加傾向に転じている。これは、老朽化した施設の大規模改修などによるものが要因とみられるが、合併特例事業債や過疎対策事業債等の交付税措置のある有利な地方債を</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積極的に活用し、負担軽減を図っていく。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退職手当負担見込額については、適正な定員管理に努めてきたことにより、毎年度減少している。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充当可能基金については、平成</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年度において市税等の歳入が見込みよりも多かったことや除排雪経費が減となったこと等により、取崩が大幅に抑制されたため、増加している。</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今後も引き続き、将来世代の負担が過度にならないよう、健全な財政運営に努めていく。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91DE9977-B2B3-4685-BCB0-599D99037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4996870B-0E59-43DF-AAA9-3D6C97945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12FA5EE6-5D65-4097-8B94-935FE43CA69B}"/>
            </a:ext>
          </a:extLst>
        </xdr:cNvPr>
        <xdr:cNvSpPr/>
      </xdr:nvSpPr>
      <xdr:spPr>
        <a:xfrm>
          <a:off x="355600" y="63500"/>
          <a:ext cx="116935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E045D4EB-6B2E-4F0A-BF2D-0E3307646AFB}"/>
            </a:ext>
          </a:extLst>
        </xdr:cNvPr>
        <xdr:cNvSpPr/>
      </xdr:nvSpPr>
      <xdr:spPr>
        <a:xfrm>
          <a:off x="15643225" y="190500"/>
          <a:ext cx="3559175"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D618756C-40EE-47BE-9951-C61B319D9E3B}"/>
            </a:ext>
          </a:extLst>
        </xdr:cNvPr>
        <xdr:cNvSpPr/>
      </xdr:nvSpPr>
      <xdr:spPr>
        <a:xfrm>
          <a:off x="15668625" y="215900"/>
          <a:ext cx="35337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E9084794-343A-4E86-A9EB-8C11E6892944}"/>
            </a:ext>
          </a:extLst>
        </xdr:cNvPr>
        <xdr:cNvSpPr/>
      </xdr:nvSpPr>
      <xdr:spPr>
        <a:xfrm>
          <a:off x="15694025" y="241300"/>
          <a:ext cx="3476625"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F9012A35-E25A-4CD9-8B23-CB47D2D954BF}"/>
            </a:ext>
          </a:extLst>
        </xdr:cNvPr>
        <xdr:cNvSpPr/>
      </xdr:nvSpPr>
      <xdr:spPr>
        <a:xfrm>
          <a:off x="13084175" y="190500"/>
          <a:ext cx="242570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B1A06939-A893-4BDA-AEDF-66A65DD3292D}"/>
            </a:ext>
          </a:extLst>
        </xdr:cNvPr>
        <xdr:cNvSpPr/>
      </xdr:nvSpPr>
      <xdr:spPr>
        <a:xfrm>
          <a:off x="13109575" y="215900"/>
          <a:ext cx="2381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F68F5764-F10B-45AF-9CC5-EBCB4BF8049F}"/>
            </a:ext>
          </a:extLst>
        </xdr:cNvPr>
        <xdr:cNvSpPr/>
      </xdr:nvSpPr>
      <xdr:spPr>
        <a:xfrm>
          <a:off x="13134975" y="241300"/>
          <a:ext cx="23241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a:extLst>
            <a:ext uri="{FF2B5EF4-FFF2-40B4-BE49-F238E27FC236}">
              <a16:creationId xmlns:a16="http://schemas.microsoft.com/office/drawing/2014/main" xmlns="" id="{4A35BBDD-8FCE-4A67-92C7-8BD693DFF4E6}"/>
            </a:ext>
          </a:extLst>
        </xdr:cNvPr>
        <xdr:cNvSpPr/>
      </xdr:nvSpPr>
      <xdr:spPr>
        <a:xfrm>
          <a:off x="444500" y="885825"/>
          <a:ext cx="89820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6CE0C99F-8448-4229-980A-C10643FA42A1}"/>
            </a:ext>
          </a:extLst>
        </xdr:cNvPr>
        <xdr:cNvSpPr/>
      </xdr:nvSpPr>
      <xdr:spPr>
        <a:xfrm>
          <a:off x="568325" y="917575"/>
          <a:ext cx="1279525"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B4AA9F79-3416-4035-B258-646296BD6EA9}"/>
            </a:ext>
          </a:extLst>
        </xdr:cNvPr>
        <xdr:cNvSpPr/>
      </xdr:nvSpPr>
      <xdr:spPr>
        <a:xfrm>
          <a:off x="1784350" y="917575"/>
          <a:ext cx="12700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177,189
176,567
524.20
84,600,342
82,806,857
702,094
43,300,451
86,560,136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4BD029F1-06CE-4717-9A9B-6ABAB77B4C46}"/>
            </a:ext>
          </a:extLst>
        </xdr:cNvPr>
        <xdr:cNvSpPr/>
      </xdr:nvSpPr>
      <xdr:spPr>
        <a:xfrm>
          <a:off x="3117850" y="917575"/>
          <a:ext cx="1381125"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D53AF131-F286-4705-A1FC-A412D720AD52}"/>
            </a:ext>
          </a:extLst>
        </xdr:cNvPr>
        <xdr:cNvSpPr/>
      </xdr:nvSpPr>
      <xdr:spPr>
        <a:xfrm>
          <a:off x="4498975" y="936625"/>
          <a:ext cx="17970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4A8E6C6D-0290-4261-897C-09FC0C792070}"/>
            </a:ext>
          </a:extLst>
        </xdr:cNvPr>
        <xdr:cNvSpPr/>
      </xdr:nvSpPr>
      <xdr:spPr>
        <a:xfrm>
          <a:off x="6296025" y="936625"/>
          <a:ext cx="1152525"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DBE34D3C-8340-4F21-B76B-F444DFA1A374}"/>
            </a:ext>
          </a:extLst>
        </xdr:cNvPr>
        <xdr:cNvSpPr/>
      </xdr:nvSpPr>
      <xdr:spPr>
        <a:xfrm>
          <a:off x="7512050" y="949325"/>
          <a:ext cx="63500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20D52FB2-6136-4E7B-B828-D5AEAC34F8A5}"/>
            </a:ext>
          </a:extLst>
        </xdr:cNvPr>
        <xdr:cNvSpPr/>
      </xdr:nvSpPr>
      <xdr:spPr>
        <a:xfrm>
          <a:off x="4498975" y="1692275"/>
          <a:ext cx="17970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a:extLst>
            <a:ext uri="{FF2B5EF4-FFF2-40B4-BE49-F238E27FC236}">
              <a16:creationId xmlns:a16="http://schemas.microsoft.com/office/drawing/2014/main" xmlns="" id="{26ACD64D-64F6-47C0-8F08-AD129B888997}"/>
            </a:ext>
          </a:extLst>
        </xdr:cNvPr>
        <xdr:cNvSpPr/>
      </xdr:nvSpPr>
      <xdr:spPr>
        <a:xfrm>
          <a:off x="6359525" y="1692275"/>
          <a:ext cx="30670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a:extLst>
            <a:ext uri="{FF2B5EF4-FFF2-40B4-BE49-F238E27FC236}">
              <a16:creationId xmlns:a16="http://schemas.microsoft.com/office/drawing/2014/main" xmlns="" id="{BCF10369-6A5B-4AC7-840F-797F460B122D}"/>
            </a:ext>
          </a:extLst>
        </xdr:cNvPr>
        <xdr:cNvSpPr/>
      </xdr:nvSpPr>
      <xdr:spPr>
        <a:xfrm>
          <a:off x="9804400" y="885825"/>
          <a:ext cx="1406525" cy="7493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a:extLst>
            <a:ext uri="{FF2B5EF4-FFF2-40B4-BE49-F238E27FC236}">
              <a16:creationId xmlns:a16="http://schemas.microsoft.com/office/drawing/2014/main" xmlns="" id="{35853EFC-2D46-49A4-A703-BEE648423E57}"/>
            </a:ext>
          </a:extLst>
        </xdr:cNvPr>
        <xdr:cNvSpPr/>
      </xdr:nvSpPr>
      <xdr:spPr>
        <a:xfrm>
          <a:off x="10064750" y="949325"/>
          <a:ext cx="11525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a:extLst>
            <a:ext uri="{FF2B5EF4-FFF2-40B4-BE49-F238E27FC236}">
              <a16:creationId xmlns:a16="http://schemas.microsoft.com/office/drawing/2014/main" xmlns="" id="{FFBDA00E-C04A-47BD-B230-0454C46B6E14}"/>
            </a:ext>
          </a:extLst>
        </xdr:cNvPr>
        <xdr:cNvSpPr/>
      </xdr:nvSpPr>
      <xdr:spPr>
        <a:xfrm>
          <a:off x="10064750" y="1216025"/>
          <a:ext cx="1152525"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a:extLst>
            <a:ext uri="{FF2B5EF4-FFF2-40B4-BE49-F238E27FC236}">
              <a16:creationId xmlns:a16="http://schemas.microsoft.com/office/drawing/2014/main" xmlns="" id="{33CE0F4F-3D19-47A0-BC3A-E06350895AB4}"/>
            </a:ext>
          </a:extLst>
        </xdr:cNvPr>
        <xdr:cNvCxnSpPr/>
      </xdr:nvCxnSpPr>
      <xdr:spPr>
        <a:xfrm flipH="1">
          <a:off x="9886950" y="10382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a:extLst>
            <a:ext uri="{FF2B5EF4-FFF2-40B4-BE49-F238E27FC236}">
              <a16:creationId xmlns:a16="http://schemas.microsoft.com/office/drawing/2014/main" xmlns="" id="{A66CF35C-2865-4464-98AA-6B62728084A1}"/>
            </a:ext>
          </a:extLst>
        </xdr:cNvPr>
        <xdr:cNvSpPr/>
      </xdr:nvSpPr>
      <xdr:spPr>
        <a:xfrm>
          <a:off x="9940925"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a:extLst>
            <a:ext uri="{FF2B5EF4-FFF2-40B4-BE49-F238E27FC236}">
              <a16:creationId xmlns:a16="http://schemas.microsoft.com/office/drawing/2014/main" xmlns="" id="{FA8C50A3-6006-4B35-BE21-E63DBC01D206}"/>
            </a:ext>
          </a:extLst>
        </xdr:cNvPr>
        <xdr:cNvSpPr/>
      </xdr:nvSpPr>
      <xdr:spPr>
        <a:xfrm>
          <a:off x="9940925"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xmlns="" id="{FB03700D-9FC9-4942-A163-0EC67459B871}"/>
            </a:ext>
          </a:extLst>
        </xdr:cNvPr>
        <xdr:cNvSpPr txBox="1"/>
      </xdr:nvSpPr>
      <xdr:spPr>
        <a:xfrm>
          <a:off x="419100" y="3028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xmlns="" id="{8015DF35-1BCB-4B14-BE05-C84DE52323FC}"/>
            </a:ext>
          </a:extLst>
        </xdr:cNvPr>
        <xdr:cNvSpPr txBox="1"/>
      </xdr:nvSpPr>
      <xdr:spPr>
        <a:xfrm>
          <a:off x="419100" y="3314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xmlns="" id="{AE06B482-AF78-40C3-ADC1-29141FB84D96}"/>
            </a:ext>
          </a:extLst>
        </xdr:cNvPr>
        <xdr:cNvSpPr txBox="1"/>
      </xdr:nvSpPr>
      <xdr:spPr>
        <a:xfrm>
          <a:off x="419100" y="35941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a:extLst>
            <a:ext uri="{FF2B5EF4-FFF2-40B4-BE49-F238E27FC236}">
              <a16:creationId xmlns:a16="http://schemas.microsoft.com/office/drawing/2014/main" xmlns="" id="{828082A8-0FC7-4FDA-AD86-895CA857DBEA}"/>
            </a:ext>
          </a:extLst>
        </xdr:cNvPr>
        <xdr:cNvSpPr txBox="1"/>
      </xdr:nvSpPr>
      <xdr:spPr>
        <a:xfrm>
          <a:off x="419100" y="275907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xmlns="" id="{876DCBEF-26D2-4F36-9002-B35E5B07A994}"/>
            </a:ext>
          </a:extLst>
        </xdr:cNvPr>
        <xdr:cNvSpPr/>
      </xdr:nvSpPr>
      <xdr:spPr>
        <a:xfrm>
          <a:off x="1228725" y="4146550"/>
          <a:ext cx="3863975"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xmlns="" id="{24095A5B-3F14-4586-9DC8-07F519F2AFE6}"/>
            </a:ext>
          </a:extLst>
        </xdr:cNvPr>
        <xdr:cNvSpPr/>
      </xdr:nvSpPr>
      <xdr:spPr>
        <a:xfrm>
          <a:off x="1827389" y="4497642"/>
          <a:ext cx="1599846"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xmlns="" id="{A5AFFB36-5878-4007-B551-F283BF05BD66}"/>
            </a:ext>
          </a:extLst>
        </xdr:cNvPr>
        <xdr:cNvSpPr/>
      </xdr:nvSpPr>
      <xdr:spPr>
        <a:xfrm>
          <a:off x="3710437" y="4480971"/>
          <a:ext cx="48487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xmlns="" id="{C81B5E98-6EB6-43E8-AF2F-2AAE06371824}"/>
            </a:ext>
          </a:extLst>
        </xdr:cNvPr>
        <xdr:cNvSpPr/>
      </xdr:nvSpPr>
      <xdr:spPr>
        <a:xfrm>
          <a:off x="5041900"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xmlns="" id="{1E387294-8D90-4B78-8419-DCF3E6852769}"/>
            </a:ext>
          </a:extLst>
        </xdr:cNvPr>
        <xdr:cNvSpPr/>
      </xdr:nvSpPr>
      <xdr:spPr>
        <a:xfrm>
          <a:off x="5041900"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xmlns="" id="{2138F1B4-7EEC-44BE-9525-613FFAE71979}"/>
            </a:ext>
          </a:extLst>
        </xdr:cNvPr>
        <xdr:cNvSpPr/>
      </xdr:nvSpPr>
      <xdr:spPr>
        <a:xfrm>
          <a:off x="6448425"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xmlns="" id="{7943517A-530F-4599-BA28-56CF6F0A6641}"/>
            </a:ext>
          </a:extLst>
        </xdr:cNvPr>
        <xdr:cNvSpPr/>
      </xdr:nvSpPr>
      <xdr:spPr>
        <a:xfrm>
          <a:off x="6448425"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a:extLst>
            <a:ext uri="{FF2B5EF4-FFF2-40B4-BE49-F238E27FC236}">
              <a16:creationId xmlns:a16="http://schemas.microsoft.com/office/drawing/2014/main" xmlns="" id="{E434E3CF-C70E-49E0-8F33-E9C084659FDD}"/>
            </a:ext>
          </a:extLst>
        </xdr:cNvPr>
        <xdr:cNvSpPr/>
      </xdr:nvSpPr>
      <xdr:spPr>
        <a:xfrm>
          <a:off x="1228725" y="4813300"/>
          <a:ext cx="3863975" cy="20828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a:extLst>
            <a:ext uri="{FF2B5EF4-FFF2-40B4-BE49-F238E27FC236}">
              <a16:creationId xmlns:a16="http://schemas.microsoft.com/office/drawing/2014/main" xmlns="" id="{043C148B-81AF-4507-A660-713C23787792}"/>
            </a:ext>
          </a:extLst>
        </xdr:cNvPr>
        <xdr:cNvSpPr/>
      </xdr:nvSpPr>
      <xdr:spPr>
        <a:xfrm>
          <a:off x="5359400" y="4813300"/>
          <a:ext cx="4244975"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a:extLst>
            <a:ext uri="{FF2B5EF4-FFF2-40B4-BE49-F238E27FC236}">
              <a16:creationId xmlns:a16="http://schemas.microsoft.com/office/drawing/2014/main" xmlns="" id="{D1593650-D68E-485B-AD50-BCF2585BAEE7}"/>
            </a:ext>
          </a:extLst>
        </xdr:cNvPr>
        <xdr:cNvSpPr/>
      </xdr:nvSpPr>
      <xdr:spPr>
        <a:xfrm>
          <a:off x="5359400" y="4876800"/>
          <a:ext cx="42195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a:extLst>
            <a:ext uri="{FF2B5EF4-FFF2-40B4-BE49-F238E27FC236}">
              <a16:creationId xmlns:a16="http://schemas.microsoft.com/office/drawing/2014/main" xmlns="" id="{FC5C5C64-E3D8-4DE4-B891-3B76B7D1C7D4}"/>
            </a:ext>
          </a:extLst>
        </xdr:cNvPr>
        <xdr:cNvSpPr txBox="1"/>
      </xdr:nvSpPr>
      <xdr:spPr>
        <a:xfrm>
          <a:off x="5397500" y="5092700"/>
          <a:ext cx="4206875" cy="17653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a:extLst>
            <a:ext uri="{FF2B5EF4-FFF2-40B4-BE49-F238E27FC236}">
              <a16:creationId xmlns:a16="http://schemas.microsoft.com/office/drawing/2014/main" xmlns="" id="{C4481C79-C9B0-4374-B292-0CC7A447DCED}"/>
            </a:ext>
          </a:extLst>
        </xdr:cNvPr>
        <xdr:cNvSpPr/>
      </xdr:nvSpPr>
      <xdr:spPr>
        <a:xfrm>
          <a:off x="1228725" y="4813300"/>
          <a:ext cx="3876675"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a:extLst>
            <a:ext uri="{FF2B5EF4-FFF2-40B4-BE49-F238E27FC236}">
              <a16:creationId xmlns:a16="http://schemas.microsoft.com/office/drawing/2014/main" xmlns="" id="{70D45FF5-CA70-4829-A04C-78D071CAC5AF}"/>
            </a:ext>
          </a:extLst>
        </xdr:cNvPr>
        <xdr:cNvSpPr/>
      </xdr:nvSpPr>
      <xdr:spPr>
        <a:xfrm>
          <a:off x="10414000" y="4146550"/>
          <a:ext cx="38608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a:extLst>
            <a:ext uri="{FF2B5EF4-FFF2-40B4-BE49-F238E27FC236}">
              <a16:creationId xmlns:a16="http://schemas.microsoft.com/office/drawing/2014/main" xmlns="" id="{89C826E2-2745-4A33-A32B-E71EFFB0040B}"/>
            </a:ext>
          </a:extLst>
        </xdr:cNvPr>
        <xdr:cNvSpPr/>
      </xdr:nvSpPr>
      <xdr:spPr>
        <a:xfrm>
          <a:off x="11225126" y="4497642"/>
          <a:ext cx="12352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a:extLst>
            <a:ext uri="{FF2B5EF4-FFF2-40B4-BE49-F238E27FC236}">
              <a16:creationId xmlns:a16="http://schemas.microsoft.com/office/drawing/2014/main" xmlns="" id="{413D9F12-1CA3-4D5B-AC37-F72ABF091FA7}"/>
            </a:ext>
          </a:extLst>
        </xdr:cNvPr>
        <xdr:cNvSpPr/>
      </xdr:nvSpPr>
      <xdr:spPr>
        <a:xfrm>
          <a:off x="12892537" y="4480971"/>
          <a:ext cx="48487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a:extLst>
            <a:ext uri="{FF2B5EF4-FFF2-40B4-BE49-F238E27FC236}">
              <a16:creationId xmlns:a16="http://schemas.microsoft.com/office/drawing/2014/main" xmlns="" id="{2C1C675F-D2E5-48A2-A3CA-2A34792D9682}"/>
            </a:ext>
          </a:extLst>
        </xdr:cNvPr>
        <xdr:cNvSpPr/>
      </xdr:nvSpPr>
      <xdr:spPr>
        <a:xfrm>
          <a:off x="14224000"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a:extLst>
            <a:ext uri="{FF2B5EF4-FFF2-40B4-BE49-F238E27FC236}">
              <a16:creationId xmlns:a16="http://schemas.microsoft.com/office/drawing/2014/main" xmlns="" id="{94F7AAC3-0B04-4DFB-831A-D494FD3DABB8}"/>
            </a:ext>
          </a:extLst>
        </xdr:cNvPr>
        <xdr:cNvSpPr/>
      </xdr:nvSpPr>
      <xdr:spPr>
        <a:xfrm>
          <a:off x="14224000"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a:extLst>
            <a:ext uri="{FF2B5EF4-FFF2-40B4-BE49-F238E27FC236}">
              <a16:creationId xmlns:a16="http://schemas.microsoft.com/office/drawing/2014/main" xmlns="" id="{F342A0E3-BC18-44C0-9AAC-55CC719EBC46}"/>
            </a:ext>
          </a:extLst>
        </xdr:cNvPr>
        <xdr:cNvSpPr/>
      </xdr:nvSpPr>
      <xdr:spPr>
        <a:xfrm>
          <a:off x="15630525"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a:extLst>
            <a:ext uri="{FF2B5EF4-FFF2-40B4-BE49-F238E27FC236}">
              <a16:creationId xmlns:a16="http://schemas.microsoft.com/office/drawing/2014/main" xmlns="" id="{A4DECF9F-B170-4BD2-9AB9-2E5FF4A7F758}"/>
            </a:ext>
          </a:extLst>
        </xdr:cNvPr>
        <xdr:cNvSpPr/>
      </xdr:nvSpPr>
      <xdr:spPr>
        <a:xfrm>
          <a:off x="15630525"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xmlns="" id="{BF10CFEA-4341-418A-82D6-AF96BDB56E31}"/>
            </a:ext>
          </a:extLst>
        </xdr:cNvPr>
        <xdr:cNvSpPr/>
      </xdr:nvSpPr>
      <xdr:spPr>
        <a:xfrm>
          <a:off x="10414000" y="4813300"/>
          <a:ext cx="3860800" cy="20828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a:extLst>
            <a:ext uri="{FF2B5EF4-FFF2-40B4-BE49-F238E27FC236}">
              <a16:creationId xmlns:a16="http://schemas.microsoft.com/office/drawing/2014/main" xmlns="" id="{9A0CCDA7-0D85-465D-AAFD-A75F32536508}"/>
            </a:ext>
          </a:extLst>
        </xdr:cNvPr>
        <xdr:cNvSpPr/>
      </xdr:nvSpPr>
      <xdr:spPr>
        <a:xfrm>
          <a:off x="14541500" y="4813300"/>
          <a:ext cx="4232275"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xmlns="" id="{AE4019D4-FF48-470F-9CC3-FEC2A831E82A}"/>
            </a:ext>
          </a:extLst>
        </xdr:cNvPr>
        <xdr:cNvSpPr/>
      </xdr:nvSpPr>
      <xdr:spPr>
        <a:xfrm>
          <a:off x="14541500" y="4876800"/>
          <a:ext cx="42195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a:extLst>
            <a:ext uri="{FF2B5EF4-FFF2-40B4-BE49-F238E27FC236}">
              <a16:creationId xmlns:a16="http://schemas.microsoft.com/office/drawing/2014/main" xmlns="" id="{022B3DD4-1D83-49D6-952D-F7C263C86F94}"/>
            </a:ext>
          </a:extLst>
        </xdr:cNvPr>
        <xdr:cNvSpPr txBox="1"/>
      </xdr:nvSpPr>
      <xdr:spPr>
        <a:xfrm>
          <a:off x="14579600" y="5092700"/>
          <a:ext cx="4194175" cy="17653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xmlns="" id="{D526A41F-6736-4877-A33B-02FD8C48E86D}"/>
            </a:ext>
          </a:extLst>
        </xdr:cNvPr>
        <xdr:cNvSpPr/>
      </xdr:nvSpPr>
      <xdr:spPr>
        <a:xfrm>
          <a:off x="10414000" y="4813300"/>
          <a:ext cx="3873500"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xmlns="" id="{A49C38A4-4237-47CE-900F-E8B99A4000B6}"/>
            </a:ext>
          </a:extLst>
        </xdr:cNvPr>
        <xdr:cNvSpPr/>
      </xdr:nvSpPr>
      <xdr:spPr>
        <a:xfrm>
          <a:off x="1228725" y="7750175"/>
          <a:ext cx="541020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xmlns="" id="{F62A5036-E682-4E54-A274-AA75BF3DA706}"/>
            </a:ext>
          </a:extLst>
        </xdr:cNvPr>
        <xdr:cNvSpPr/>
      </xdr:nvSpPr>
      <xdr:spPr>
        <a:xfrm>
          <a:off x="1228725" y="11417300"/>
          <a:ext cx="541020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xmlns="" id="{50A1B877-BCBF-478C-AF1B-741DD729809A}"/>
            </a:ext>
          </a:extLst>
        </xdr:cNvPr>
        <xdr:cNvSpPr/>
      </xdr:nvSpPr>
      <xdr:spPr>
        <a:xfrm>
          <a:off x="530225" y="8112125"/>
          <a:ext cx="6235700" cy="27559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xmlns="" id="{FA92923C-81EA-482D-8E30-BA577B1752E6}"/>
            </a:ext>
          </a:extLst>
        </xdr:cNvPr>
        <xdr:cNvSpPr/>
      </xdr:nvSpPr>
      <xdr:spPr>
        <a:xfrm>
          <a:off x="1228725" y="8239125"/>
          <a:ext cx="5410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xmlns="" id="{5C02FA76-B949-43CE-B12E-FE58FB00A88E}"/>
            </a:ext>
          </a:extLst>
        </xdr:cNvPr>
        <xdr:cNvSpPr txBox="1"/>
      </xdr:nvSpPr>
      <xdr:spPr>
        <a:xfrm>
          <a:off x="873125" y="11633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xmlns="" id="{7D5A6D7C-9F98-4457-8AEA-B56CE61719BB}"/>
            </a:ext>
          </a:extLst>
        </xdr:cNvPr>
        <xdr:cNvSpPr txBox="1"/>
      </xdr:nvSpPr>
      <xdr:spPr>
        <a:xfrm>
          <a:off x="6448425" y="14287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BE31AF8-BC25-4893-A1AF-0A49C35DA41E}"/>
            </a:ext>
          </a:extLst>
        </xdr:cNvPr>
        <xdr:cNvSpPr/>
      </xdr:nvSpPr>
      <xdr:spPr>
        <a:xfrm>
          <a:off x="635000" y="127000"/>
          <a:ext cx="11604625"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C4B09CFF-FE94-416D-840A-4A4DFEF99FEF}"/>
            </a:ext>
          </a:extLst>
        </xdr:cNvPr>
        <xdr:cNvSpPr/>
      </xdr:nvSpPr>
      <xdr:spPr>
        <a:xfrm>
          <a:off x="17497425"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52835D5C-D451-4B28-9AD2-0889038278A8}"/>
            </a:ext>
          </a:extLst>
        </xdr:cNvPr>
        <xdr:cNvSpPr/>
      </xdr:nvSpPr>
      <xdr:spPr>
        <a:xfrm>
          <a:off x="17516475"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AE55880C-A8A0-468E-86F2-9FCD70C5FF92}"/>
            </a:ext>
          </a:extLst>
        </xdr:cNvPr>
        <xdr:cNvSpPr/>
      </xdr:nvSpPr>
      <xdr:spPr>
        <a:xfrm>
          <a:off x="17541875"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CA52823B-1AB3-41AC-9156-DF492622B4DE}"/>
            </a:ext>
          </a:extLst>
        </xdr:cNvPr>
        <xdr:cNvSpPr/>
      </xdr:nvSpPr>
      <xdr:spPr>
        <a:xfrm>
          <a:off x="14932025" y="1905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6621FD40-B174-4879-B949-B07C15C47FE9}"/>
            </a:ext>
          </a:extLst>
        </xdr:cNvPr>
        <xdr:cNvSpPr/>
      </xdr:nvSpPr>
      <xdr:spPr>
        <a:xfrm>
          <a:off x="14957425" y="2159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4F103317-D442-46FB-809E-6EF10B2B5323}"/>
            </a:ext>
          </a:extLst>
        </xdr:cNvPr>
        <xdr:cNvSpPr/>
      </xdr:nvSpPr>
      <xdr:spPr>
        <a:xfrm>
          <a:off x="14982825" y="2413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2089F046-FC4B-4182-9917-7A69B0AAD843}"/>
            </a:ext>
          </a:extLst>
        </xdr:cNvPr>
        <xdr:cNvSpPr/>
      </xdr:nvSpPr>
      <xdr:spPr>
        <a:xfrm>
          <a:off x="701675" y="863600"/>
          <a:ext cx="891540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2B621A7D-9B85-45FA-B733-50CA1FC06C53}"/>
            </a:ext>
          </a:extLst>
        </xdr:cNvPr>
        <xdr:cNvSpPr/>
      </xdr:nvSpPr>
      <xdr:spPr>
        <a:xfrm>
          <a:off x="828675" y="895350"/>
          <a:ext cx="1282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18D9EBAB-38F8-4C4F-B697-BCCEE504452A}"/>
            </a:ext>
          </a:extLst>
        </xdr:cNvPr>
        <xdr:cNvSpPr/>
      </xdr:nvSpPr>
      <xdr:spPr>
        <a:xfrm>
          <a:off x="2047875" y="895350"/>
          <a:ext cx="1155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177,189
176,567
524.20
84,600,342
82,806,857
702,094
43,300,451
86,560,136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2190B3AB-E0EF-44A3-94E1-30E60213E560}"/>
            </a:ext>
          </a:extLst>
        </xdr:cNvPr>
        <xdr:cNvSpPr/>
      </xdr:nvSpPr>
      <xdr:spPr>
        <a:xfrm>
          <a:off x="3267075" y="895350"/>
          <a:ext cx="1409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2CF70E49-B95F-4773-BACA-3EA20FF8B5C7}"/>
            </a:ext>
          </a:extLst>
        </xdr:cNvPr>
        <xdr:cNvSpPr/>
      </xdr:nvSpPr>
      <xdr:spPr>
        <a:xfrm>
          <a:off x="4676775" y="914400"/>
          <a:ext cx="18605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78070669-BA90-4077-9C12-5CB561483807}"/>
            </a:ext>
          </a:extLst>
        </xdr:cNvPr>
        <xdr:cNvSpPr/>
      </xdr:nvSpPr>
      <xdr:spPr>
        <a:xfrm>
          <a:off x="6537325" y="914400"/>
          <a:ext cx="115570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38A731E-0E4E-4D78-A4CF-64E5A52D008D}"/>
            </a:ext>
          </a:extLst>
        </xdr:cNvPr>
        <xdr:cNvSpPr/>
      </xdr:nvSpPr>
      <xdr:spPr>
        <a:xfrm>
          <a:off x="7756525"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48653860-595B-437C-B67D-62D8936FBDAE}"/>
            </a:ext>
          </a:extLst>
        </xdr:cNvPr>
        <xdr:cNvSpPr/>
      </xdr:nvSpPr>
      <xdr:spPr>
        <a:xfrm>
          <a:off x="4676775" y="1657350"/>
          <a:ext cx="18605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E019DE49-158E-41FA-B8BA-B783A9B250DF}"/>
            </a:ext>
          </a:extLst>
        </xdr:cNvPr>
        <xdr:cNvSpPr/>
      </xdr:nvSpPr>
      <xdr:spPr>
        <a:xfrm>
          <a:off x="6600825" y="1657350"/>
          <a:ext cx="30162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736CDA15-16A5-4407-85A1-20F9B54A525F}"/>
            </a:ext>
          </a:extLst>
        </xdr:cNvPr>
        <xdr:cNvSpPr txBox="1"/>
      </xdr:nvSpPr>
      <xdr:spPr>
        <a:xfrm>
          <a:off x="638175" y="26416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AAF35063-2C4A-4E43-B28F-202AEDB81BF5}"/>
            </a:ext>
          </a:extLst>
        </xdr:cNvPr>
        <xdr:cNvSpPr txBox="1"/>
      </xdr:nvSpPr>
      <xdr:spPr>
        <a:xfrm>
          <a:off x="638175" y="28829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CC853FE4-64EF-4B0C-94F7-7D17BD1897EC}"/>
            </a:ext>
          </a:extLst>
        </xdr:cNvPr>
        <xdr:cNvSpPr txBox="1"/>
      </xdr:nvSpPr>
      <xdr:spPr>
        <a:xfrm>
          <a:off x="638175" y="3187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F3AC6587-8106-408E-802A-806F95421EC2}"/>
            </a:ext>
          </a:extLst>
        </xdr:cNvPr>
        <xdr:cNvSpPr txBox="1"/>
      </xdr:nvSpPr>
      <xdr:spPr>
        <a:xfrm>
          <a:off x="638175" y="3435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432FD228-FDFB-4A85-B43D-0D51B940792A}"/>
            </a:ext>
          </a:extLst>
        </xdr:cNvPr>
        <xdr:cNvSpPr/>
      </xdr:nvSpPr>
      <xdr:spPr>
        <a:xfrm>
          <a:off x="701675" y="4044950"/>
          <a:ext cx="2038985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84416A7D-656B-4107-A36A-BAE24ED398ED}"/>
            </a:ext>
          </a:extLst>
        </xdr:cNvPr>
        <xdr:cNvSpPr/>
      </xdr:nvSpPr>
      <xdr:spPr>
        <a:xfrm>
          <a:off x="701675" y="18859500"/>
          <a:ext cx="203771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65164FB5-EF10-48A3-BEB7-06461A2525DC}"/>
            </a:ext>
          </a:extLst>
        </xdr:cNvPr>
        <xdr:cNvSpPr/>
      </xdr:nvSpPr>
      <xdr:spPr>
        <a:xfrm>
          <a:off x="701675" y="1892300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224223B6-EE4D-4DEC-A111-AC8A8BE64A7B}"/>
            </a:ext>
          </a:extLst>
        </xdr:cNvPr>
        <xdr:cNvSpPr txBox="1"/>
      </xdr:nvSpPr>
      <xdr:spPr>
        <a:xfrm>
          <a:off x="727075" y="19177000"/>
          <a:ext cx="2032635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D0D6259F-5004-410B-8869-A048F6CFF956}"/>
            </a:ext>
          </a:extLst>
        </xdr:cNvPr>
        <xdr:cNvSpPr/>
      </xdr:nvSpPr>
      <xdr:spPr>
        <a:xfrm>
          <a:off x="635000" y="127000"/>
          <a:ext cx="11604625"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65F812C1-7394-4213-814B-0AA2D19316EE}"/>
            </a:ext>
          </a:extLst>
        </xdr:cNvPr>
        <xdr:cNvSpPr/>
      </xdr:nvSpPr>
      <xdr:spPr>
        <a:xfrm>
          <a:off x="17497425"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8C0CE7D3-BDAB-40EA-B2BB-37531FCCCBCF}"/>
            </a:ext>
          </a:extLst>
        </xdr:cNvPr>
        <xdr:cNvSpPr/>
      </xdr:nvSpPr>
      <xdr:spPr>
        <a:xfrm>
          <a:off x="17516475"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12D71D10-A639-4FDE-A6B6-D2CB57D28D47}"/>
            </a:ext>
          </a:extLst>
        </xdr:cNvPr>
        <xdr:cNvSpPr/>
      </xdr:nvSpPr>
      <xdr:spPr>
        <a:xfrm>
          <a:off x="17541875"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AB9BDCCF-D143-4588-8758-C4FC67ABB60F}"/>
            </a:ext>
          </a:extLst>
        </xdr:cNvPr>
        <xdr:cNvSpPr/>
      </xdr:nvSpPr>
      <xdr:spPr>
        <a:xfrm>
          <a:off x="14932025" y="1905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B744C963-BDC2-48E7-AA97-921206542576}"/>
            </a:ext>
          </a:extLst>
        </xdr:cNvPr>
        <xdr:cNvSpPr/>
      </xdr:nvSpPr>
      <xdr:spPr>
        <a:xfrm>
          <a:off x="14957425" y="2159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D0D0D8F9-2ADF-447E-BBE0-75FEB043D61D}"/>
            </a:ext>
          </a:extLst>
        </xdr:cNvPr>
        <xdr:cNvSpPr/>
      </xdr:nvSpPr>
      <xdr:spPr>
        <a:xfrm>
          <a:off x="14982825" y="2413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1875DFFB-54B7-4A13-9392-F27DBEF5BEDB}"/>
            </a:ext>
          </a:extLst>
        </xdr:cNvPr>
        <xdr:cNvSpPr/>
      </xdr:nvSpPr>
      <xdr:spPr>
        <a:xfrm>
          <a:off x="701675" y="863600"/>
          <a:ext cx="891540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E62EF540-1E33-40A6-B218-08E070CBF973}"/>
            </a:ext>
          </a:extLst>
        </xdr:cNvPr>
        <xdr:cNvSpPr/>
      </xdr:nvSpPr>
      <xdr:spPr>
        <a:xfrm>
          <a:off x="828675" y="895350"/>
          <a:ext cx="1282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5F112FA3-99BD-4233-A83E-C5A7348C9880}"/>
            </a:ext>
          </a:extLst>
        </xdr:cNvPr>
        <xdr:cNvSpPr/>
      </xdr:nvSpPr>
      <xdr:spPr>
        <a:xfrm>
          <a:off x="2047875" y="895350"/>
          <a:ext cx="1155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177,189
176,567
524.20
84,600,342
82,806,857
702,094
43,300,451
86,560,136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6E31B362-44B7-4E8A-BA81-C064B1377AFE}"/>
            </a:ext>
          </a:extLst>
        </xdr:cNvPr>
        <xdr:cNvSpPr/>
      </xdr:nvSpPr>
      <xdr:spPr>
        <a:xfrm>
          <a:off x="3267075" y="895350"/>
          <a:ext cx="1409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2F978BBA-70B6-4D07-BDAA-6ECD779B27E6}"/>
            </a:ext>
          </a:extLst>
        </xdr:cNvPr>
        <xdr:cNvSpPr/>
      </xdr:nvSpPr>
      <xdr:spPr>
        <a:xfrm>
          <a:off x="4676775" y="914400"/>
          <a:ext cx="18605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EDE25078-E772-4674-9031-F321626D58C5}"/>
            </a:ext>
          </a:extLst>
        </xdr:cNvPr>
        <xdr:cNvSpPr/>
      </xdr:nvSpPr>
      <xdr:spPr>
        <a:xfrm>
          <a:off x="6537325" y="914400"/>
          <a:ext cx="115570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F1550E27-7CF1-4AA5-BF72-679AB7C0E72E}"/>
            </a:ext>
          </a:extLst>
        </xdr:cNvPr>
        <xdr:cNvSpPr/>
      </xdr:nvSpPr>
      <xdr:spPr>
        <a:xfrm>
          <a:off x="7756525"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17BA1D43-B014-4C73-BF04-5E56DF6330EC}"/>
            </a:ext>
          </a:extLst>
        </xdr:cNvPr>
        <xdr:cNvSpPr/>
      </xdr:nvSpPr>
      <xdr:spPr>
        <a:xfrm>
          <a:off x="4676775" y="1657350"/>
          <a:ext cx="18605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xmlns="" id="{7782ED3D-1953-4E80-86A7-7402907DD0D7}"/>
            </a:ext>
          </a:extLst>
        </xdr:cNvPr>
        <xdr:cNvSpPr/>
      </xdr:nvSpPr>
      <xdr:spPr>
        <a:xfrm>
          <a:off x="6600825" y="1657350"/>
          <a:ext cx="28194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DAD168EE-519F-43BA-927D-D85529F91CE8}"/>
            </a:ext>
          </a:extLst>
        </xdr:cNvPr>
        <xdr:cNvSpPr txBox="1"/>
      </xdr:nvSpPr>
      <xdr:spPr>
        <a:xfrm>
          <a:off x="638175" y="26416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ADCA2CCD-B7FA-4090-BA6D-D2AC7F35F66C}"/>
            </a:ext>
          </a:extLst>
        </xdr:cNvPr>
        <xdr:cNvSpPr txBox="1"/>
      </xdr:nvSpPr>
      <xdr:spPr>
        <a:xfrm>
          <a:off x="638175" y="28829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9D78DBE0-5350-4B38-A5C9-651B97C6C721}"/>
            </a:ext>
          </a:extLst>
        </xdr:cNvPr>
        <xdr:cNvSpPr txBox="1"/>
      </xdr:nvSpPr>
      <xdr:spPr>
        <a:xfrm>
          <a:off x="638175" y="3187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1D5EF4EA-0450-4733-B8BD-64A2E3797D97}"/>
            </a:ext>
          </a:extLst>
        </xdr:cNvPr>
        <xdr:cNvSpPr txBox="1"/>
      </xdr:nvSpPr>
      <xdr:spPr>
        <a:xfrm>
          <a:off x="638175" y="3435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702ACC4D-F1B7-4428-B18F-BC0D729E9A84}"/>
            </a:ext>
          </a:extLst>
        </xdr:cNvPr>
        <xdr:cNvSpPr/>
      </xdr:nvSpPr>
      <xdr:spPr>
        <a:xfrm>
          <a:off x="701675" y="4044950"/>
          <a:ext cx="2038985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88C75BD6-5182-4985-B957-75371D1DC0AF}"/>
            </a:ext>
          </a:extLst>
        </xdr:cNvPr>
        <xdr:cNvSpPr/>
      </xdr:nvSpPr>
      <xdr:spPr>
        <a:xfrm>
          <a:off x="701675" y="18859500"/>
          <a:ext cx="203771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1BDCC60F-8465-4935-88CF-A6DE1D519301}"/>
            </a:ext>
          </a:extLst>
        </xdr:cNvPr>
        <xdr:cNvSpPr/>
      </xdr:nvSpPr>
      <xdr:spPr>
        <a:xfrm>
          <a:off x="701675" y="1892300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1A69D372-1DD3-4F08-A3C4-36E9A48A0159}"/>
            </a:ext>
          </a:extLst>
        </xdr:cNvPr>
        <xdr:cNvSpPr txBox="1"/>
      </xdr:nvSpPr>
      <xdr:spPr>
        <a:xfrm>
          <a:off x="727075" y="19177000"/>
          <a:ext cx="2032635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177,189
176,567
524.20
84,600,342
82,806,857
702,094
43,300,451
86,560,136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自主財源が約３割と乏しいことから財政基盤が弱く、類似団体内において依然として低順位となっている。</a:t>
          </a:r>
          <a:endParaRPr kumimoji="0"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人口減少や高齢化の進行により、市税収入の大きな伸びは期待できない状況にあるが、移住・定住促進や企業誘致、雇用創出などの経済対策等を推進していくことにより、自主財源の確保に努め、財政の健全化を図っていく。</a:t>
          </a:r>
          <a:endParaRPr kumimoji="0"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xmlns=""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104775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18066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76852</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0.47</a:t>
          </a:r>
          <a:endParaRPr kumimoji="1" lang="ja-JP" altLang="en-US" sz="1000" b="1">
            <a:latin typeface="ＭＳ Ｐゴシック"/>
          </a:endParaRPr>
        </a:p>
      </xdr:txBody>
    </xdr:sp>
    <xdr:clientData/>
  </xdr:oneCellAnchor>
  <xdr:twoCellAnchor>
    <xdr:from>
      <xdr:col>7</xdr:col>
      <xdr:colOff>63500</xdr:colOff>
      <xdr:row>44</xdr:row>
      <xdr:rowOff>104775</xdr:rowOff>
    </xdr:from>
    <xdr:to>
      <xdr:col>7</xdr:col>
      <xdr:colOff>241300</xdr:colOff>
      <xdr:row>44</xdr:row>
      <xdr:rowOff>104775</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104775</xdr:rowOff>
    </xdr:from>
    <xdr:to>
      <xdr:col>7</xdr:col>
      <xdr:colOff>152400</xdr:colOff>
      <xdr:row>44</xdr:row>
      <xdr:rowOff>124883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12294</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70" name="フローチャート : 判断 69">
          <a:extLst>
            <a:ext uri="{FF2B5EF4-FFF2-40B4-BE49-F238E27FC236}">
              <a16:creationId xmlns:a16="http://schemas.microsoft.com/office/drawing/2014/main" xmlns="" id="{00000000-0008-0000-0300-000046000000}"/>
            </a:ext>
          </a:extLst>
        </xdr:cNvPr>
        <xdr:cNvSpPr/>
      </xdr:nvSpPr>
      <xdr:spPr>
        <a:xfrm>
          <a:off x="4902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a:extLst>
            <a:ext uri="{FF2B5EF4-FFF2-40B4-BE49-F238E27FC236}">
              <a16:creationId xmlns:a16="http://schemas.microsoft.com/office/drawing/2014/main" xmlns="" id="{00000000-0008-0000-0300-000048000000}"/>
            </a:ext>
          </a:extLst>
        </xdr:cNvPr>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144992</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144992</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a:extLst>
            <a:ext uri="{FF2B5EF4-FFF2-40B4-BE49-F238E27FC236}">
              <a16:creationId xmlns:a16="http://schemas.microsoft.com/office/drawing/2014/main" xmlns="" id="{00000000-0008-0000-0300-00004E000000}"/>
            </a:ext>
          </a:extLst>
        </xdr:cNvPr>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a:extLst>
            <a:ext uri="{FF2B5EF4-FFF2-40B4-BE49-F238E27FC236}">
              <a16:creationId xmlns:a16="http://schemas.microsoft.com/office/drawing/2014/main" xmlns="" id="{00000000-0008-0000-0300-000050000000}"/>
            </a:ext>
          </a:extLst>
        </xdr:cNvPr>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7" name="円/楕円 86">
          <a:extLst>
            <a:ext uri="{FF2B5EF4-FFF2-40B4-BE49-F238E27FC236}">
              <a16:creationId xmlns:a16="http://schemas.microsoft.com/office/drawing/2014/main" xmlns="" id="{00000000-0008-0000-0300-000057000000}"/>
            </a:ext>
          </a:extLst>
        </xdr:cNvPr>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121302</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a:extLst>
            <a:ext uri="{FF2B5EF4-FFF2-40B4-BE49-F238E27FC236}">
              <a16:creationId xmlns:a16="http://schemas.microsoft.com/office/drawing/2014/main" xmlns="" id="{00000000-0008-0000-0300-000059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a:extLst>
            <a:ext uri="{FF2B5EF4-FFF2-40B4-BE49-F238E27FC236}">
              <a16:creationId xmlns:a16="http://schemas.microsoft.com/office/drawing/2014/main" xmlns="" id="{00000000-0008-0000-0300-00005B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3" name="円/楕円 92">
          <a:extLst>
            <a:ext uri="{FF2B5EF4-FFF2-40B4-BE49-F238E27FC236}">
              <a16:creationId xmlns:a16="http://schemas.microsoft.com/office/drawing/2014/main" xmlns="" id="{00000000-0008-0000-0300-00005D000000}"/>
            </a:ext>
          </a:extLst>
        </xdr:cNvPr>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a:extLst>
            <a:ext uri="{FF2B5EF4-FFF2-40B4-BE49-F238E27FC236}">
              <a16:creationId xmlns:a16="http://schemas.microsoft.com/office/drawing/2014/main" xmlns="" id="{00000000-0008-0000-0300-00005F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普通交付税及び市税等は減額となったものの地方消費税交付金等の増額により歳入一般財源が増加したことに加え、除排雪経費が減額となったことによる維持補修費の減少等により前年度数値より</a:t>
          </a:r>
          <a:r>
            <a:rPr kumimoji="0"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ポイント改善した。</a:t>
          </a:r>
          <a:endParaRPr kumimoji="0"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依然として、類似団体内での順位は低く、全国平均・青森県平均を上回っており、財政が硬直化している状況にある。</a:t>
          </a:r>
          <a:endParaRPr kumimoji="0"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引き続き、徹底した経常経費等の見直しと自主財源の確保に努めていく。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122767</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999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106539</xdr:rowOff>
    </xdr:from>
    <xdr:to>
      <xdr:col>7</xdr:col>
      <xdr:colOff>152400</xdr:colOff>
      <xdr:row>65</xdr:row>
      <xdr:rowOff>160161</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12507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90610</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33" name="フローチャート : 判断 132">
          <a:extLst>
            <a:ext uri="{FF2B5EF4-FFF2-40B4-BE49-F238E27FC236}">
              <a16:creationId xmlns:a16="http://schemas.microsoft.com/office/drawing/2014/main" xmlns="" id="{00000000-0008-0000-0300-000085000000}"/>
            </a:ext>
          </a:extLst>
        </xdr:cNvPr>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160161</xdr:rowOff>
    </xdr:from>
    <xdr:to>
      <xdr:col>6</xdr:col>
      <xdr:colOff>0</xdr:colOff>
      <xdr:row>66</xdr:row>
      <xdr:rowOff>2117</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130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90311</xdr:rowOff>
    </xdr:from>
    <xdr:to>
      <xdr:col>6</xdr:col>
      <xdr:colOff>50800</xdr:colOff>
      <xdr:row>64</xdr:row>
      <xdr:rowOff>20461</xdr:rowOff>
    </xdr:to>
    <xdr:sp macro="" textlink="">
      <xdr:nvSpPr>
        <xdr:cNvPr id="135" name="フローチャート : 判断 134">
          <a:extLst>
            <a:ext uri="{FF2B5EF4-FFF2-40B4-BE49-F238E27FC236}">
              <a16:creationId xmlns:a16="http://schemas.microsoft.com/office/drawing/2014/main" xmlns="" id="{00000000-0008-0000-0300-000087000000}"/>
            </a:ext>
          </a:extLst>
        </xdr:cNvPr>
        <xdr:cNvSpPr/>
      </xdr:nvSpPr>
      <xdr:spPr>
        <a:xfrm>
          <a:off x="4064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30638</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6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2117</xdr:rowOff>
    </xdr:from>
    <xdr:to>
      <xdr:col>4</xdr:col>
      <xdr:colOff>482600</xdr:colOff>
      <xdr:row>66</xdr:row>
      <xdr:rowOff>42333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131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a:extLst>
            <a:ext uri="{FF2B5EF4-FFF2-40B4-BE49-F238E27FC236}">
              <a16:creationId xmlns:a16="http://schemas.microsoft.com/office/drawing/2014/main" xmlns="" id="{00000000-0008-0000-0300-00008A000000}"/>
            </a:ext>
          </a:extLst>
        </xdr:cNvPr>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2117</xdr:rowOff>
    </xdr:from>
    <xdr:to>
      <xdr:col>3</xdr:col>
      <xdr:colOff>279400</xdr:colOff>
      <xdr:row>66</xdr:row>
      <xdr:rowOff>42333</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131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50095</xdr:rowOff>
    </xdr:from>
    <xdr:to>
      <xdr:col>3</xdr:col>
      <xdr:colOff>330200</xdr:colOff>
      <xdr:row>63</xdr:row>
      <xdr:rowOff>151695</xdr:rowOff>
    </xdr:to>
    <xdr:sp macro="" textlink="">
      <xdr:nvSpPr>
        <xdr:cNvPr id="141" name="フローチャート : 判断 140">
          <a:extLst>
            <a:ext uri="{FF2B5EF4-FFF2-40B4-BE49-F238E27FC236}">
              <a16:creationId xmlns:a16="http://schemas.microsoft.com/office/drawing/2014/main" xmlns="" id="{00000000-0008-0000-0300-00008D000000}"/>
            </a:ext>
          </a:extLst>
        </xdr:cNvPr>
        <xdr:cNvSpPr/>
      </xdr:nvSpPr>
      <xdr:spPr>
        <a:xfrm>
          <a:off x="2286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161872</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6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127705</xdr:rowOff>
    </xdr:from>
    <xdr:to>
      <xdr:col>2</xdr:col>
      <xdr:colOff>127000</xdr:colOff>
      <xdr:row>63</xdr:row>
      <xdr:rowOff>57855</xdr:rowOff>
    </xdr:to>
    <xdr:sp macro="" textlink="">
      <xdr:nvSpPr>
        <xdr:cNvPr id="143" name="フローチャート : 判断 142">
          <a:extLst>
            <a:ext uri="{FF2B5EF4-FFF2-40B4-BE49-F238E27FC236}">
              <a16:creationId xmlns:a16="http://schemas.microsoft.com/office/drawing/2014/main" xmlns="" id="{00000000-0008-0000-0300-00008F000000}"/>
            </a:ext>
          </a:extLst>
        </xdr:cNvPr>
        <xdr:cNvSpPr/>
      </xdr:nvSpPr>
      <xdr:spPr>
        <a:xfrm>
          <a:off x="13970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68032</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52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55739</xdr:rowOff>
    </xdr:from>
    <xdr:to>
      <xdr:col>7</xdr:col>
      <xdr:colOff>203200</xdr:colOff>
      <xdr:row>65</xdr:row>
      <xdr:rowOff>157339</xdr:rowOff>
    </xdr:to>
    <xdr:sp macro="" textlink="">
      <xdr:nvSpPr>
        <xdr:cNvPr id="150" name="円/楕円 149">
          <a:extLst>
            <a:ext uri="{FF2B5EF4-FFF2-40B4-BE49-F238E27FC236}">
              <a16:creationId xmlns:a16="http://schemas.microsoft.com/office/drawing/2014/main" xmlns="" id="{00000000-0008-0000-0300-000096000000}"/>
            </a:ext>
          </a:extLst>
        </xdr:cNvPr>
        <xdr:cNvSpPr/>
      </xdr:nvSpPr>
      <xdr:spPr>
        <a:xfrm>
          <a:off x="49022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27816</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17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109361</xdr:rowOff>
    </xdr:from>
    <xdr:to>
      <xdr:col>6</xdr:col>
      <xdr:colOff>50800</xdr:colOff>
      <xdr:row>66</xdr:row>
      <xdr:rowOff>39511</xdr:rowOff>
    </xdr:to>
    <xdr:sp macro="" textlink="">
      <xdr:nvSpPr>
        <xdr:cNvPr id="152" name="円/楕円 151">
          <a:extLst>
            <a:ext uri="{FF2B5EF4-FFF2-40B4-BE49-F238E27FC236}">
              <a16:creationId xmlns:a16="http://schemas.microsoft.com/office/drawing/2014/main" xmlns="" id="{00000000-0008-0000-0300-000098000000}"/>
            </a:ext>
          </a:extLst>
        </xdr:cNvPr>
        <xdr:cNvSpPr/>
      </xdr:nvSpPr>
      <xdr:spPr>
        <a:xfrm>
          <a:off x="4064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24288</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33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122767</xdr:rowOff>
    </xdr:from>
    <xdr:to>
      <xdr:col>4</xdr:col>
      <xdr:colOff>533400</xdr:colOff>
      <xdr:row>66</xdr:row>
      <xdr:rowOff>52917</xdr:rowOff>
    </xdr:to>
    <xdr:sp macro="" textlink="">
      <xdr:nvSpPr>
        <xdr:cNvPr id="154" name="円/楕円 153">
          <a:extLst>
            <a:ext uri="{FF2B5EF4-FFF2-40B4-BE49-F238E27FC236}">
              <a16:creationId xmlns:a16="http://schemas.microsoft.com/office/drawing/2014/main" xmlns="" id="{00000000-0008-0000-0300-00009A000000}"/>
            </a:ext>
          </a:extLst>
        </xdr:cNvPr>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37694</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162983</xdr:rowOff>
    </xdr:from>
    <xdr:to>
      <xdr:col>3</xdr:col>
      <xdr:colOff>330200</xdr:colOff>
      <xdr:row>66</xdr:row>
      <xdr:rowOff>93133</xdr:rowOff>
    </xdr:to>
    <xdr:sp macro="" textlink="">
      <xdr:nvSpPr>
        <xdr:cNvPr id="156" name="円/楕円 155">
          <a:extLst>
            <a:ext uri="{FF2B5EF4-FFF2-40B4-BE49-F238E27FC236}">
              <a16:creationId xmlns:a16="http://schemas.microsoft.com/office/drawing/2014/main" xmlns="" id="{00000000-0008-0000-0300-00009C000000}"/>
            </a:ext>
          </a:extLst>
        </xdr:cNvPr>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77910</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122767</xdr:rowOff>
    </xdr:from>
    <xdr:to>
      <xdr:col>2</xdr:col>
      <xdr:colOff>127000</xdr:colOff>
      <xdr:row>66</xdr:row>
      <xdr:rowOff>52917</xdr:rowOff>
    </xdr:to>
    <xdr:sp macro="" textlink="">
      <xdr:nvSpPr>
        <xdr:cNvPr id="158" name="円/楕円 157">
          <a:extLst>
            <a:ext uri="{FF2B5EF4-FFF2-40B4-BE49-F238E27FC236}">
              <a16:creationId xmlns:a16="http://schemas.microsoft.com/office/drawing/2014/main" xmlns="" id="{00000000-0008-0000-0300-00009E000000}"/>
            </a:ext>
          </a:extLst>
        </xdr:cNvPr>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37694</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[108,267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除排雪経費の減額により、前年度数値よりも減少している。類似団体内の平均値と同水準となっており、全国・青森県の平均よりも下回っている。</a:t>
          </a:r>
          <a:endParaRPr kumimoji="0"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引き続き、適正な定員管理・給与制度の運用や民間委託等による経常経費の見直しに努め、コストの縮減を図っていく。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44926</xdr:rowOff>
    </xdr:from>
    <xdr:to>
      <xdr:col>7</xdr:col>
      <xdr:colOff>152400</xdr:colOff>
      <xdr:row>90</xdr:row>
      <xdr:rowOff>31114</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32376"/>
          <a:ext cx="0" cy="152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3191</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4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131,300</a:t>
          </a:r>
          <a:endParaRPr kumimoji="1" lang="ja-JP" altLang="en-US" sz="1000" b="1">
            <a:latin typeface="ＭＳ Ｐゴシック"/>
          </a:endParaRPr>
        </a:p>
      </xdr:txBody>
    </xdr:sp>
    <xdr:clientData/>
  </xdr:oneCellAnchor>
  <xdr:twoCellAnchor>
    <xdr:from>
      <xdr:col>7</xdr:col>
      <xdr:colOff>63500</xdr:colOff>
      <xdr:row>90</xdr:row>
      <xdr:rowOff>31114</xdr:rowOff>
    </xdr:from>
    <xdr:to>
      <xdr:col>7</xdr:col>
      <xdr:colOff>241300</xdr:colOff>
      <xdr:row>90</xdr:row>
      <xdr:rowOff>31114</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46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131303</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93,275</a:t>
          </a:r>
          <a:endParaRPr kumimoji="1" lang="ja-JP" altLang="en-US" sz="1000" b="1">
            <a:latin typeface="ＭＳ Ｐゴシック"/>
          </a:endParaRPr>
        </a:p>
      </xdr:txBody>
    </xdr:sp>
    <xdr:clientData/>
  </xdr:oneCellAnchor>
  <xdr:twoCellAnchor>
    <xdr:from>
      <xdr:col>7</xdr:col>
      <xdr:colOff>63500</xdr:colOff>
      <xdr:row>81</xdr:row>
      <xdr:rowOff>44926</xdr:rowOff>
    </xdr:from>
    <xdr:to>
      <xdr:col>7</xdr:col>
      <xdr:colOff>241300</xdr:colOff>
      <xdr:row>81</xdr:row>
      <xdr:rowOff>44926</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3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133505</xdr:rowOff>
    </xdr:from>
    <xdr:to>
      <xdr:col>7</xdr:col>
      <xdr:colOff>152400</xdr:colOff>
      <xdr:row>85</xdr:row>
      <xdr:rowOff>36978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114800" y="14535305"/>
          <a:ext cx="838200" cy="7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91862</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4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119785</xdr:rowOff>
    </xdr:from>
    <xdr:to>
      <xdr:col>7</xdr:col>
      <xdr:colOff>203200</xdr:colOff>
      <xdr:row>85</xdr:row>
      <xdr:rowOff>49935</xdr:rowOff>
    </xdr:to>
    <xdr:sp macro="" textlink="">
      <xdr:nvSpPr>
        <xdr:cNvPr id="196" name="フローチャート : 判断 195">
          <a:extLst>
            <a:ext uri="{FF2B5EF4-FFF2-40B4-BE49-F238E27FC236}">
              <a16:creationId xmlns:a16="http://schemas.microsoft.com/office/drawing/2014/main" xmlns="" id="{00000000-0008-0000-0300-0000C4000000}"/>
            </a:ext>
          </a:extLst>
        </xdr:cNvPr>
        <xdr:cNvSpPr/>
      </xdr:nvSpPr>
      <xdr:spPr>
        <a:xfrm>
          <a:off x="4902200" y="145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42461</xdr:rowOff>
    </xdr:from>
    <xdr:to>
      <xdr:col>6</xdr:col>
      <xdr:colOff>0</xdr:colOff>
      <xdr:row>85</xdr:row>
      <xdr:rowOff>36978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272811"/>
          <a:ext cx="889000" cy="33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37374</xdr:rowOff>
    </xdr:from>
    <xdr:to>
      <xdr:col>6</xdr:col>
      <xdr:colOff>50800</xdr:colOff>
      <xdr:row>85</xdr:row>
      <xdr:rowOff>138974</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40640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123751</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6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42461</xdr:rowOff>
    </xdr:from>
    <xdr:to>
      <xdr:col>4</xdr:col>
      <xdr:colOff>482600</xdr:colOff>
      <xdr:row>84</xdr:row>
      <xdr:rowOff>73823</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2336800" y="14272811"/>
          <a:ext cx="889000" cy="20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55558</xdr:rowOff>
    </xdr:from>
    <xdr:to>
      <xdr:col>4</xdr:col>
      <xdr:colOff>533400</xdr:colOff>
      <xdr:row>84</xdr:row>
      <xdr:rowOff>157158</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3175000" y="144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141935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5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73823</xdr:rowOff>
    </xdr:from>
    <xdr:to>
      <xdr:col>3</xdr:col>
      <xdr:colOff>279400</xdr:colOff>
      <xdr:row>85</xdr:row>
      <xdr:rowOff>55156</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4475623"/>
          <a:ext cx="889000" cy="15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166362</xdr:rowOff>
    </xdr:from>
    <xdr:to>
      <xdr:col>3</xdr:col>
      <xdr:colOff>330200</xdr:colOff>
      <xdr:row>84</xdr:row>
      <xdr:rowOff>96512</xdr:rowOff>
    </xdr:to>
    <xdr:sp macro="" textlink="">
      <xdr:nvSpPr>
        <xdr:cNvPr id="204" name="フローチャート : 判断 203">
          <a:extLst>
            <a:ext uri="{FF2B5EF4-FFF2-40B4-BE49-F238E27FC236}">
              <a16:creationId xmlns:a16="http://schemas.microsoft.com/office/drawing/2014/main" xmlns="" id="{00000000-0008-0000-0300-0000CC000000}"/>
            </a:ext>
          </a:extLst>
        </xdr:cNvPr>
        <xdr:cNvSpPr/>
      </xdr:nvSpPr>
      <xdr:spPr>
        <a:xfrm>
          <a:off x="2286000" y="143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106689</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1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xdr:rowOff>
    </xdr:from>
    <xdr:to>
      <xdr:col>2</xdr:col>
      <xdr:colOff>127000</xdr:colOff>
      <xdr:row>85</xdr:row>
      <xdr:rowOff>101693</xdr:rowOff>
    </xdr:to>
    <xdr:sp macro="" textlink="">
      <xdr:nvSpPr>
        <xdr:cNvPr id="206" name="フローチャート : 判断 205">
          <a:extLst>
            <a:ext uri="{FF2B5EF4-FFF2-40B4-BE49-F238E27FC236}">
              <a16:creationId xmlns:a16="http://schemas.microsoft.com/office/drawing/2014/main" xmlns="" id="{00000000-0008-0000-0300-0000CE000000}"/>
            </a:ext>
          </a:extLst>
        </xdr:cNvPr>
        <xdr:cNvSpPr/>
      </xdr:nvSpPr>
      <xdr:spPr>
        <a:xfrm>
          <a:off x="1397000" y="145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111870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3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82705</xdr:rowOff>
    </xdr:from>
    <xdr:to>
      <xdr:col>7</xdr:col>
      <xdr:colOff>203200</xdr:colOff>
      <xdr:row>85</xdr:row>
      <xdr:rowOff>12855</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4902200" y="144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99232</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32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108,267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157628</xdr:rowOff>
    </xdr:from>
    <xdr:to>
      <xdr:col>6</xdr:col>
      <xdr:colOff>50800</xdr:colOff>
      <xdr:row>85</xdr:row>
      <xdr:rowOff>87778</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4064000" y="145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97955</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32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110,130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163111</xdr:rowOff>
    </xdr:from>
    <xdr:to>
      <xdr:col>4</xdr:col>
      <xdr:colOff>533400</xdr:colOff>
      <xdr:row>83</xdr:row>
      <xdr:rowOff>93261</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3175000" y="142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103438</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99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101,740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23023</xdr:rowOff>
    </xdr:from>
    <xdr:to>
      <xdr:col>3</xdr:col>
      <xdr:colOff>330200</xdr:colOff>
      <xdr:row>84</xdr:row>
      <xdr:rowOff>124623</xdr:rowOff>
    </xdr:to>
    <xdr:sp macro="" textlink="">
      <xdr:nvSpPr>
        <xdr:cNvPr id="219" name="円/楕円 218">
          <a:extLst>
            <a:ext uri="{FF2B5EF4-FFF2-40B4-BE49-F238E27FC236}">
              <a16:creationId xmlns:a16="http://schemas.microsoft.com/office/drawing/2014/main" xmlns="" id="{00000000-0008-0000-0300-0000DB000000}"/>
            </a:ext>
          </a:extLst>
        </xdr:cNvPr>
        <xdr:cNvSpPr/>
      </xdr:nvSpPr>
      <xdr:spPr>
        <a:xfrm>
          <a:off x="2286000" y="1442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109400</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5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106,783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4356</xdr:rowOff>
    </xdr:from>
    <xdr:to>
      <xdr:col>2</xdr:col>
      <xdr:colOff>127000</xdr:colOff>
      <xdr:row>85</xdr:row>
      <xdr:rowOff>105956</xdr:rowOff>
    </xdr:to>
    <xdr:sp macro="" textlink="">
      <xdr:nvSpPr>
        <xdr:cNvPr id="221" name="円/楕円 220">
          <a:extLst>
            <a:ext uri="{FF2B5EF4-FFF2-40B4-BE49-F238E27FC236}">
              <a16:creationId xmlns:a16="http://schemas.microsoft.com/office/drawing/2014/main" xmlns="" id="{00000000-0008-0000-0300-0000DD000000}"/>
            </a:ext>
          </a:extLst>
        </xdr:cNvPr>
        <xdr:cNvSpPr/>
      </xdr:nvSpPr>
      <xdr:spPr>
        <a:xfrm>
          <a:off x="1397000" y="145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90733</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66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前年度数値より</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0.1</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ポイント減少しており、類似団体内・全国市のいずれの平均よりも下回っている。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主な理由としては、平成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18</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年の給与構造改革以降、職務・職責に応じた適正な給与制度の運用を実施してきたことが挙げられる。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引き続き、適正な給与制度の運用に努めていく。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87</xdr:row>
      <xdr:rowOff>56545</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927062"/>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39612</xdr:rowOff>
    </xdr:from>
    <xdr:to>
      <xdr:col>24</xdr:col>
      <xdr:colOff>558800</xdr:colOff>
      <xdr:row>81</xdr:row>
      <xdr:rowOff>51102</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39270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51102</xdr:rowOff>
    </xdr:from>
    <xdr:to>
      <xdr:col>23</xdr:col>
      <xdr:colOff>406400</xdr:colOff>
      <xdr:row>81</xdr:row>
      <xdr:rowOff>85573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39385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85573</xdr:rowOff>
    </xdr:from>
    <xdr:to>
      <xdr:col>22</xdr:col>
      <xdr:colOff>203200</xdr:colOff>
      <xdr:row>86</xdr:row>
      <xdr:rowOff>101600</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3973023"/>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5" name="フローチャート : 判断 264">
          <a:extLst>
            <a:ext uri="{FF2B5EF4-FFF2-40B4-BE49-F238E27FC236}">
              <a16:creationId xmlns:a16="http://schemas.microsoft.com/office/drawing/2014/main" xmlns="" id="{00000000-0008-0000-0300-000009010000}"/>
            </a:ext>
          </a:extLst>
        </xdr:cNvPr>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87</xdr:row>
      <xdr:rowOff>45055</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48463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8" name="フローチャート : 判断 267">
          <a:extLst>
            <a:ext uri="{FF2B5EF4-FFF2-40B4-BE49-F238E27FC236}">
              <a16:creationId xmlns:a16="http://schemas.microsoft.com/office/drawing/2014/main" xmlns="" id="{00000000-0008-0000-0300-00000C010000}"/>
            </a:ext>
          </a:extLst>
        </xdr:cNvPr>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0" name="フローチャート : 判断 269">
          <a:extLst>
            <a:ext uri="{FF2B5EF4-FFF2-40B4-BE49-F238E27FC236}">
              <a16:creationId xmlns:a16="http://schemas.microsoft.com/office/drawing/2014/main" xmlns="" id="{00000000-0008-0000-0300-00000E010000}"/>
            </a:ext>
          </a:extLst>
        </xdr:cNvPr>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160262</xdr:rowOff>
    </xdr:from>
    <xdr:to>
      <xdr:col>24</xdr:col>
      <xdr:colOff>609600</xdr:colOff>
      <xdr:row>81</xdr:row>
      <xdr:rowOff>90412</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69672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81539</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379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302</xdr:rowOff>
    </xdr:from>
    <xdr:to>
      <xdr:col>23</xdr:col>
      <xdr:colOff>457200</xdr:colOff>
      <xdr:row>81</xdr:row>
      <xdr:rowOff>101902</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112079</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34773</xdr:rowOff>
    </xdr:from>
    <xdr:to>
      <xdr:col>22</xdr:col>
      <xdr:colOff>254000</xdr:colOff>
      <xdr:row>81</xdr:row>
      <xdr:rowOff>136373</xdr:rowOff>
    </xdr:to>
    <xdr:sp macro="" textlink="">
      <xdr:nvSpPr>
        <xdr:cNvPr id="281" name="円/楕円 280">
          <a:extLst>
            <a:ext uri="{FF2B5EF4-FFF2-40B4-BE49-F238E27FC236}">
              <a16:creationId xmlns:a16="http://schemas.microsoft.com/office/drawing/2014/main" xmlns="" id="{00000000-0008-0000-0300-000019010000}"/>
            </a:ext>
          </a:extLst>
        </xdr:cNvPr>
        <xdr:cNvSpPr/>
      </xdr:nvSpPr>
      <xdr:spPr>
        <a:xfrm>
          <a:off x="15240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146550</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83" name="円/楕円 282">
          <a:extLst>
            <a:ext uri="{FF2B5EF4-FFF2-40B4-BE49-F238E27FC236}">
              <a16:creationId xmlns:a16="http://schemas.microsoft.com/office/drawing/2014/main" xmlns="" id="{00000000-0008-0000-0300-00001B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165705</xdr:rowOff>
    </xdr:from>
    <xdr:to>
      <xdr:col>19</xdr:col>
      <xdr:colOff>533400</xdr:colOff>
      <xdr:row>87</xdr:row>
      <xdr:rowOff>95855</xdr:rowOff>
    </xdr:to>
    <xdr:sp macro="" textlink="">
      <xdr:nvSpPr>
        <xdr:cNvPr id="285" name="円/楕円 284">
          <a:extLst>
            <a:ext uri="{FF2B5EF4-FFF2-40B4-BE49-F238E27FC236}">
              <a16:creationId xmlns:a16="http://schemas.microsoft.com/office/drawing/2014/main" xmlns="" id="{00000000-0008-0000-0300-00001D010000}"/>
            </a:ext>
          </a:extLst>
        </xdr:cNvPr>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106032</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類似団体内の平均値と同水準となっており、全国・青森県の平均よりも下回っている。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主な理由としては、指定管理制度の導入、業務委託などを計画的に実施してきたことが挙げられる。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引き続き、事務事業の簡素化・効率化を図るとともに、民間委託や指定管理者制度、非常勤職員の活用等を推進し、適正な定員管理に努めていく。</a:t>
          </a:r>
          <a:endParaRPr kumimoji="0"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158496</xdr:rowOff>
    </xdr:from>
    <xdr:to>
      <xdr:col>24</xdr:col>
      <xdr:colOff>558800</xdr:colOff>
      <xdr:row>65</xdr:row>
      <xdr:rowOff>138176</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993114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110253</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24</xdr:col>
      <xdr:colOff>469900</xdr:colOff>
      <xdr:row>65</xdr:row>
      <xdr:rowOff>138176</xdr:rowOff>
    </xdr:from>
    <xdr:to>
      <xdr:col>24</xdr:col>
      <xdr:colOff>647700</xdr:colOff>
      <xdr:row>65</xdr:row>
      <xdr:rowOff>138176</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73423</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24</xdr:col>
      <xdr:colOff>469900</xdr:colOff>
      <xdr:row>57</xdr:row>
      <xdr:rowOff>158496</xdr:rowOff>
    </xdr:from>
    <xdr:to>
      <xdr:col>24</xdr:col>
      <xdr:colOff>647700</xdr:colOff>
      <xdr:row>57</xdr:row>
      <xdr:rowOff>158496</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97790</xdr:rowOff>
    </xdr:from>
    <xdr:to>
      <xdr:col>24</xdr:col>
      <xdr:colOff>558800</xdr:colOff>
      <xdr:row>61</xdr:row>
      <xdr:rowOff>3556</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38479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120413</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407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21" name="フローチャート : 判断 320">
          <a:extLst>
            <a:ext uri="{FF2B5EF4-FFF2-40B4-BE49-F238E27FC236}">
              <a16:creationId xmlns:a16="http://schemas.microsoft.com/office/drawing/2014/main" xmlns="" id="{00000000-0008-0000-0300-000041010000}"/>
            </a:ext>
          </a:extLst>
        </xdr:cNvPr>
        <xdr:cNvSpPr/>
      </xdr:nvSpPr>
      <xdr:spPr>
        <a:xfrm>
          <a:off x="169672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35052</xdr:rowOff>
    </xdr:from>
    <xdr:to>
      <xdr:col>23</xdr:col>
      <xdr:colOff>406400</xdr:colOff>
      <xdr:row>60</xdr:row>
      <xdr:rowOff>97790</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32205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78232</xdr:rowOff>
    </xdr:from>
    <xdr:to>
      <xdr:col>23</xdr:col>
      <xdr:colOff>457200</xdr:colOff>
      <xdr:row>62</xdr:row>
      <xdr:rowOff>8382</xdr:rowOff>
    </xdr:to>
    <xdr:sp macro="" textlink="">
      <xdr:nvSpPr>
        <xdr:cNvPr id="323" name="フローチャート : 判断 322">
          <a:extLst>
            <a:ext uri="{FF2B5EF4-FFF2-40B4-BE49-F238E27FC236}">
              <a16:creationId xmlns:a16="http://schemas.microsoft.com/office/drawing/2014/main" xmlns="" id="{00000000-0008-0000-0300-000043010000}"/>
            </a:ext>
          </a:extLst>
        </xdr:cNvPr>
        <xdr:cNvSpPr/>
      </xdr:nvSpPr>
      <xdr:spPr>
        <a:xfrm>
          <a:off x="16129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164609</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6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25400</xdr:rowOff>
    </xdr:from>
    <xdr:to>
      <xdr:col>22</xdr:col>
      <xdr:colOff>203200</xdr:colOff>
      <xdr:row>60</xdr:row>
      <xdr:rowOff>35052</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3124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97536</xdr:rowOff>
    </xdr:from>
    <xdr:to>
      <xdr:col>22</xdr:col>
      <xdr:colOff>254000</xdr:colOff>
      <xdr:row>62</xdr:row>
      <xdr:rowOff>27686</xdr:rowOff>
    </xdr:to>
    <xdr:sp macro="" textlink="">
      <xdr:nvSpPr>
        <xdr:cNvPr id="326" name="フローチャート : 判断 325">
          <a:extLst>
            <a:ext uri="{FF2B5EF4-FFF2-40B4-BE49-F238E27FC236}">
              <a16:creationId xmlns:a16="http://schemas.microsoft.com/office/drawing/2014/main" xmlns="" id="{00000000-0008-0000-0300-000046010000}"/>
            </a:ext>
          </a:extLst>
        </xdr:cNvPr>
        <xdr:cNvSpPr/>
      </xdr:nvSpPr>
      <xdr:spPr>
        <a:xfrm>
          <a:off x="15240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12463</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25400</xdr:rowOff>
    </xdr:from>
    <xdr:to>
      <xdr:col>21</xdr:col>
      <xdr:colOff>0</xdr:colOff>
      <xdr:row>60</xdr:row>
      <xdr:rowOff>30226</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3512800" y="103124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9" name="フローチャート : 判断 328">
          <a:extLst>
            <a:ext uri="{FF2B5EF4-FFF2-40B4-BE49-F238E27FC236}">
              <a16:creationId xmlns:a16="http://schemas.microsoft.com/office/drawing/2014/main" xmlns="" id="{00000000-0008-0000-0300-000049010000}"/>
            </a:ext>
          </a:extLst>
        </xdr:cNvPr>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22606</xdr:rowOff>
    </xdr:from>
    <xdr:to>
      <xdr:col>19</xdr:col>
      <xdr:colOff>533400</xdr:colOff>
      <xdr:row>62</xdr:row>
      <xdr:rowOff>124206</xdr:rowOff>
    </xdr:to>
    <xdr:sp macro="" textlink="">
      <xdr:nvSpPr>
        <xdr:cNvPr id="331" name="フローチャート : 判断 330">
          <a:extLst>
            <a:ext uri="{FF2B5EF4-FFF2-40B4-BE49-F238E27FC236}">
              <a16:creationId xmlns:a16="http://schemas.microsoft.com/office/drawing/2014/main" xmlns="" id="{00000000-0008-0000-0300-00004B010000}"/>
            </a:ext>
          </a:extLst>
        </xdr:cNvPr>
        <xdr:cNvSpPr/>
      </xdr:nvSpPr>
      <xdr:spPr>
        <a:xfrm>
          <a:off x="13462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108983</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124206</xdr:rowOff>
    </xdr:from>
    <xdr:to>
      <xdr:col>24</xdr:col>
      <xdr:colOff>609600</xdr:colOff>
      <xdr:row>61</xdr:row>
      <xdr:rowOff>54356</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6967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140733</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46990</xdr:rowOff>
    </xdr:from>
    <xdr:to>
      <xdr:col>23</xdr:col>
      <xdr:colOff>457200</xdr:colOff>
      <xdr:row>60</xdr:row>
      <xdr:rowOff>148590</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158767</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155702</xdr:rowOff>
    </xdr:from>
    <xdr:to>
      <xdr:col>22</xdr:col>
      <xdr:colOff>254000</xdr:colOff>
      <xdr:row>60</xdr:row>
      <xdr:rowOff>85852</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5240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96029</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146050</xdr:rowOff>
    </xdr:from>
    <xdr:to>
      <xdr:col>21</xdr:col>
      <xdr:colOff>50800</xdr:colOff>
      <xdr:row>60</xdr:row>
      <xdr:rowOff>76200</xdr:rowOff>
    </xdr:to>
    <xdr:sp macro="" textlink="">
      <xdr:nvSpPr>
        <xdr:cNvPr id="344" name="円/楕円 343">
          <a:extLst>
            <a:ext uri="{FF2B5EF4-FFF2-40B4-BE49-F238E27FC236}">
              <a16:creationId xmlns:a16="http://schemas.microsoft.com/office/drawing/2014/main" xmlns="" id="{00000000-0008-0000-0300-000058010000}"/>
            </a:ext>
          </a:extLst>
        </xdr:cNvPr>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86377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150876</xdr:rowOff>
    </xdr:from>
    <xdr:to>
      <xdr:col>19</xdr:col>
      <xdr:colOff>533400</xdr:colOff>
      <xdr:row>60</xdr:row>
      <xdr:rowOff>81026</xdr:rowOff>
    </xdr:to>
    <xdr:sp macro="" textlink="">
      <xdr:nvSpPr>
        <xdr:cNvPr id="346" name="円/楕円 345">
          <a:extLst>
            <a:ext uri="{FF2B5EF4-FFF2-40B4-BE49-F238E27FC236}">
              <a16:creationId xmlns:a16="http://schemas.microsoft.com/office/drawing/2014/main" xmlns="" id="{00000000-0008-0000-0300-00005A010000}"/>
            </a:ext>
          </a:extLst>
        </xdr:cNvPr>
        <xdr:cNvSpPr/>
      </xdr:nvSpPr>
      <xdr:spPr>
        <a:xfrm>
          <a:off x="13462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91203</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実質公債費比率は前年度数値より</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0.5</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ポイント改善した。</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主な理由としては、地方債の計画的な発行に努めてきたことに加え、過去の借入に係る償還の終了により、元利償還金が年々減少していることや、地方債を発行するにあたり、交付税措置のある有利な地方債を積極的に活用していることが挙げられ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今後は、老朽化した施設の大規模改修等で、地方債残高は増加傾向にあるが、引き続き交付税措置のある有利な地方債を活用し、健全な財政運営に努めていく。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7076</xdr:rowOff>
    </xdr:from>
    <xdr:to>
      <xdr:col>24</xdr:col>
      <xdr:colOff>558800</xdr:colOff>
      <xdr:row>45</xdr:row>
      <xdr:rowOff>7438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350726"/>
          <a:ext cx="0" cy="1371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150965</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69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24</xdr:col>
      <xdr:colOff>469900</xdr:colOff>
      <xdr:row>45</xdr:row>
      <xdr:rowOff>7438</xdr:rowOff>
    </xdr:from>
    <xdr:to>
      <xdr:col>24</xdr:col>
      <xdr:colOff>647700</xdr:colOff>
      <xdr:row>45</xdr:row>
      <xdr:rowOff>7438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7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93453</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609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37</xdr:row>
      <xdr:rowOff>7076</xdr:rowOff>
    </xdr:from>
    <xdr:to>
      <xdr:col>24</xdr:col>
      <xdr:colOff>647700</xdr:colOff>
      <xdr:row>37</xdr:row>
      <xdr:rowOff>7076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35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31387</xdr:rowOff>
    </xdr:from>
    <xdr:to>
      <xdr:col>24</xdr:col>
      <xdr:colOff>558800</xdr:colOff>
      <xdr:row>41</xdr:row>
      <xdr:rowOff>65859</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706083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29771</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54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13244</xdr:rowOff>
    </xdr:from>
    <xdr:to>
      <xdr:col>24</xdr:col>
      <xdr:colOff>609600</xdr:colOff>
      <xdr:row>39</xdr:row>
      <xdr:rowOff>114844</xdr:rowOff>
    </xdr:to>
    <xdr:sp macro="" textlink="">
      <xdr:nvSpPr>
        <xdr:cNvPr id="384" name="フローチャート : 判断 383">
          <a:extLst>
            <a:ext uri="{FF2B5EF4-FFF2-40B4-BE49-F238E27FC236}">
              <a16:creationId xmlns:a16="http://schemas.microsoft.com/office/drawing/2014/main" xmlns="" id="{00000000-0008-0000-0300-000080010000}"/>
            </a:ext>
          </a:extLst>
        </xdr:cNvPr>
        <xdr:cNvSpPr/>
      </xdr:nvSpPr>
      <xdr:spPr>
        <a:xfrm>
          <a:off x="169672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65859</xdr:rowOff>
    </xdr:from>
    <xdr:to>
      <xdr:col>23</xdr:col>
      <xdr:colOff>406400</xdr:colOff>
      <xdr:row>41</xdr:row>
      <xdr:rowOff>134801</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70953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89081</xdr:rowOff>
    </xdr:from>
    <xdr:to>
      <xdr:col>23</xdr:col>
      <xdr:colOff>457200</xdr:colOff>
      <xdr:row>40</xdr:row>
      <xdr:rowOff>19231</xdr:rowOff>
    </xdr:to>
    <xdr:sp macro="" textlink="">
      <xdr:nvSpPr>
        <xdr:cNvPr id="386" name="フローチャート : 判断 385">
          <a:extLst>
            <a:ext uri="{FF2B5EF4-FFF2-40B4-BE49-F238E27FC236}">
              <a16:creationId xmlns:a16="http://schemas.microsoft.com/office/drawing/2014/main" xmlns="" id="{00000000-0008-0000-0300-000082010000}"/>
            </a:ext>
          </a:extLst>
        </xdr:cNvPr>
        <xdr:cNvSpPr/>
      </xdr:nvSpPr>
      <xdr:spPr>
        <a:xfrm>
          <a:off x="161290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29408</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54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134801</xdr:rowOff>
    </xdr:from>
    <xdr:to>
      <xdr:col>22</xdr:col>
      <xdr:colOff>203200</xdr:colOff>
      <xdr:row>42</xdr:row>
      <xdr:rowOff>39188</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716425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137341</xdr:rowOff>
    </xdr:from>
    <xdr:to>
      <xdr:col>22</xdr:col>
      <xdr:colOff>254000</xdr:colOff>
      <xdr:row>40</xdr:row>
      <xdr:rowOff>67491</xdr:rowOff>
    </xdr:to>
    <xdr:sp macro="" textlink="">
      <xdr:nvSpPr>
        <xdr:cNvPr id="389" name="フローチャート : 判断 388">
          <a:extLst>
            <a:ext uri="{FF2B5EF4-FFF2-40B4-BE49-F238E27FC236}">
              <a16:creationId xmlns:a16="http://schemas.microsoft.com/office/drawing/2014/main" xmlns="" id="{00000000-0008-0000-0300-000085010000}"/>
            </a:ext>
          </a:extLst>
        </xdr:cNvPr>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77668</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39188</xdr:rowOff>
    </xdr:from>
    <xdr:to>
      <xdr:col>21</xdr:col>
      <xdr:colOff>0</xdr:colOff>
      <xdr:row>42</xdr:row>
      <xdr:rowOff>115026</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72400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92" name="フローチャート : 判断 391">
          <a:extLst>
            <a:ext uri="{FF2B5EF4-FFF2-40B4-BE49-F238E27FC236}">
              <a16:creationId xmlns:a16="http://schemas.microsoft.com/office/drawing/2014/main" xmlns="" id="{00000000-0008-0000-0300-000088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83094</xdr:rowOff>
    </xdr:from>
    <xdr:to>
      <xdr:col>19</xdr:col>
      <xdr:colOff>533400</xdr:colOff>
      <xdr:row>41</xdr:row>
      <xdr:rowOff>13244</xdr:rowOff>
    </xdr:to>
    <xdr:sp macro="" textlink="">
      <xdr:nvSpPr>
        <xdr:cNvPr id="394" name="フローチャート : 判断 393">
          <a:extLst>
            <a:ext uri="{FF2B5EF4-FFF2-40B4-BE49-F238E27FC236}">
              <a16:creationId xmlns:a16="http://schemas.microsoft.com/office/drawing/2014/main" xmlns="" id="{00000000-0008-0000-0300-00008A010000}"/>
            </a:ext>
          </a:extLst>
        </xdr:cNvPr>
        <xdr:cNvSpPr/>
      </xdr:nvSpPr>
      <xdr:spPr>
        <a:xfrm>
          <a:off x="13462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23421</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152037</xdr:rowOff>
    </xdr:from>
    <xdr:to>
      <xdr:col>24</xdr:col>
      <xdr:colOff>609600</xdr:colOff>
      <xdr:row>41</xdr:row>
      <xdr:rowOff>82187</xdr:rowOff>
    </xdr:to>
    <xdr:sp macro="" textlink="">
      <xdr:nvSpPr>
        <xdr:cNvPr id="401" name="円/楕円 400">
          <a:extLst>
            <a:ext uri="{FF2B5EF4-FFF2-40B4-BE49-F238E27FC236}">
              <a16:creationId xmlns:a16="http://schemas.microsoft.com/office/drawing/2014/main" xmlns="" id="{00000000-0008-0000-0300-000091010000}"/>
            </a:ext>
          </a:extLst>
        </xdr:cNvPr>
        <xdr:cNvSpPr/>
      </xdr:nvSpPr>
      <xdr:spPr>
        <a:xfrm>
          <a:off x="169672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124114</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698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15059</xdr:rowOff>
    </xdr:from>
    <xdr:to>
      <xdr:col>23</xdr:col>
      <xdr:colOff>457200</xdr:colOff>
      <xdr:row>41</xdr:row>
      <xdr:rowOff>116659</xdr:rowOff>
    </xdr:to>
    <xdr:sp macro="" textlink="">
      <xdr:nvSpPr>
        <xdr:cNvPr id="403" name="円/楕円 402">
          <a:extLst>
            <a:ext uri="{FF2B5EF4-FFF2-40B4-BE49-F238E27FC236}">
              <a16:creationId xmlns:a16="http://schemas.microsoft.com/office/drawing/2014/main" xmlns="" id="{00000000-0008-0000-0300-000093010000}"/>
            </a:ext>
          </a:extLst>
        </xdr:cNvPr>
        <xdr:cNvSpPr/>
      </xdr:nvSpPr>
      <xdr:spPr>
        <a:xfrm>
          <a:off x="16129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101436</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713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84001</xdr:rowOff>
    </xdr:from>
    <xdr:to>
      <xdr:col>22</xdr:col>
      <xdr:colOff>254000</xdr:colOff>
      <xdr:row>42</xdr:row>
      <xdr:rowOff>14151</xdr:rowOff>
    </xdr:to>
    <xdr:sp macro="" textlink="">
      <xdr:nvSpPr>
        <xdr:cNvPr id="405" name="円/楕円 404">
          <a:extLst>
            <a:ext uri="{FF2B5EF4-FFF2-40B4-BE49-F238E27FC236}">
              <a16:creationId xmlns:a16="http://schemas.microsoft.com/office/drawing/2014/main" xmlns="" id="{00000000-0008-0000-0300-000095010000}"/>
            </a:ext>
          </a:extLst>
        </xdr:cNvPr>
        <xdr:cNvSpPr/>
      </xdr:nvSpPr>
      <xdr:spPr>
        <a:xfrm>
          <a:off x="15240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170378</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159838</xdr:rowOff>
    </xdr:from>
    <xdr:to>
      <xdr:col>21</xdr:col>
      <xdr:colOff>50800</xdr:colOff>
      <xdr:row>42</xdr:row>
      <xdr:rowOff>89988</xdr:rowOff>
    </xdr:to>
    <xdr:sp macro="" textlink="">
      <xdr:nvSpPr>
        <xdr:cNvPr id="407" name="円/楕円 406">
          <a:extLst>
            <a:ext uri="{FF2B5EF4-FFF2-40B4-BE49-F238E27FC236}">
              <a16:creationId xmlns:a16="http://schemas.microsoft.com/office/drawing/2014/main" xmlns="" id="{00000000-0008-0000-0300-000097010000}"/>
            </a:ext>
          </a:extLst>
        </xdr:cNvPr>
        <xdr:cNvSpPr/>
      </xdr:nvSpPr>
      <xdr:spPr>
        <a:xfrm>
          <a:off x="14351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74765</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64226</xdr:rowOff>
    </xdr:from>
    <xdr:to>
      <xdr:col>19</xdr:col>
      <xdr:colOff>533400</xdr:colOff>
      <xdr:row>42</xdr:row>
      <xdr:rowOff>165826</xdr:rowOff>
    </xdr:to>
    <xdr:sp macro="" textlink="">
      <xdr:nvSpPr>
        <xdr:cNvPr id="409" name="円/楕円 408">
          <a:extLst>
            <a:ext uri="{FF2B5EF4-FFF2-40B4-BE49-F238E27FC236}">
              <a16:creationId xmlns:a16="http://schemas.microsoft.com/office/drawing/2014/main" xmlns="" id="{00000000-0008-0000-0300-000099010000}"/>
            </a:ext>
          </a:extLst>
        </xdr:cNvPr>
        <xdr:cNvSpPr/>
      </xdr:nvSpPr>
      <xdr:spPr>
        <a:xfrm>
          <a:off x="13462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150603</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前年度数値と比較して</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0.7</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ポイント悪化した。</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主な理由としては、施設の老朽化に伴う大規模改修等により、地方債現在高が増加したことなどが挙げられる。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今後も交付税措置のある地方債の活用や適正な定員管理に努め、将来世代の負担が過度にならないよう、健全な財政運営に努めていく。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21632</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70667"/>
          <a:ext cx="0" cy="1422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165159</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24</xdr:col>
      <xdr:colOff>469900</xdr:colOff>
      <xdr:row>22</xdr:row>
      <xdr:rowOff>21632</xdr:rowOff>
    </xdr:from>
    <xdr:to>
      <xdr:col>24</xdr:col>
      <xdr:colOff>647700</xdr:colOff>
      <xdr:row>22</xdr:row>
      <xdr:rowOff>21632</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36872</xdr:rowOff>
    </xdr:from>
    <xdr:to>
      <xdr:col>24</xdr:col>
      <xdr:colOff>558800</xdr:colOff>
      <xdr:row>16</xdr:row>
      <xdr:rowOff>42503</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179800" y="2780072"/>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106612</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33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90085</xdr:rowOff>
    </xdr:from>
    <xdr:to>
      <xdr:col>24</xdr:col>
      <xdr:colOff>609600</xdr:colOff>
      <xdr:row>15</xdr:row>
      <xdr:rowOff>20235</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69672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36872</xdr:rowOff>
    </xdr:from>
    <xdr:to>
      <xdr:col>23</xdr:col>
      <xdr:colOff>406400</xdr:colOff>
      <xdr:row>16</xdr:row>
      <xdr:rowOff>112480</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5290800" y="2780072"/>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48" name="フローチャート : 判断 447">
          <a:extLst>
            <a:ext uri="{FF2B5EF4-FFF2-40B4-BE49-F238E27FC236}">
              <a16:creationId xmlns:a16="http://schemas.microsoft.com/office/drawing/2014/main" xmlns="" id="{00000000-0008-0000-0300-0000C0010000}"/>
            </a:ext>
          </a:extLst>
        </xdr:cNvPr>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112480</xdr:rowOff>
    </xdr:from>
    <xdr:to>
      <xdr:col>22</xdr:col>
      <xdr:colOff>203200</xdr:colOff>
      <xdr:row>16</xdr:row>
      <xdr:rowOff>137414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4401800" y="2855680"/>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10329</xdr:rowOff>
    </xdr:from>
    <xdr:to>
      <xdr:col>22</xdr:col>
      <xdr:colOff>254000</xdr:colOff>
      <xdr:row>15</xdr:row>
      <xdr:rowOff>111929</xdr:rowOff>
    </xdr:to>
    <xdr:sp macro="" textlink="">
      <xdr:nvSpPr>
        <xdr:cNvPr id="451" name="フローチャート : 判断 450">
          <a:extLst>
            <a:ext uri="{FF2B5EF4-FFF2-40B4-BE49-F238E27FC236}">
              <a16:creationId xmlns:a16="http://schemas.microsoft.com/office/drawing/2014/main" xmlns="" id="{00000000-0008-0000-0300-0000C3010000}"/>
            </a:ext>
          </a:extLst>
        </xdr:cNvPr>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122106</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137414</xdr:rowOff>
    </xdr:from>
    <xdr:to>
      <xdr:col>21</xdr:col>
      <xdr:colOff>0</xdr:colOff>
      <xdr:row>17</xdr:row>
      <xdr:rowOff>169460</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3512800" y="2880614"/>
          <a:ext cx="889000" cy="20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85937</xdr:rowOff>
    </xdr:from>
    <xdr:to>
      <xdr:col>21</xdr:col>
      <xdr:colOff>50800</xdr:colOff>
      <xdr:row>16</xdr:row>
      <xdr:rowOff>16087</xdr:rowOff>
    </xdr:to>
    <xdr:sp macro="" textlink="">
      <xdr:nvSpPr>
        <xdr:cNvPr id="454" name="フローチャート : 判断 453">
          <a:extLst>
            <a:ext uri="{FF2B5EF4-FFF2-40B4-BE49-F238E27FC236}">
              <a16:creationId xmlns:a16="http://schemas.microsoft.com/office/drawing/2014/main" xmlns="" id="{00000000-0008-0000-0300-0000C6010000}"/>
            </a:ext>
          </a:extLst>
        </xdr:cNvPr>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26264</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6" name="フローチャート : 判断 455">
          <a:extLst>
            <a:ext uri="{FF2B5EF4-FFF2-40B4-BE49-F238E27FC236}">
              <a16:creationId xmlns:a16="http://schemas.microsoft.com/office/drawing/2014/main" xmlns="" id="{00000000-0008-0000-0300-0000C8010000}"/>
            </a:ext>
          </a:extLst>
        </xdr:cNvPr>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115545</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163153</xdr:rowOff>
    </xdr:from>
    <xdr:to>
      <xdr:col>24</xdr:col>
      <xdr:colOff>609600</xdr:colOff>
      <xdr:row>16</xdr:row>
      <xdr:rowOff>93303</xdr:rowOff>
    </xdr:to>
    <xdr:sp macro="" textlink="">
      <xdr:nvSpPr>
        <xdr:cNvPr id="463" name="円/楕円 462">
          <a:extLst>
            <a:ext uri="{FF2B5EF4-FFF2-40B4-BE49-F238E27FC236}">
              <a16:creationId xmlns:a16="http://schemas.microsoft.com/office/drawing/2014/main" xmlns="" id="{00000000-0008-0000-0300-0000CF010000}"/>
            </a:ext>
          </a:extLst>
        </xdr:cNvPr>
        <xdr:cNvSpPr/>
      </xdr:nvSpPr>
      <xdr:spPr>
        <a:xfrm>
          <a:off x="169672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135230</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270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157522</xdr:rowOff>
    </xdr:from>
    <xdr:to>
      <xdr:col>23</xdr:col>
      <xdr:colOff>457200</xdr:colOff>
      <xdr:row>16</xdr:row>
      <xdr:rowOff>87672</xdr:rowOff>
    </xdr:to>
    <xdr:sp macro="" textlink="">
      <xdr:nvSpPr>
        <xdr:cNvPr id="465" name="円/楕円 464">
          <a:extLst>
            <a:ext uri="{FF2B5EF4-FFF2-40B4-BE49-F238E27FC236}">
              <a16:creationId xmlns:a16="http://schemas.microsoft.com/office/drawing/2014/main" xmlns="" id="{00000000-0008-0000-0300-0000D1010000}"/>
            </a:ext>
          </a:extLst>
        </xdr:cNvPr>
        <xdr:cNvSpPr/>
      </xdr:nvSpPr>
      <xdr:spPr>
        <a:xfrm>
          <a:off x="16129000" y="27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72449</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28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61680</xdr:rowOff>
    </xdr:from>
    <xdr:to>
      <xdr:col>22</xdr:col>
      <xdr:colOff>254000</xdr:colOff>
      <xdr:row>16</xdr:row>
      <xdr:rowOff>163280</xdr:rowOff>
    </xdr:to>
    <xdr:sp macro="" textlink="">
      <xdr:nvSpPr>
        <xdr:cNvPr id="467" name="円/楕円 466">
          <a:extLst>
            <a:ext uri="{FF2B5EF4-FFF2-40B4-BE49-F238E27FC236}">
              <a16:creationId xmlns:a16="http://schemas.microsoft.com/office/drawing/2014/main" xmlns="" id="{00000000-0008-0000-0300-0000D3010000}"/>
            </a:ext>
          </a:extLst>
        </xdr:cNvPr>
        <xdr:cNvSpPr/>
      </xdr:nvSpPr>
      <xdr:spPr>
        <a:xfrm>
          <a:off x="152400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148057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28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86614</xdr:rowOff>
    </xdr:from>
    <xdr:to>
      <xdr:col>21</xdr:col>
      <xdr:colOff>50800</xdr:colOff>
      <xdr:row>17</xdr:row>
      <xdr:rowOff>16764</xdr:rowOff>
    </xdr:to>
    <xdr:sp macro="" textlink="">
      <xdr:nvSpPr>
        <xdr:cNvPr id="469" name="円/楕円 468">
          <a:extLst>
            <a:ext uri="{FF2B5EF4-FFF2-40B4-BE49-F238E27FC236}">
              <a16:creationId xmlns:a16="http://schemas.microsoft.com/office/drawing/2014/main" xmlns="" id="{00000000-0008-0000-0300-0000D5010000}"/>
            </a:ext>
          </a:extLst>
        </xdr:cNvPr>
        <xdr:cNvSpPr/>
      </xdr:nvSpPr>
      <xdr:spPr>
        <a:xfrm>
          <a:off x="14351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1541</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118660</xdr:rowOff>
    </xdr:from>
    <xdr:to>
      <xdr:col>19</xdr:col>
      <xdr:colOff>533400</xdr:colOff>
      <xdr:row>18</xdr:row>
      <xdr:rowOff>48810</xdr:rowOff>
    </xdr:to>
    <xdr:sp macro="" textlink="">
      <xdr:nvSpPr>
        <xdr:cNvPr id="471" name="円/楕円 470">
          <a:extLst>
            <a:ext uri="{FF2B5EF4-FFF2-40B4-BE49-F238E27FC236}">
              <a16:creationId xmlns:a16="http://schemas.microsoft.com/office/drawing/2014/main" xmlns="" id="{00000000-0008-0000-0300-0000D7010000}"/>
            </a:ext>
          </a:extLst>
        </xdr:cNvPr>
        <xdr:cNvSpPr/>
      </xdr:nvSpPr>
      <xdr:spPr>
        <a:xfrm>
          <a:off x="13462000" y="30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33587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311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177,189
176,567
524.20
84,600,342
82,806,857
702,094
43,300,451
86,560,136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全国・青森県平均を下回っており、類似団体内で比較すると最も低い数値となっている。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主な理由としては、これまで適正な定員管理・給与制度の運用に努めてきたことに加え、ごみ処理業務や消防業務等を一部事務組合で行っていることで人件費が補助費等として支出されていることが挙げられ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引き続き、適正な定員管理・給与制度の運用に努めていく。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133350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8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105427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41</xdr:row>
      <xdr:rowOff>133350</xdr:rowOff>
    </xdr:from>
    <xdr:to>
      <xdr:col>7</xdr:col>
      <xdr:colOff>104775</xdr:colOff>
      <xdr:row>41</xdr:row>
      <xdr:rowOff>133350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31750</xdr:rowOff>
    </xdr:from>
    <xdr:to>
      <xdr:col>7</xdr:col>
      <xdr:colOff>15875</xdr:colOff>
      <xdr:row>33</xdr:row>
      <xdr:rowOff>44450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568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44450</xdr:rowOff>
    </xdr:from>
    <xdr:to>
      <xdr:col>5</xdr:col>
      <xdr:colOff>549275</xdr:colOff>
      <xdr:row>33</xdr:row>
      <xdr:rowOff>133350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5702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120650</xdr:rowOff>
    </xdr:from>
    <xdr:to>
      <xdr:col>4</xdr:col>
      <xdr:colOff>346075</xdr:colOff>
      <xdr:row>33</xdr:row>
      <xdr:rowOff>133350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577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99077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120650</xdr:rowOff>
    </xdr:from>
    <xdr:to>
      <xdr:col>3</xdr:col>
      <xdr:colOff>142875</xdr:colOff>
      <xdr:row>33</xdr:row>
      <xdr:rowOff>120650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57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54627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152400</xdr:rowOff>
    </xdr:from>
    <xdr:to>
      <xdr:col>7</xdr:col>
      <xdr:colOff>66675</xdr:colOff>
      <xdr:row>33</xdr:row>
      <xdr:rowOff>82550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60977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165100</xdr:rowOff>
    </xdr:from>
    <xdr:to>
      <xdr:col>5</xdr:col>
      <xdr:colOff>600075</xdr:colOff>
      <xdr:row>33</xdr:row>
      <xdr:rowOff>95250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105427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82550</xdr:rowOff>
    </xdr:from>
    <xdr:to>
      <xdr:col>4</xdr:col>
      <xdr:colOff>396875</xdr:colOff>
      <xdr:row>34</xdr:row>
      <xdr:rowOff>12700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22877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69850</xdr:rowOff>
    </xdr:from>
    <xdr:to>
      <xdr:col>3</xdr:col>
      <xdr:colOff>193675</xdr:colOff>
      <xdr:row>34</xdr:row>
      <xdr:rowOff>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10177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69850</xdr:rowOff>
    </xdr:from>
    <xdr:to>
      <xdr:col>1</xdr:col>
      <xdr:colOff>676275</xdr:colOff>
      <xdr:row>34</xdr:row>
      <xdr:rowOff>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10177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前年度数値より</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0.1</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ポイント増加し、全国・青森県平均を上回っている状況にある。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民間委託や指定管理者制度の導入を推進していくことで、物件費については今後増加していくことが見込まれるが、ファシリティマネジメントに取り組み、維持管理費を削減する等、引き続き経常経費の見直しに努め、トータルコストの削減に努めていく。</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21</xdr:row>
      <xdr:rowOff>37193</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102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15</xdr:row>
      <xdr:rowOff>69850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6252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15620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45357</xdr:rowOff>
    </xdr:from>
    <xdr:to>
      <xdr:col>22</xdr:col>
      <xdr:colOff>565150</xdr:colOff>
      <xdr:row>15</xdr:row>
      <xdr:rowOff>53521</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445657"/>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a:extLst>
            <a:ext uri="{FF2B5EF4-FFF2-40B4-BE49-F238E27FC236}">
              <a16:creationId xmlns:a16="http://schemas.microsoft.com/office/drawing/2014/main" xmlns="" id="{00000000-0008-0000-0400-000085000000}"/>
            </a:ext>
          </a:extLst>
        </xdr:cNvPr>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14</xdr:row>
      <xdr:rowOff>45357</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2987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a:extLst>
            <a:ext uri="{FF2B5EF4-FFF2-40B4-BE49-F238E27FC236}">
              <a16:creationId xmlns:a16="http://schemas.microsoft.com/office/drawing/2014/main" xmlns="" id="{00000000-0008-0000-0400-000088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102507</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29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84364</xdr:rowOff>
    </xdr:from>
    <xdr:to>
      <xdr:col>20</xdr:col>
      <xdr:colOff>209550</xdr:colOff>
      <xdr:row>16</xdr:row>
      <xdr:rowOff>14514</xdr:rowOff>
    </xdr:to>
    <xdr:sp macro="" textlink="">
      <xdr:nvSpPr>
        <xdr:cNvPr id="139" name="フローチャート : 判断 138">
          <a:extLst>
            <a:ext uri="{FF2B5EF4-FFF2-40B4-BE49-F238E27FC236}">
              <a16:creationId xmlns:a16="http://schemas.microsoft.com/office/drawing/2014/main" xmlns="" id="{00000000-0008-0000-0400-00008B000000}"/>
            </a:ext>
          </a:extLst>
        </xdr:cNvPr>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170741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1" name="フローチャート : 判断 140">
          <a:extLst>
            <a:ext uri="{FF2B5EF4-FFF2-40B4-BE49-F238E27FC236}">
              <a16:creationId xmlns:a16="http://schemas.microsoft.com/office/drawing/2014/main" xmlns="" id="{00000000-0008-0000-0400-00008D000000}"/>
            </a:ext>
          </a:extLst>
        </xdr:cNvPr>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166007</xdr:rowOff>
    </xdr:from>
    <xdr:to>
      <xdr:col>21</xdr:col>
      <xdr:colOff>412750</xdr:colOff>
      <xdr:row>14</xdr:row>
      <xdr:rowOff>96157</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4732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106334</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4" name="円/楕円 153">
          <a:extLst>
            <a:ext uri="{FF2B5EF4-FFF2-40B4-BE49-F238E27FC236}">
              <a16:creationId xmlns:a16="http://schemas.microsoft.com/office/drawing/2014/main" xmlns="" id="{00000000-0008-0000-0400-00009A000000}"/>
            </a:ext>
          </a:extLst>
        </xdr:cNvPr>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56" name="円/楕円 155">
          <a:extLst>
            <a:ext uri="{FF2B5EF4-FFF2-40B4-BE49-F238E27FC236}">
              <a16:creationId xmlns:a16="http://schemas.microsoft.com/office/drawing/2014/main" xmlns="" id="{00000000-0008-0000-0400-00009C000000}"/>
            </a:ext>
          </a:extLst>
        </xdr:cNvPr>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前年度数値と比較すると</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0.4</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ポイント増加しており、全国・青森県平均のいずれも上回っている。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主な要因としては、生活保護費や障害者自立支援扶助費等の増加が挙げられ、今後も増加傾向は続いていくと見込まれる。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今後も引き続き、資格審査等の適正化や自立助長への取り組みを行い、健全な財政運営に努めていく。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61</xdr:row>
      <xdr:rowOff>127000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2329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69850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12700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12700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165100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2" name="フローチャート : 判断 201">
          <a:extLst>
            <a:ext uri="{FF2B5EF4-FFF2-40B4-BE49-F238E27FC236}">
              <a16:creationId xmlns:a16="http://schemas.microsoft.com/office/drawing/2014/main" xmlns="" id="{00000000-0008-0000-0400-0000CA000000}"/>
            </a:ext>
          </a:extLst>
        </xdr:cNvPr>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168927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73677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7" name="円/楕円 216">
          <a:extLst>
            <a:ext uri="{FF2B5EF4-FFF2-40B4-BE49-F238E27FC236}">
              <a16:creationId xmlns:a16="http://schemas.microsoft.com/office/drawing/2014/main" xmlns="" id="{00000000-0008-0000-0400-0000D9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前年度数値よりも</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0.8</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ポイント改善しており、類似団体内平均と</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同水準となって</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主な要因としては、除排雪経費の減額が挙げられる。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今後も引き続き、保険料等の歳入確保に努めるとともに、歳出の抑制を図っていく。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102507</xdr:rowOff>
    </xdr:from>
    <xdr:to>
      <xdr:col>24</xdr:col>
      <xdr:colOff>31750</xdr:colOff>
      <xdr:row>58</xdr:row>
      <xdr:rowOff>61685</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98751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40112</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812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86178</xdr:rowOff>
    </xdr:from>
    <xdr:to>
      <xdr:col>22</xdr:col>
      <xdr:colOff>565150</xdr:colOff>
      <xdr:row>58</xdr:row>
      <xdr:rowOff>61685</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98588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7" name="フローチャート : 判断 256">
          <a:extLst>
            <a:ext uri="{FF2B5EF4-FFF2-40B4-BE49-F238E27FC236}">
              <a16:creationId xmlns:a16="http://schemas.microsoft.com/office/drawing/2014/main" xmlns="" id="{00000000-0008-0000-0400-000001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86178</xdr:rowOff>
    </xdr:from>
    <xdr:to>
      <xdr:col>21</xdr:col>
      <xdr:colOff>361950</xdr:colOff>
      <xdr:row>57</xdr:row>
      <xdr:rowOff>151493</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9858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0" name="フローチャート : 判断 259">
          <a:extLst>
            <a:ext uri="{FF2B5EF4-FFF2-40B4-BE49-F238E27FC236}">
              <a16:creationId xmlns:a16="http://schemas.microsoft.com/office/drawing/2014/main" xmlns="" id="{00000000-0008-0000-0400-000004010000}"/>
            </a:ext>
          </a:extLst>
        </xdr:cNvPr>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53522</xdr:rowOff>
    </xdr:from>
    <xdr:to>
      <xdr:col>20</xdr:col>
      <xdr:colOff>158750</xdr:colOff>
      <xdr:row>57</xdr:row>
      <xdr:rowOff>151493</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8261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3" name="フローチャート : 判断 262">
          <a:extLst>
            <a:ext uri="{FF2B5EF4-FFF2-40B4-BE49-F238E27FC236}">
              <a16:creationId xmlns:a16="http://schemas.microsoft.com/office/drawing/2014/main" xmlns="" id="{00000000-0008-0000-0400-000007010000}"/>
            </a:ext>
          </a:extLst>
        </xdr:cNvPr>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5" name="フローチャート : 判断 264">
          <a:extLst>
            <a:ext uri="{FF2B5EF4-FFF2-40B4-BE49-F238E27FC236}">
              <a16:creationId xmlns:a16="http://schemas.microsoft.com/office/drawing/2014/main" xmlns="" id="{00000000-0008-0000-0400-000009010000}"/>
            </a:ext>
          </a:extLst>
        </xdr:cNvPr>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49184</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51707</xdr:rowOff>
    </xdr:from>
    <xdr:to>
      <xdr:col>24</xdr:col>
      <xdr:colOff>82550</xdr:colOff>
      <xdr:row>57</xdr:row>
      <xdr:rowOff>153307</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68234</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xdr:rowOff>
    </xdr:from>
    <xdr:to>
      <xdr:col>22</xdr:col>
      <xdr:colOff>615950</xdr:colOff>
      <xdr:row>58</xdr:row>
      <xdr:rowOff>112485</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97262</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35378</xdr:rowOff>
    </xdr:from>
    <xdr:to>
      <xdr:col>21</xdr:col>
      <xdr:colOff>412750</xdr:colOff>
      <xdr:row>57</xdr:row>
      <xdr:rowOff>136978</xdr:rowOff>
    </xdr:to>
    <xdr:sp macro="" textlink="">
      <xdr:nvSpPr>
        <xdr:cNvPr id="276" name="円/楕円 275">
          <a:extLst>
            <a:ext uri="{FF2B5EF4-FFF2-40B4-BE49-F238E27FC236}">
              <a16:creationId xmlns:a16="http://schemas.microsoft.com/office/drawing/2014/main" xmlns="" id="{00000000-0008-0000-0400-000014010000}"/>
            </a:ext>
          </a:extLst>
        </xdr:cNvPr>
        <xdr:cNvSpPr/>
      </xdr:nvSpPr>
      <xdr:spPr>
        <a:xfrm>
          <a:off x="14732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121755</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100693</xdr:rowOff>
    </xdr:from>
    <xdr:to>
      <xdr:col>20</xdr:col>
      <xdr:colOff>209550</xdr:colOff>
      <xdr:row>58</xdr:row>
      <xdr:rowOff>30843</xdr:rowOff>
    </xdr:to>
    <xdr:sp macro="" textlink="">
      <xdr:nvSpPr>
        <xdr:cNvPr id="278" name="円/楕円 277">
          <a:extLst>
            <a:ext uri="{FF2B5EF4-FFF2-40B4-BE49-F238E27FC236}">
              <a16:creationId xmlns:a16="http://schemas.microsoft.com/office/drawing/2014/main" xmlns="" id="{00000000-0008-0000-0400-000016010000}"/>
            </a:ext>
          </a:extLst>
        </xdr:cNvPr>
        <xdr:cNvSpPr/>
      </xdr:nvSpPr>
      <xdr:spPr>
        <a:xfrm>
          <a:off x="13843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15620</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2722</xdr:rowOff>
    </xdr:from>
    <xdr:to>
      <xdr:col>19</xdr:col>
      <xdr:colOff>6350</xdr:colOff>
      <xdr:row>57</xdr:row>
      <xdr:rowOff>104322</xdr:rowOff>
    </xdr:to>
    <xdr:sp macro="" textlink="">
      <xdr:nvSpPr>
        <xdr:cNvPr id="280" name="円/楕円 279">
          <a:extLst>
            <a:ext uri="{FF2B5EF4-FFF2-40B4-BE49-F238E27FC236}">
              <a16:creationId xmlns:a16="http://schemas.microsoft.com/office/drawing/2014/main" xmlns="" id="{00000000-0008-0000-0400-000018010000}"/>
            </a:ext>
          </a:extLst>
        </xdr:cNvPr>
        <xdr:cNvSpPr/>
      </xdr:nvSpPr>
      <xdr:spPr>
        <a:xfrm>
          <a:off x="12954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89099</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前年度数値より</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0.9</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ポイント増加しており、類似団体内・全国・青森県のいずれの平均値よりも大きく上回っている状況である。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大きな要因としては、ごみ処理業務や消防業務等を一部事務組合で行っていることから、負担金の支出額が多いことが挙げられる。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今後も引き続き、本来の負担・補助目的に基づき、対象経費を精査し、経費の抑制に努めていく。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20320</xdr:rowOff>
    </xdr:from>
    <xdr:to>
      <xdr:col>24</xdr:col>
      <xdr:colOff>31750</xdr:colOff>
      <xdr:row>40</xdr:row>
      <xdr:rowOff>149860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106697</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20320</xdr:rowOff>
    </xdr:from>
    <xdr:to>
      <xdr:col>24</xdr:col>
      <xdr:colOff>120650</xdr:colOff>
      <xdr:row>34</xdr:row>
      <xdr:rowOff>20320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81280</xdr:rowOff>
    </xdr:from>
    <xdr:to>
      <xdr:col>24</xdr:col>
      <xdr:colOff>31750</xdr:colOff>
      <xdr:row>40</xdr:row>
      <xdr:rowOff>149860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5671800" y="6939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81280</xdr:rowOff>
    </xdr:from>
    <xdr:to>
      <xdr:col>22</xdr:col>
      <xdr:colOff>565150</xdr:colOff>
      <xdr:row>41</xdr:row>
      <xdr:rowOff>24130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4782800" y="6939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68580</xdr:rowOff>
    </xdr:from>
    <xdr:to>
      <xdr:col>22</xdr:col>
      <xdr:colOff>615950</xdr:colOff>
      <xdr:row>36</xdr:row>
      <xdr:rowOff>170180</xdr:rowOff>
    </xdr:to>
    <xdr:sp macro="" textlink="">
      <xdr:nvSpPr>
        <xdr:cNvPr id="317" name="フローチャート : 判断 316">
          <a:extLst>
            <a:ext uri="{FF2B5EF4-FFF2-40B4-BE49-F238E27FC236}">
              <a16:creationId xmlns:a16="http://schemas.microsoft.com/office/drawing/2014/main" xmlns="" id="{00000000-0008-0000-0400-00003D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8907</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24130</xdr:rowOff>
    </xdr:from>
    <xdr:to>
      <xdr:col>21</xdr:col>
      <xdr:colOff>361950</xdr:colOff>
      <xdr:row>41</xdr:row>
      <xdr:rowOff>54610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893800" y="705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0" name="フローチャート : 判断 319">
          <a:extLst>
            <a:ext uri="{FF2B5EF4-FFF2-40B4-BE49-F238E27FC236}">
              <a16:creationId xmlns:a16="http://schemas.microsoft.com/office/drawing/2014/main" xmlns="" id="{00000000-0008-0000-0400-000040010000}"/>
            </a:ext>
          </a:extLst>
        </xdr:cNvPr>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8890</xdr:rowOff>
    </xdr:from>
    <xdr:to>
      <xdr:col>20</xdr:col>
      <xdr:colOff>158750</xdr:colOff>
      <xdr:row>41</xdr:row>
      <xdr:rowOff>54610</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a:off x="13004800" y="703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3" name="フローチャート : 判断 322">
          <a:extLst>
            <a:ext uri="{FF2B5EF4-FFF2-40B4-BE49-F238E27FC236}">
              <a16:creationId xmlns:a16="http://schemas.microsoft.com/office/drawing/2014/main" xmlns="" id="{00000000-0008-0000-0400-000043010000}"/>
            </a:ext>
          </a:extLst>
        </xdr:cNvPr>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24147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5" name="フローチャート : 判断 324">
          <a:extLst>
            <a:ext uri="{FF2B5EF4-FFF2-40B4-BE49-F238E27FC236}">
              <a16:creationId xmlns:a16="http://schemas.microsoft.com/office/drawing/2014/main" xmlns="" id="{00000000-0008-0000-0400-000045010000}"/>
            </a:ext>
          </a:extLst>
        </xdr:cNvPr>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99060</xdr:rowOff>
    </xdr:from>
    <xdr:to>
      <xdr:col>24</xdr:col>
      <xdr:colOff>82550</xdr:colOff>
      <xdr:row>41</xdr:row>
      <xdr:rowOff>29210</xdr:rowOff>
    </xdr:to>
    <xdr:sp macro="" textlink="">
      <xdr:nvSpPr>
        <xdr:cNvPr id="332" name="円/楕円 331">
          <a:extLst>
            <a:ext uri="{FF2B5EF4-FFF2-40B4-BE49-F238E27FC236}">
              <a16:creationId xmlns:a16="http://schemas.microsoft.com/office/drawing/2014/main" xmlns="" id="{00000000-0008-0000-0400-00004C010000}"/>
            </a:ext>
          </a:extLst>
        </xdr:cNvPr>
        <xdr:cNvSpPr/>
      </xdr:nvSpPr>
      <xdr:spPr>
        <a:xfrm>
          <a:off x="16459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7637</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30480</xdr:rowOff>
    </xdr:from>
    <xdr:to>
      <xdr:col>22</xdr:col>
      <xdr:colOff>615950</xdr:colOff>
      <xdr:row>40</xdr:row>
      <xdr:rowOff>132080</xdr:rowOff>
    </xdr:to>
    <xdr:sp macro="" textlink="">
      <xdr:nvSpPr>
        <xdr:cNvPr id="334" name="円/楕円 333">
          <a:extLst>
            <a:ext uri="{FF2B5EF4-FFF2-40B4-BE49-F238E27FC236}">
              <a16:creationId xmlns:a16="http://schemas.microsoft.com/office/drawing/2014/main" xmlns="" id="{00000000-0008-0000-0400-00004E010000}"/>
            </a:ext>
          </a:extLst>
        </xdr:cNvPr>
        <xdr:cNvSpPr/>
      </xdr:nvSpPr>
      <xdr:spPr>
        <a:xfrm>
          <a:off x="15621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116857</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144780</xdr:rowOff>
    </xdr:from>
    <xdr:to>
      <xdr:col>21</xdr:col>
      <xdr:colOff>412750</xdr:colOff>
      <xdr:row>41</xdr:row>
      <xdr:rowOff>74930</xdr:rowOff>
    </xdr:to>
    <xdr:sp macro="" textlink="">
      <xdr:nvSpPr>
        <xdr:cNvPr id="336" name="円/楕円 335">
          <a:extLst>
            <a:ext uri="{FF2B5EF4-FFF2-40B4-BE49-F238E27FC236}">
              <a16:creationId xmlns:a16="http://schemas.microsoft.com/office/drawing/2014/main" xmlns="" id="{00000000-0008-0000-0400-000050010000}"/>
            </a:ext>
          </a:extLst>
        </xdr:cNvPr>
        <xdr:cNvSpPr/>
      </xdr:nvSpPr>
      <xdr:spPr>
        <a:xfrm>
          <a:off x="14732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59707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3810</xdr:rowOff>
    </xdr:from>
    <xdr:to>
      <xdr:col>20</xdr:col>
      <xdr:colOff>209550</xdr:colOff>
      <xdr:row>41</xdr:row>
      <xdr:rowOff>105410</xdr:rowOff>
    </xdr:to>
    <xdr:sp macro="" textlink="">
      <xdr:nvSpPr>
        <xdr:cNvPr id="338" name="円/楕円 337">
          <a:extLst>
            <a:ext uri="{FF2B5EF4-FFF2-40B4-BE49-F238E27FC236}">
              <a16:creationId xmlns:a16="http://schemas.microsoft.com/office/drawing/2014/main" xmlns="" id="{00000000-0008-0000-0400-000052010000}"/>
            </a:ext>
          </a:extLst>
        </xdr:cNvPr>
        <xdr:cNvSpPr/>
      </xdr:nvSpPr>
      <xdr:spPr>
        <a:xfrm>
          <a:off x="13843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90187</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129540</xdr:rowOff>
    </xdr:from>
    <xdr:to>
      <xdr:col>19</xdr:col>
      <xdr:colOff>6350</xdr:colOff>
      <xdr:row>41</xdr:row>
      <xdr:rowOff>59690</xdr:rowOff>
    </xdr:to>
    <xdr:sp macro="" textlink="">
      <xdr:nvSpPr>
        <xdr:cNvPr id="340" name="円/楕円 339">
          <a:extLst>
            <a:ext uri="{FF2B5EF4-FFF2-40B4-BE49-F238E27FC236}">
              <a16:creationId xmlns:a16="http://schemas.microsoft.com/office/drawing/2014/main" xmlns="" id="{00000000-0008-0000-0400-000054010000}"/>
            </a:ext>
          </a:extLst>
        </xdr:cNvPr>
        <xdr:cNvSpPr/>
      </xdr:nvSpPr>
      <xdr:spPr>
        <a:xfrm>
          <a:off x="12954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44467</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近年、減少傾向にあるが類似団体内平均を上回っている状況にある。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は老朽化した施設の大規模改修等に伴い、公債費は増加する見込みとなっているが、合併特例事業債や過疎対策事業債等の交付税措置のある有利な地方債を活用するとともに、引き続き計画的な地方債の発行に努め、健全な財政運営に努め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a:extLst>
            <a:ext uri="{FF2B5EF4-FFF2-40B4-BE49-F238E27FC236}">
              <a16:creationId xmlns:a16="http://schemas.microsoft.com/office/drawing/2014/main" xmlns=""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76381</xdr:rowOff>
    </xdr:from>
    <xdr:to>
      <xdr:col>7</xdr:col>
      <xdr:colOff>15875</xdr:colOff>
      <xdr:row>81</xdr:row>
      <xdr:rowOff>4536</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4826000" y="12592231"/>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72" name="公債費最小値テキスト">
          <a:extLst>
            <a:ext uri="{FF2B5EF4-FFF2-40B4-BE49-F238E27FC236}">
              <a16:creationId xmlns:a16="http://schemas.microsoft.com/office/drawing/2014/main" xmlns="" id="{00000000-0008-0000-0400-000074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162758</xdr:rowOff>
    </xdr:from>
    <xdr:ext cx="762000" cy="259045"/>
    <xdr:sp macro="" textlink="">
      <xdr:nvSpPr>
        <xdr:cNvPr id="374" name="公債費最大値テキスト">
          <a:extLst>
            <a:ext uri="{FF2B5EF4-FFF2-40B4-BE49-F238E27FC236}">
              <a16:creationId xmlns:a16="http://schemas.microsoft.com/office/drawing/2014/main" xmlns="" id="{00000000-0008-0000-0400-000076010000}"/>
            </a:ext>
          </a:extLst>
        </xdr:cNvPr>
        <xdr:cNvSpPr txBox="1"/>
      </xdr:nvSpPr>
      <xdr:spPr>
        <a:xfrm>
          <a:off x="4914900" y="1233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76381</xdr:rowOff>
    </xdr:from>
    <xdr:to>
      <xdr:col>7</xdr:col>
      <xdr:colOff>104775</xdr:colOff>
      <xdr:row>73</xdr:row>
      <xdr:rowOff>76381</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4737100" y="125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50256</xdr:rowOff>
    </xdr:from>
    <xdr:to>
      <xdr:col>7</xdr:col>
      <xdr:colOff>15875</xdr:colOff>
      <xdr:row>77</xdr:row>
      <xdr:rowOff>109038</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3987800" y="132519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123751</xdr:rowOff>
    </xdr:from>
    <xdr:ext cx="762000" cy="259045"/>
    <xdr:sp macro="" textlink="">
      <xdr:nvSpPr>
        <xdr:cNvPr id="377" name="公債費平均値テキスト">
          <a:extLst>
            <a:ext uri="{FF2B5EF4-FFF2-40B4-BE49-F238E27FC236}">
              <a16:creationId xmlns:a16="http://schemas.microsoft.com/office/drawing/2014/main" xmlns="" id="{00000000-0008-0000-0400-000079010000}"/>
            </a:ext>
          </a:extLst>
        </xdr:cNvPr>
        <xdr:cNvSpPr txBox="1"/>
      </xdr:nvSpPr>
      <xdr:spPr>
        <a:xfrm>
          <a:off x="4914900" y="12811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107224</xdr:rowOff>
    </xdr:from>
    <xdr:to>
      <xdr:col>7</xdr:col>
      <xdr:colOff>66675</xdr:colOff>
      <xdr:row>76</xdr:row>
      <xdr:rowOff>37374</xdr:rowOff>
    </xdr:to>
    <xdr:sp macro="" textlink="">
      <xdr:nvSpPr>
        <xdr:cNvPr id="378" name="フローチャート : 判断 377">
          <a:extLst>
            <a:ext uri="{FF2B5EF4-FFF2-40B4-BE49-F238E27FC236}">
              <a16:creationId xmlns:a16="http://schemas.microsoft.com/office/drawing/2014/main" xmlns="" id="{00000000-0008-0000-0400-00007A010000}"/>
            </a:ext>
          </a:extLst>
        </xdr:cNvPr>
        <xdr:cNvSpPr/>
      </xdr:nvSpPr>
      <xdr:spPr>
        <a:xfrm>
          <a:off x="4775200" y="129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95976</xdr:rowOff>
    </xdr:from>
    <xdr:to>
      <xdr:col>5</xdr:col>
      <xdr:colOff>549275</xdr:colOff>
      <xdr:row>77</xdr:row>
      <xdr:rowOff>109038</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3098800" y="132976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33745</xdr:rowOff>
    </xdr:from>
    <xdr:to>
      <xdr:col>5</xdr:col>
      <xdr:colOff>600075</xdr:colOff>
      <xdr:row>76</xdr:row>
      <xdr:rowOff>135345</xdr:rowOff>
    </xdr:to>
    <xdr:sp macro="" textlink="">
      <xdr:nvSpPr>
        <xdr:cNvPr id="380" name="フローチャート : 判断 379">
          <a:extLst>
            <a:ext uri="{FF2B5EF4-FFF2-40B4-BE49-F238E27FC236}">
              <a16:creationId xmlns:a16="http://schemas.microsoft.com/office/drawing/2014/main" xmlns="" id="{00000000-0008-0000-0400-00007C010000}"/>
            </a:ext>
          </a:extLst>
        </xdr:cNvPr>
        <xdr:cNvSpPr/>
      </xdr:nvSpPr>
      <xdr:spPr>
        <a:xfrm>
          <a:off x="3937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145523</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95976</xdr:rowOff>
    </xdr:from>
    <xdr:to>
      <xdr:col>4</xdr:col>
      <xdr:colOff>346075</xdr:colOff>
      <xdr:row>77</xdr:row>
      <xdr:rowOff>148227</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flipV="1">
          <a:off x="2209800" y="132976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53339</xdr:rowOff>
    </xdr:from>
    <xdr:to>
      <xdr:col>4</xdr:col>
      <xdr:colOff>396875</xdr:colOff>
      <xdr:row>76</xdr:row>
      <xdr:rowOff>154939</xdr:rowOff>
    </xdr:to>
    <xdr:sp macro="" textlink="">
      <xdr:nvSpPr>
        <xdr:cNvPr id="383" name="フローチャート : 判断 382">
          <a:extLst>
            <a:ext uri="{FF2B5EF4-FFF2-40B4-BE49-F238E27FC236}">
              <a16:creationId xmlns:a16="http://schemas.microsoft.com/office/drawing/2014/main" xmlns="" id="{00000000-0008-0000-0400-00007F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148227</xdr:rowOff>
    </xdr:from>
    <xdr:to>
      <xdr:col>3</xdr:col>
      <xdr:colOff>142875</xdr:colOff>
      <xdr:row>78</xdr:row>
      <xdr:rowOff>9434</xdr:rowOff>
    </xdr:to>
    <xdr:cxnSp macro="">
      <xdr:nvCxnSpPr>
        <xdr:cNvPr id="385" name="直線コネクタ 384">
          <a:extLst>
            <a:ext uri="{FF2B5EF4-FFF2-40B4-BE49-F238E27FC236}">
              <a16:creationId xmlns:a16="http://schemas.microsoft.com/office/drawing/2014/main" xmlns="" id="{00000000-0008-0000-0400-000081010000}"/>
            </a:ext>
          </a:extLst>
        </xdr:cNvPr>
        <xdr:cNvCxnSpPr/>
      </xdr:nvCxnSpPr>
      <xdr:spPr>
        <a:xfrm flipV="1">
          <a:off x="1320800" y="13349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85998</xdr:rowOff>
    </xdr:from>
    <xdr:to>
      <xdr:col>3</xdr:col>
      <xdr:colOff>193675</xdr:colOff>
      <xdr:row>77</xdr:row>
      <xdr:rowOff>16148</xdr:rowOff>
    </xdr:to>
    <xdr:sp macro="" textlink="">
      <xdr:nvSpPr>
        <xdr:cNvPr id="386" name="フローチャート : 判断 385">
          <a:extLst>
            <a:ext uri="{FF2B5EF4-FFF2-40B4-BE49-F238E27FC236}">
              <a16:creationId xmlns:a16="http://schemas.microsoft.com/office/drawing/2014/main" xmlns="" id="{00000000-0008-0000-0400-000082010000}"/>
            </a:ext>
          </a:extLst>
        </xdr:cNvPr>
        <xdr:cNvSpPr/>
      </xdr:nvSpPr>
      <xdr:spPr>
        <a:xfrm>
          <a:off x="2159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26324</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8" name="フローチャート : 判断 387">
          <a:extLst>
            <a:ext uri="{FF2B5EF4-FFF2-40B4-BE49-F238E27FC236}">
              <a16:creationId xmlns:a16="http://schemas.microsoft.com/office/drawing/2014/main" xmlns="" id="{00000000-0008-0000-0400-000084010000}"/>
            </a:ext>
          </a:extLst>
        </xdr:cNvPr>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170906</xdr:rowOff>
    </xdr:from>
    <xdr:to>
      <xdr:col>7</xdr:col>
      <xdr:colOff>66675</xdr:colOff>
      <xdr:row>77</xdr:row>
      <xdr:rowOff>101056</xdr:rowOff>
    </xdr:to>
    <xdr:sp macro="" textlink="">
      <xdr:nvSpPr>
        <xdr:cNvPr id="395" name="円/楕円 394">
          <a:extLst>
            <a:ext uri="{FF2B5EF4-FFF2-40B4-BE49-F238E27FC236}">
              <a16:creationId xmlns:a16="http://schemas.microsoft.com/office/drawing/2014/main" xmlns="" id="{00000000-0008-0000-0400-00008B010000}"/>
            </a:ext>
          </a:extLst>
        </xdr:cNvPr>
        <xdr:cNvSpPr/>
      </xdr:nvSpPr>
      <xdr:spPr>
        <a:xfrm>
          <a:off x="4775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142983</xdr:rowOff>
    </xdr:from>
    <xdr:ext cx="762000" cy="259045"/>
    <xdr:sp macro="" textlink="">
      <xdr:nvSpPr>
        <xdr:cNvPr id="396" name="公債費該当値テキスト">
          <a:extLst>
            <a:ext uri="{FF2B5EF4-FFF2-40B4-BE49-F238E27FC236}">
              <a16:creationId xmlns:a16="http://schemas.microsoft.com/office/drawing/2014/main" xmlns="" id="{00000000-0008-0000-0400-00008C010000}"/>
            </a:ext>
          </a:extLst>
        </xdr:cNvPr>
        <xdr:cNvSpPr txBox="1"/>
      </xdr:nvSpPr>
      <xdr:spPr>
        <a:xfrm>
          <a:off x="49149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58238</xdr:rowOff>
    </xdr:from>
    <xdr:to>
      <xdr:col>5</xdr:col>
      <xdr:colOff>600075</xdr:colOff>
      <xdr:row>77</xdr:row>
      <xdr:rowOff>159838</xdr:rowOff>
    </xdr:to>
    <xdr:sp macro="" textlink="">
      <xdr:nvSpPr>
        <xdr:cNvPr id="397" name="円/楕円 396">
          <a:extLst>
            <a:ext uri="{FF2B5EF4-FFF2-40B4-BE49-F238E27FC236}">
              <a16:creationId xmlns:a16="http://schemas.microsoft.com/office/drawing/2014/main" xmlns="" id="{00000000-0008-0000-0400-00008D010000}"/>
            </a:ext>
          </a:extLst>
        </xdr:cNvPr>
        <xdr:cNvSpPr/>
      </xdr:nvSpPr>
      <xdr:spPr>
        <a:xfrm>
          <a:off x="3937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144615</xdr:rowOff>
    </xdr:from>
    <xdr:ext cx="7366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3606800" y="13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45176</xdr:rowOff>
    </xdr:from>
    <xdr:to>
      <xdr:col>4</xdr:col>
      <xdr:colOff>396875</xdr:colOff>
      <xdr:row>77</xdr:row>
      <xdr:rowOff>146776</xdr:rowOff>
    </xdr:to>
    <xdr:sp macro="" textlink="">
      <xdr:nvSpPr>
        <xdr:cNvPr id="399" name="円/楕円 398">
          <a:extLst>
            <a:ext uri="{FF2B5EF4-FFF2-40B4-BE49-F238E27FC236}">
              <a16:creationId xmlns:a16="http://schemas.microsoft.com/office/drawing/2014/main" xmlns="" id="{00000000-0008-0000-0400-00008F010000}"/>
            </a:ext>
          </a:extLst>
        </xdr:cNvPr>
        <xdr:cNvSpPr/>
      </xdr:nvSpPr>
      <xdr:spPr>
        <a:xfrm>
          <a:off x="3048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131553</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2717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97427</xdr:rowOff>
    </xdr:from>
    <xdr:to>
      <xdr:col>3</xdr:col>
      <xdr:colOff>193675</xdr:colOff>
      <xdr:row>78</xdr:row>
      <xdr:rowOff>27577</xdr:rowOff>
    </xdr:to>
    <xdr:sp macro="" textlink="">
      <xdr:nvSpPr>
        <xdr:cNvPr id="401" name="円/楕円 400">
          <a:extLst>
            <a:ext uri="{FF2B5EF4-FFF2-40B4-BE49-F238E27FC236}">
              <a16:creationId xmlns:a16="http://schemas.microsoft.com/office/drawing/2014/main" xmlns="" id="{00000000-0008-0000-0400-000091010000}"/>
            </a:ext>
          </a:extLst>
        </xdr:cNvPr>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12354</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828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130084</xdr:rowOff>
    </xdr:from>
    <xdr:to>
      <xdr:col>1</xdr:col>
      <xdr:colOff>676275</xdr:colOff>
      <xdr:row>78</xdr:row>
      <xdr:rowOff>60234</xdr:rowOff>
    </xdr:to>
    <xdr:sp macro="" textlink="">
      <xdr:nvSpPr>
        <xdr:cNvPr id="403" name="円/楕円 402">
          <a:extLst>
            <a:ext uri="{FF2B5EF4-FFF2-40B4-BE49-F238E27FC236}">
              <a16:creationId xmlns:a16="http://schemas.microsoft.com/office/drawing/2014/main" xmlns="" id="{00000000-0008-0000-0400-000093010000}"/>
            </a:ext>
          </a:extLst>
        </xdr:cNvPr>
        <xdr:cNvSpPr/>
      </xdr:nvSpPr>
      <xdr:spPr>
        <a:xfrm>
          <a:off x="1270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45011</xdr:rowOff>
    </xdr:from>
    <xdr:ext cx="762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939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類似団体内・全国・青森県平均のいずれも上回っており、前年度数値よりも</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0.5</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ポイント増加している。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構成する費目で見ると、前年度と比較して扶助費・物件費・補助費等が増加している。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今後も引き続き経常経費の見直しに努めていく。</a:t>
          </a:r>
        </a:p>
      </xdr:txBody>
    </xdr:sp>
    <xdr:clientData/>
  </xdr:twoCellAnchor>
  <xdr:oneCellAnchor>
    <xdr:from>
      <xdr:col>18</xdr:col>
      <xdr:colOff>44450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a:extLst>
            <a:ext uri="{FF2B5EF4-FFF2-40B4-BE49-F238E27FC236}">
              <a16:creationId xmlns:a16="http://schemas.microsoft.com/office/drawing/2014/main" xmlns=""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147574</xdr:rowOff>
    </xdr:from>
    <xdr:to>
      <xdr:col>24</xdr:col>
      <xdr:colOff>31750</xdr:colOff>
      <xdr:row>79</xdr:row>
      <xdr:rowOff>92711</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6510000" y="12663424"/>
          <a:ext cx="0" cy="97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64788</xdr:rowOff>
    </xdr:from>
    <xdr:ext cx="762000" cy="259045"/>
    <xdr:sp macro="" textlink="">
      <xdr:nvSpPr>
        <xdr:cNvPr id="431" name="公債費以外最小値テキスト">
          <a:extLst>
            <a:ext uri="{FF2B5EF4-FFF2-40B4-BE49-F238E27FC236}">
              <a16:creationId xmlns:a16="http://schemas.microsoft.com/office/drawing/2014/main" xmlns="" id="{00000000-0008-0000-0400-0000AF010000}"/>
            </a:ext>
          </a:extLst>
        </xdr:cNvPr>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628650</xdr:colOff>
      <xdr:row>79</xdr:row>
      <xdr:rowOff>92711</xdr:rowOff>
    </xdr:from>
    <xdr:to>
      <xdr:col>24</xdr:col>
      <xdr:colOff>120650</xdr:colOff>
      <xdr:row>79</xdr:row>
      <xdr:rowOff>92711</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62501</xdr:rowOff>
    </xdr:from>
    <xdr:ext cx="762000" cy="259045"/>
    <xdr:sp macro="" textlink="">
      <xdr:nvSpPr>
        <xdr:cNvPr id="433" name="公債費以外最大値テキスト">
          <a:extLst>
            <a:ext uri="{FF2B5EF4-FFF2-40B4-BE49-F238E27FC236}">
              <a16:creationId xmlns:a16="http://schemas.microsoft.com/office/drawing/2014/main" xmlns="" id="{00000000-0008-0000-0400-0000B1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23</xdr:col>
      <xdr:colOff>628650</xdr:colOff>
      <xdr:row>73</xdr:row>
      <xdr:rowOff>147574</xdr:rowOff>
    </xdr:from>
    <xdr:to>
      <xdr:col>24</xdr:col>
      <xdr:colOff>120650</xdr:colOff>
      <xdr:row>73</xdr:row>
      <xdr:rowOff>147574</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77</xdr:row>
      <xdr:rowOff>124713</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5671800" y="133035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85869</xdr:rowOff>
    </xdr:from>
    <xdr:ext cx="762000" cy="259045"/>
    <xdr:sp macro="" textlink="">
      <xdr:nvSpPr>
        <xdr:cNvPr id="436" name="公債費以外平均値テキスト">
          <a:extLst>
            <a:ext uri="{FF2B5EF4-FFF2-40B4-BE49-F238E27FC236}">
              <a16:creationId xmlns:a16="http://schemas.microsoft.com/office/drawing/2014/main" xmlns="" id="{00000000-0008-0000-0400-0000B4010000}"/>
            </a:ext>
          </a:extLst>
        </xdr:cNvPr>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7" name="フローチャート : 判断 436">
          <a:extLst>
            <a:ext uri="{FF2B5EF4-FFF2-40B4-BE49-F238E27FC236}">
              <a16:creationId xmlns:a16="http://schemas.microsoft.com/office/drawing/2014/main" xmlns="" id="{00000000-0008-0000-0400-0000B5010000}"/>
            </a:ext>
          </a:extLst>
        </xdr:cNvPr>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77</xdr:row>
      <xdr:rowOff>115570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4782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39" name="フローチャート : 判断 438">
          <a:extLst>
            <a:ext uri="{FF2B5EF4-FFF2-40B4-BE49-F238E27FC236}">
              <a16:creationId xmlns:a16="http://schemas.microsoft.com/office/drawing/2014/main" xmlns="" id="{00000000-0008-0000-0400-0000B7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115570</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3893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763</xdr:rowOff>
    </xdr:from>
    <xdr:to>
      <xdr:col>21</xdr:col>
      <xdr:colOff>412750</xdr:colOff>
      <xdr:row>77</xdr:row>
      <xdr:rowOff>102363</xdr:rowOff>
    </xdr:to>
    <xdr:sp macro="" textlink="">
      <xdr:nvSpPr>
        <xdr:cNvPr id="442" name="フローチャート : 判断 441">
          <a:extLst>
            <a:ext uri="{FF2B5EF4-FFF2-40B4-BE49-F238E27FC236}">
              <a16:creationId xmlns:a16="http://schemas.microsoft.com/office/drawing/2014/main" xmlns="" id="{00000000-0008-0000-0400-0000BA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112540</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56135</xdr:rowOff>
    </xdr:from>
    <xdr:to>
      <xdr:col>20</xdr:col>
      <xdr:colOff>158750</xdr:colOff>
      <xdr:row>77</xdr:row>
      <xdr:rowOff>92711</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004800" y="132577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45" name="フローチャート : 判断 444">
          <a:extLst>
            <a:ext uri="{FF2B5EF4-FFF2-40B4-BE49-F238E27FC236}">
              <a16:creationId xmlns:a16="http://schemas.microsoft.com/office/drawing/2014/main" xmlns="" id="{00000000-0008-0000-0400-0000BD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126255</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7" name="フローチャート : 判断 446">
          <a:extLst>
            <a:ext uri="{FF2B5EF4-FFF2-40B4-BE49-F238E27FC236}">
              <a16:creationId xmlns:a16="http://schemas.microsoft.com/office/drawing/2014/main" xmlns="" id="{00000000-0008-0000-0400-0000BF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73913</xdr:rowOff>
    </xdr:from>
    <xdr:to>
      <xdr:col>24</xdr:col>
      <xdr:colOff>82550</xdr:colOff>
      <xdr:row>78</xdr:row>
      <xdr:rowOff>4063</xdr:rowOff>
    </xdr:to>
    <xdr:sp macro="" textlink="">
      <xdr:nvSpPr>
        <xdr:cNvPr id="454" name="円/楕円 453">
          <a:extLst>
            <a:ext uri="{FF2B5EF4-FFF2-40B4-BE49-F238E27FC236}">
              <a16:creationId xmlns:a16="http://schemas.microsoft.com/office/drawing/2014/main" xmlns="" id="{00000000-0008-0000-0400-0000C6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45990</xdr:rowOff>
    </xdr:from>
    <xdr:ext cx="762000" cy="259045"/>
    <xdr:sp macro="" textlink="">
      <xdr:nvSpPr>
        <xdr:cNvPr id="455" name="公債費以外該当値テキスト">
          <a:extLst>
            <a:ext uri="{FF2B5EF4-FFF2-40B4-BE49-F238E27FC236}">
              <a16:creationId xmlns:a16="http://schemas.microsoft.com/office/drawing/2014/main" xmlns="" id="{00000000-0008-0000-0400-0000C7010000}"/>
            </a:ext>
          </a:extLst>
        </xdr:cNvPr>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56" name="円/楕円 455">
          <a:extLst>
            <a:ext uri="{FF2B5EF4-FFF2-40B4-BE49-F238E27FC236}">
              <a16:creationId xmlns:a16="http://schemas.microsoft.com/office/drawing/2014/main" xmlns="" id="{00000000-0008-0000-0400-0000C8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162831</xdr:rowOff>
    </xdr:from>
    <xdr:ext cx="7366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5290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8" name="円/楕円 457">
          <a:extLst>
            <a:ext uri="{FF2B5EF4-FFF2-40B4-BE49-F238E27FC236}">
              <a16:creationId xmlns:a16="http://schemas.microsoft.com/office/drawing/2014/main" xmlns="" id="{00000000-0008-0000-0400-0000CA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60" name="円/楕円 459">
          <a:extLst>
            <a:ext uri="{FF2B5EF4-FFF2-40B4-BE49-F238E27FC236}">
              <a16:creationId xmlns:a16="http://schemas.microsoft.com/office/drawing/2014/main" xmlns="" id="{00000000-0008-0000-0400-0000CC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5335</xdr:rowOff>
    </xdr:from>
    <xdr:to>
      <xdr:col>19</xdr:col>
      <xdr:colOff>6350</xdr:colOff>
      <xdr:row>77</xdr:row>
      <xdr:rowOff>106935</xdr:rowOff>
    </xdr:to>
    <xdr:sp macro="" textlink="">
      <xdr:nvSpPr>
        <xdr:cNvPr id="462" name="円/楕円 461">
          <a:extLst>
            <a:ext uri="{FF2B5EF4-FFF2-40B4-BE49-F238E27FC236}">
              <a16:creationId xmlns:a16="http://schemas.microsoft.com/office/drawing/2014/main" xmlns="" id="{00000000-0008-0000-0400-0000CE010000}"/>
            </a:ext>
          </a:extLst>
        </xdr:cNvPr>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91712</xdr:rowOff>
    </xdr:from>
    <xdr:ext cx="762000" cy="259045"/>
    <xdr:sp macro="" textlink="">
      <xdr:nvSpPr>
        <xdr:cNvPr id="463" name="テキスト ボックス 462">
          <a:extLst>
            <a:ext uri="{FF2B5EF4-FFF2-40B4-BE49-F238E27FC236}">
              <a16:creationId xmlns:a16="http://schemas.microsoft.com/office/drawing/2014/main" xmlns="" id="{00000000-0008-0000-0400-0000CF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青森県弘前市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32207</xdr:rowOff>
    </xdr:from>
    <xdr:to>
      <xdr:col>4</xdr:col>
      <xdr:colOff>1117600</xdr:colOff>
      <xdr:row>19</xdr:row>
      <xdr:rowOff>119258</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308682"/>
          <a:ext cx="0" cy="11157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91335</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39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51,211</a:t>
          </a:r>
          <a:endParaRPr kumimoji="1" lang="ja-JP" altLang="en-US" sz="1000" b="1">
            <a:latin typeface="ＭＳ Ｐゴシック"/>
          </a:endParaRPr>
        </a:p>
      </xdr:txBody>
    </xdr:sp>
    <xdr:clientData/>
  </xdr:oneCellAnchor>
  <xdr:twoCellAnchor>
    <xdr:from>
      <xdr:col>4</xdr:col>
      <xdr:colOff>1028700</xdr:colOff>
      <xdr:row>19</xdr:row>
      <xdr:rowOff>119258</xdr:rowOff>
    </xdr:from>
    <xdr:to>
      <xdr:col>5</xdr:col>
      <xdr:colOff>73025</xdr:colOff>
      <xdr:row>19</xdr:row>
      <xdr:rowOff>119258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424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118584</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20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75,615</a:t>
          </a:r>
          <a:endParaRPr kumimoji="1" lang="ja-JP" altLang="en-US" sz="1000" b="1">
            <a:latin typeface="ＭＳ Ｐゴシック"/>
          </a:endParaRPr>
        </a:p>
      </xdr:txBody>
    </xdr:sp>
    <xdr:clientData/>
  </xdr:oneCellAnchor>
  <xdr:twoCellAnchor>
    <xdr:from>
      <xdr:col>4</xdr:col>
      <xdr:colOff>1028700</xdr:colOff>
      <xdr:row>13</xdr:row>
      <xdr:rowOff>32207</xdr:rowOff>
    </xdr:from>
    <xdr:to>
      <xdr:col>5</xdr:col>
      <xdr:colOff>73025</xdr:colOff>
      <xdr:row>13</xdr:row>
      <xdr:rowOff>32207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30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80350</xdr:rowOff>
    </xdr:from>
    <xdr:to>
      <xdr:col>4</xdr:col>
      <xdr:colOff>1117600</xdr:colOff>
      <xdr:row>16</xdr:row>
      <xdr:rowOff>117384</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871175"/>
          <a:ext cx="647700" cy="37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150263</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41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6736</xdr:rowOff>
    </xdr:from>
    <xdr:to>
      <xdr:col>5</xdr:col>
      <xdr:colOff>34925</xdr:colOff>
      <xdr:row>17</xdr:row>
      <xdr:rowOff>108336</xdr:rowOff>
    </xdr:to>
    <xdr:sp macro="" textlink="">
      <xdr:nvSpPr>
        <xdr:cNvPr id="50" name="フローチャート : 判断 49">
          <a:extLst>
            <a:ext uri="{FF2B5EF4-FFF2-40B4-BE49-F238E27FC236}">
              <a16:creationId xmlns:a16="http://schemas.microsoft.com/office/drawing/2014/main" xmlns="" id="{00000000-0008-0000-0500-000032000000}"/>
            </a:ext>
          </a:extLst>
        </xdr:cNvPr>
        <xdr:cNvSpPr/>
      </xdr:nvSpPr>
      <xdr:spPr bwMode="auto">
        <a:xfrm>
          <a:off x="56007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117384</xdr:rowOff>
    </xdr:from>
    <xdr:to>
      <xdr:col>4</xdr:col>
      <xdr:colOff>469900</xdr:colOff>
      <xdr:row>16</xdr:row>
      <xdr:rowOff>167127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908209"/>
          <a:ext cx="698500" cy="49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51416</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01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143307</xdr:rowOff>
    </xdr:from>
    <xdr:to>
      <xdr:col>3</xdr:col>
      <xdr:colOff>904875</xdr:colOff>
      <xdr:row>16</xdr:row>
      <xdr:rowOff>167127</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2934132"/>
          <a:ext cx="698500" cy="2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a:extLst>
            <a:ext uri="{FF2B5EF4-FFF2-40B4-BE49-F238E27FC236}">
              <a16:creationId xmlns:a16="http://schemas.microsoft.com/office/drawing/2014/main" xmlns="" id="{00000000-0008-0000-0500-000037000000}"/>
            </a:ext>
          </a:extLst>
        </xdr:cNvPr>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54617</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84465</xdr:rowOff>
    </xdr:from>
    <xdr:to>
      <xdr:col>3</xdr:col>
      <xdr:colOff>206375</xdr:colOff>
      <xdr:row>16</xdr:row>
      <xdr:rowOff>143307</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2875290"/>
          <a:ext cx="698500" cy="5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a:extLst>
            <a:ext uri="{FF2B5EF4-FFF2-40B4-BE49-F238E27FC236}">
              <a16:creationId xmlns:a16="http://schemas.microsoft.com/office/drawing/2014/main" xmlns="" id="{00000000-0008-0000-0500-00003A000000}"/>
            </a:ext>
          </a:extLst>
        </xdr:cNvPr>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9674</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102694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29550</xdr:rowOff>
    </xdr:from>
    <xdr:to>
      <xdr:col>5</xdr:col>
      <xdr:colOff>34925</xdr:colOff>
      <xdr:row>16</xdr:row>
      <xdr:rowOff>131150</xdr:rowOff>
    </xdr:to>
    <xdr:sp macro="" textlink="">
      <xdr:nvSpPr>
        <xdr:cNvPr id="67" name="円/楕円 66">
          <a:extLst>
            <a:ext uri="{FF2B5EF4-FFF2-40B4-BE49-F238E27FC236}">
              <a16:creationId xmlns:a16="http://schemas.microsoft.com/office/drawing/2014/main" xmlns="" id="{00000000-0008-0000-0500-000043000000}"/>
            </a:ext>
          </a:extLst>
        </xdr:cNvPr>
        <xdr:cNvSpPr/>
      </xdr:nvSpPr>
      <xdr:spPr bwMode="auto">
        <a:xfrm>
          <a:off x="5600700" y="282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46077</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66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63,312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66584</xdr:rowOff>
    </xdr:from>
    <xdr:to>
      <xdr:col>4</xdr:col>
      <xdr:colOff>520700</xdr:colOff>
      <xdr:row>16</xdr:row>
      <xdr:rowOff>168184</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4953000" y="2857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6911</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626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62,502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116327</xdr:rowOff>
    </xdr:from>
    <xdr:to>
      <xdr:col>3</xdr:col>
      <xdr:colOff>955675</xdr:colOff>
      <xdr:row>17</xdr:row>
      <xdr:rowOff>46477</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254500" y="290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56654</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67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61,414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92507</xdr:rowOff>
    </xdr:from>
    <xdr:to>
      <xdr:col>3</xdr:col>
      <xdr:colOff>257175</xdr:colOff>
      <xdr:row>17</xdr:row>
      <xdr:rowOff>22657</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3556000" y="2883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32834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65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61,935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33665</xdr:rowOff>
    </xdr:from>
    <xdr:to>
      <xdr:col>2</xdr:col>
      <xdr:colOff>692150</xdr:colOff>
      <xdr:row>16</xdr:row>
      <xdr:rowOff>135265</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2857500" y="2824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120042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91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311023</xdr:rowOff>
    </xdr:from>
    <xdr:to>
      <xdr:col>4</xdr:col>
      <xdr:colOff>1117600</xdr:colOff>
      <xdr:row>38</xdr:row>
      <xdr:rowOff>151308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235573"/>
          <a:ext cx="0" cy="13833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123385</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5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-1,638</a:t>
          </a:r>
          <a:endParaRPr kumimoji="1" lang="ja-JP" altLang="en-US" sz="1000" b="1">
            <a:latin typeface="ＭＳ Ｐゴシック"/>
          </a:endParaRPr>
        </a:p>
      </xdr:txBody>
    </xdr:sp>
    <xdr:clientData/>
  </xdr:oneCellAnchor>
  <xdr:twoCellAnchor>
    <xdr:from>
      <xdr:col>4</xdr:col>
      <xdr:colOff>1028700</xdr:colOff>
      <xdr:row>38</xdr:row>
      <xdr:rowOff>151308</xdr:rowOff>
    </xdr:from>
    <xdr:to>
      <xdr:col>5</xdr:col>
      <xdr:colOff>73025</xdr:colOff>
      <xdr:row>38</xdr:row>
      <xdr:rowOff>151308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6189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54500</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97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34,670</a:t>
          </a:r>
          <a:endParaRPr kumimoji="1" lang="ja-JP" altLang="en-US" sz="1000" b="1">
            <a:latin typeface="ＭＳ Ｐゴシック"/>
          </a:endParaRPr>
        </a:p>
      </xdr:txBody>
    </xdr:sp>
    <xdr:clientData/>
  </xdr:oneCellAnchor>
  <xdr:twoCellAnchor>
    <xdr:from>
      <xdr:col>4</xdr:col>
      <xdr:colOff>1028700</xdr:colOff>
      <xdr:row>33</xdr:row>
      <xdr:rowOff>311023</xdr:rowOff>
    </xdr:from>
    <xdr:to>
      <xdr:col>5</xdr:col>
      <xdr:colOff>73025</xdr:colOff>
      <xdr:row>33</xdr:row>
      <xdr:rowOff>311023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235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289420</xdr:rowOff>
    </xdr:from>
    <xdr:to>
      <xdr:col>4</xdr:col>
      <xdr:colOff>1117600</xdr:colOff>
      <xdr:row>35</xdr:row>
      <xdr:rowOff>297688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899770"/>
          <a:ext cx="6477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84472</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7209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112395</xdr:rowOff>
    </xdr:from>
    <xdr:to>
      <xdr:col>5</xdr:col>
      <xdr:colOff>34925</xdr:colOff>
      <xdr:row>37</xdr:row>
      <xdr:rowOff>213995</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7237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265455</xdr:rowOff>
    </xdr:from>
    <xdr:to>
      <xdr:col>4</xdr:col>
      <xdr:colOff>469900</xdr:colOff>
      <xdr:row>35</xdr:row>
      <xdr:rowOff>297688</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875805"/>
          <a:ext cx="698500" cy="3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81611</xdr:rowOff>
    </xdr:from>
    <xdr:to>
      <xdr:col>4</xdr:col>
      <xdr:colOff>520700</xdr:colOff>
      <xdr:row>37</xdr:row>
      <xdr:rowOff>183211</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7206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167988</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729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179197</xdr:rowOff>
    </xdr:from>
    <xdr:to>
      <xdr:col>3</xdr:col>
      <xdr:colOff>904875</xdr:colOff>
      <xdr:row>35</xdr:row>
      <xdr:rowOff>265455</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6789547"/>
          <a:ext cx="698500" cy="86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26860</xdr:rowOff>
    </xdr:from>
    <xdr:to>
      <xdr:col>3</xdr:col>
      <xdr:colOff>955675</xdr:colOff>
      <xdr:row>37</xdr:row>
      <xdr:rowOff>128460</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7151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113237</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723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79718</xdr:rowOff>
    </xdr:from>
    <xdr:to>
      <xdr:col>3</xdr:col>
      <xdr:colOff>206375</xdr:colOff>
      <xdr:row>35</xdr:row>
      <xdr:rowOff>179197</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690068"/>
          <a:ext cx="698500" cy="99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130949</xdr:rowOff>
    </xdr:from>
    <xdr:to>
      <xdr:col>3</xdr:col>
      <xdr:colOff>257175</xdr:colOff>
      <xdr:row>37</xdr:row>
      <xdr:rowOff>61099</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7084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45876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717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88278</xdr:rowOff>
    </xdr:from>
    <xdr:to>
      <xdr:col>2</xdr:col>
      <xdr:colOff>692150</xdr:colOff>
      <xdr:row>37</xdr:row>
      <xdr:rowOff>18428</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704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3205</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712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238620</xdr:rowOff>
    </xdr:from>
    <xdr:to>
      <xdr:col>5</xdr:col>
      <xdr:colOff>34925</xdr:colOff>
      <xdr:row>35</xdr:row>
      <xdr:rowOff>340220</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684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83697</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69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246888</xdr:rowOff>
    </xdr:from>
    <xdr:to>
      <xdr:col>4</xdr:col>
      <xdr:colOff>520700</xdr:colOff>
      <xdr:row>36</xdr:row>
      <xdr:rowOff>5588</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685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15765</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62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214655</xdr:rowOff>
    </xdr:from>
    <xdr:to>
      <xdr:col>3</xdr:col>
      <xdr:colOff>955675</xdr:colOff>
      <xdr:row>35</xdr:row>
      <xdr:rowOff>316255</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6825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326432</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59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128397</xdr:rowOff>
    </xdr:from>
    <xdr:to>
      <xdr:col>3</xdr:col>
      <xdr:colOff>257175</xdr:colOff>
      <xdr:row>35</xdr:row>
      <xdr:rowOff>229997</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673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240174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50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28918</xdr:rowOff>
    </xdr:from>
    <xdr:to>
      <xdr:col>2</xdr:col>
      <xdr:colOff>692150</xdr:colOff>
      <xdr:row>35</xdr:row>
      <xdr:rowOff>130518</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663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140695</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40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177,189
176,567
524.20
84,600,342
82,806,857
702,094
43,300,451
86,560,136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106827</xdr:rowOff>
    </xdr:from>
    <xdr:to>
      <xdr:col>6</xdr:col>
      <xdr:colOff>510540</xdr:colOff>
      <xdr:row>39</xdr:row>
      <xdr:rowOff>46386</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421777"/>
          <a:ext cx="1270" cy="131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50213</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48,291</a:t>
          </a:r>
          <a:endParaRPr kumimoji="1" lang="ja-JP" altLang="en-US" sz="1000" b="1">
            <a:latin typeface="ＭＳ Ｐゴシック"/>
          </a:endParaRPr>
        </a:p>
      </xdr:txBody>
    </xdr:sp>
    <xdr:clientData/>
  </xdr:oneCellAnchor>
  <xdr:twoCellAnchor>
    <xdr:from>
      <xdr:col>6</xdr:col>
      <xdr:colOff>422275</xdr:colOff>
      <xdr:row>39</xdr:row>
      <xdr:rowOff>46386</xdr:rowOff>
    </xdr:from>
    <xdr:to>
      <xdr:col>6</xdr:col>
      <xdr:colOff>600075</xdr:colOff>
      <xdr:row>39</xdr:row>
      <xdr:rowOff>46386</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7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53504</xdr:rowOff>
    </xdr:from>
    <xdr:ext cx="534377"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1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76,969</a:t>
          </a:r>
          <a:endParaRPr kumimoji="1" lang="ja-JP" altLang="en-US" sz="1000" b="1">
            <a:latin typeface="ＭＳ Ｐゴシック"/>
          </a:endParaRPr>
        </a:p>
      </xdr:txBody>
    </xdr:sp>
    <xdr:clientData/>
  </xdr:oneCellAnchor>
  <xdr:twoCellAnchor>
    <xdr:from>
      <xdr:col>6</xdr:col>
      <xdr:colOff>422275</xdr:colOff>
      <xdr:row>31</xdr:row>
      <xdr:rowOff>106827</xdr:rowOff>
    </xdr:from>
    <xdr:to>
      <xdr:col>6</xdr:col>
      <xdr:colOff>600075</xdr:colOff>
      <xdr:row>31</xdr:row>
      <xdr:rowOff>106827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42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116291</xdr:rowOff>
    </xdr:from>
    <xdr:to>
      <xdr:col>6</xdr:col>
      <xdr:colOff>511175</xdr:colOff>
      <xdr:row>38</xdr:row>
      <xdr:rowOff>151313</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6631391"/>
          <a:ext cx="8382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97787</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098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74910</xdr:rowOff>
    </xdr:from>
    <xdr:to>
      <xdr:col>6</xdr:col>
      <xdr:colOff>561975</xdr:colOff>
      <xdr:row>37</xdr:row>
      <xdr:rowOff>5060</xdr:rowOff>
    </xdr:to>
    <xdr:sp macro="" textlink="">
      <xdr:nvSpPr>
        <xdr:cNvPr id="61" name="フローチャート : 判断 60">
          <a:extLst>
            <a:ext uri="{FF2B5EF4-FFF2-40B4-BE49-F238E27FC236}">
              <a16:creationId xmlns:a16="http://schemas.microsoft.com/office/drawing/2014/main" xmlns="" id="{00000000-0008-0000-0600-00003D000000}"/>
            </a:ext>
          </a:extLst>
        </xdr:cNvPr>
        <xdr:cNvSpPr/>
      </xdr:nvSpPr>
      <xdr:spPr>
        <a:xfrm>
          <a:off x="4584700" y="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46020</xdr:rowOff>
    </xdr:from>
    <xdr:to>
      <xdr:col>5</xdr:col>
      <xdr:colOff>358775</xdr:colOff>
      <xdr:row>38</xdr:row>
      <xdr:rowOff>151313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2908300" y="6561120"/>
          <a:ext cx="8890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111349</xdr:rowOff>
    </xdr:from>
    <xdr:to>
      <xdr:col>5</xdr:col>
      <xdr:colOff>409575</xdr:colOff>
      <xdr:row>37</xdr:row>
      <xdr:rowOff>41499</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3746500" y="628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58026</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0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46020</xdr:rowOff>
    </xdr:from>
    <xdr:to>
      <xdr:col>4</xdr:col>
      <xdr:colOff>155575</xdr:colOff>
      <xdr:row>38</xdr:row>
      <xdr:rowOff>85751</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6561120"/>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98318</xdr:rowOff>
    </xdr:from>
    <xdr:to>
      <xdr:col>4</xdr:col>
      <xdr:colOff>206375</xdr:colOff>
      <xdr:row>37</xdr:row>
      <xdr:rowOff>28468</xdr:rowOff>
    </xdr:to>
    <xdr:sp macro="" textlink="">
      <xdr:nvSpPr>
        <xdr:cNvPr id="66" name="フローチャート : 判断 65">
          <a:extLst>
            <a:ext uri="{FF2B5EF4-FFF2-40B4-BE49-F238E27FC236}">
              <a16:creationId xmlns:a16="http://schemas.microsoft.com/office/drawing/2014/main" xmlns="" id="{00000000-0008-0000-0600-000042000000}"/>
            </a:ext>
          </a:extLst>
        </xdr:cNvPr>
        <xdr:cNvSpPr/>
      </xdr:nvSpPr>
      <xdr:spPr>
        <a:xfrm>
          <a:off x="2857500" y="627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44995</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04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51735</xdr:rowOff>
    </xdr:from>
    <xdr:to>
      <xdr:col>2</xdr:col>
      <xdr:colOff>638175</xdr:colOff>
      <xdr:row>38</xdr:row>
      <xdr:rowOff>85751</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a:off x="1130300" y="6566835"/>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31064</xdr:rowOff>
    </xdr:from>
    <xdr:to>
      <xdr:col>3</xdr:col>
      <xdr:colOff>3175</xdr:colOff>
      <xdr:row>36</xdr:row>
      <xdr:rowOff>132664</xdr:rowOff>
    </xdr:to>
    <xdr:sp macro="" textlink="">
      <xdr:nvSpPr>
        <xdr:cNvPr id="69" name="フローチャート : 判断 68">
          <a:extLst>
            <a:ext uri="{FF2B5EF4-FFF2-40B4-BE49-F238E27FC236}">
              <a16:creationId xmlns:a16="http://schemas.microsoft.com/office/drawing/2014/main" xmlns="" id="{00000000-0008-0000-0600-000045000000}"/>
            </a:ext>
          </a:extLst>
        </xdr:cNvPr>
        <xdr:cNvSpPr/>
      </xdr:nvSpPr>
      <xdr:spPr>
        <a:xfrm>
          <a:off x="1968500" y="62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149191</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597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70246</xdr:rowOff>
    </xdr:from>
    <xdr:to>
      <xdr:col>1</xdr:col>
      <xdr:colOff>485775</xdr:colOff>
      <xdr:row>36</xdr:row>
      <xdr:rowOff>396</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079500" y="60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16923</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58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65491</xdr:rowOff>
    </xdr:from>
    <xdr:to>
      <xdr:col>6</xdr:col>
      <xdr:colOff>561975</xdr:colOff>
      <xdr:row>38</xdr:row>
      <xdr:rowOff>167091</xdr:rowOff>
    </xdr:to>
    <xdr:sp macro="" textlink="">
      <xdr:nvSpPr>
        <xdr:cNvPr id="78" name="円/楕円 77">
          <a:extLst>
            <a:ext uri="{FF2B5EF4-FFF2-40B4-BE49-F238E27FC236}">
              <a16:creationId xmlns:a16="http://schemas.microsoft.com/office/drawing/2014/main" xmlns="" id="{00000000-0008-0000-0600-00004E000000}"/>
            </a:ext>
          </a:extLst>
        </xdr:cNvPr>
        <xdr:cNvSpPr/>
      </xdr:nvSpPr>
      <xdr:spPr>
        <a:xfrm>
          <a:off x="4584700" y="658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151868</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64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100513</xdr:rowOff>
    </xdr:from>
    <xdr:to>
      <xdr:col>5</xdr:col>
      <xdr:colOff>409575</xdr:colOff>
      <xdr:row>39</xdr:row>
      <xdr:rowOff>30663</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3746500" y="66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21790</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67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166670</xdr:rowOff>
    </xdr:from>
    <xdr:to>
      <xdr:col>4</xdr:col>
      <xdr:colOff>206375</xdr:colOff>
      <xdr:row>38</xdr:row>
      <xdr:rowOff>96820</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2857500" y="651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87947</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660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34951</xdr:rowOff>
    </xdr:from>
    <xdr:to>
      <xdr:col>3</xdr:col>
      <xdr:colOff>3175</xdr:colOff>
      <xdr:row>38</xdr:row>
      <xdr:rowOff>136551</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1968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127678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66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935</xdr:rowOff>
    </xdr:from>
    <xdr:to>
      <xdr:col>1</xdr:col>
      <xdr:colOff>485775</xdr:colOff>
      <xdr:row>38</xdr:row>
      <xdr:rowOff>102535</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079500" y="65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93662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66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128689</xdr:rowOff>
    </xdr:from>
    <xdr:to>
      <xdr:col>6</xdr:col>
      <xdr:colOff>510540</xdr:colOff>
      <xdr:row>58</xdr:row>
      <xdr:rowOff>164312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701189"/>
          <a:ext cx="1270" cy="140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168139</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31,354</a:t>
          </a:r>
          <a:endParaRPr kumimoji="1" lang="ja-JP" altLang="en-US" sz="1000" b="1">
            <a:latin typeface="ＭＳ Ｐゴシック"/>
          </a:endParaRPr>
        </a:p>
      </xdr:txBody>
    </xdr:sp>
    <xdr:clientData/>
  </xdr:oneCellAnchor>
  <xdr:twoCellAnchor>
    <xdr:from>
      <xdr:col>6</xdr:col>
      <xdr:colOff>422275</xdr:colOff>
      <xdr:row>58</xdr:row>
      <xdr:rowOff>164312</xdr:rowOff>
    </xdr:from>
    <xdr:to>
      <xdr:col>6</xdr:col>
      <xdr:colOff>600075</xdr:colOff>
      <xdr:row>58</xdr:row>
      <xdr:rowOff>164312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1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75366</xdr:rowOff>
    </xdr:from>
    <xdr:ext cx="534377"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4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68,289</a:t>
          </a:r>
          <a:endParaRPr kumimoji="1" lang="ja-JP" altLang="en-US" sz="1000" b="1">
            <a:latin typeface="ＭＳ Ｐゴシック"/>
          </a:endParaRPr>
        </a:p>
      </xdr:txBody>
    </xdr:sp>
    <xdr:clientData/>
  </xdr:oneCellAnchor>
  <xdr:twoCellAnchor>
    <xdr:from>
      <xdr:col>6</xdr:col>
      <xdr:colOff>422275</xdr:colOff>
      <xdr:row>50</xdr:row>
      <xdr:rowOff>128689</xdr:rowOff>
    </xdr:from>
    <xdr:to>
      <xdr:col>6</xdr:col>
      <xdr:colOff>600075</xdr:colOff>
      <xdr:row>50</xdr:row>
      <xdr:rowOff>128689</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70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61023</xdr:rowOff>
    </xdr:from>
    <xdr:to>
      <xdr:col>6</xdr:col>
      <xdr:colOff>511175</xdr:colOff>
      <xdr:row>54</xdr:row>
      <xdr:rowOff>33744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147873"/>
          <a:ext cx="838200" cy="1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160215</xdr:rowOff>
    </xdr:from>
    <xdr:ext cx="534377"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247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10338</xdr:rowOff>
    </xdr:from>
    <xdr:to>
      <xdr:col>6</xdr:col>
      <xdr:colOff>561975</xdr:colOff>
      <xdr:row>54</xdr:row>
      <xdr:rowOff>111938</xdr:rowOff>
    </xdr:to>
    <xdr:sp macro="" textlink="">
      <xdr:nvSpPr>
        <xdr:cNvPr id="119" name="フローチャート : 判断 118">
          <a:extLst>
            <a:ext uri="{FF2B5EF4-FFF2-40B4-BE49-F238E27FC236}">
              <a16:creationId xmlns:a16="http://schemas.microsoft.com/office/drawing/2014/main" xmlns="" id="{00000000-0008-0000-0600-000077000000}"/>
            </a:ext>
          </a:extLst>
        </xdr:cNvPr>
        <xdr:cNvSpPr/>
      </xdr:nvSpPr>
      <xdr:spPr>
        <a:xfrm>
          <a:off x="45847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33744</xdr:rowOff>
    </xdr:from>
    <xdr:to>
      <xdr:col>5</xdr:col>
      <xdr:colOff>358775</xdr:colOff>
      <xdr:row>55</xdr:row>
      <xdr:rowOff>23838</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292044"/>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63602</xdr:rowOff>
    </xdr:from>
    <xdr:to>
      <xdr:col>5</xdr:col>
      <xdr:colOff>409575</xdr:colOff>
      <xdr:row>53</xdr:row>
      <xdr:rowOff>165202</xdr:rowOff>
    </xdr:to>
    <xdr:sp macro="" textlink="">
      <xdr:nvSpPr>
        <xdr:cNvPr id="121" name="フローチャート : 判断 120">
          <a:extLst>
            <a:ext uri="{FF2B5EF4-FFF2-40B4-BE49-F238E27FC236}">
              <a16:creationId xmlns:a16="http://schemas.microsoft.com/office/drawing/2014/main" xmlns="" id="{00000000-0008-0000-0600-000079000000}"/>
            </a:ext>
          </a:extLst>
        </xdr:cNvPr>
        <xdr:cNvSpPr/>
      </xdr:nvSpPr>
      <xdr:spPr>
        <a:xfrm>
          <a:off x="3746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10279</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530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17818</xdr:rowOff>
    </xdr:from>
    <xdr:to>
      <xdr:col>4</xdr:col>
      <xdr:colOff>155575</xdr:colOff>
      <xdr:row>55</xdr:row>
      <xdr:rowOff>23838</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019300" y="9447568"/>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18529</xdr:rowOff>
    </xdr:from>
    <xdr:to>
      <xdr:col>4</xdr:col>
      <xdr:colOff>206375</xdr:colOff>
      <xdr:row>54</xdr:row>
      <xdr:rowOff>120129</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2857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136656</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41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70663</xdr:rowOff>
    </xdr:from>
    <xdr:to>
      <xdr:col>2</xdr:col>
      <xdr:colOff>638175</xdr:colOff>
      <xdr:row>55</xdr:row>
      <xdr:rowOff>17818</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1130300" y="9328963"/>
          <a:ext cx="889000" cy="1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117437</xdr:rowOff>
    </xdr:from>
    <xdr:to>
      <xdr:col>3</xdr:col>
      <xdr:colOff>3175</xdr:colOff>
      <xdr:row>55</xdr:row>
      <xdr:rowOff>47587</xdr:rowOff>
    </xdr:to>
    <xdr:sp macro="" textlink="">
      <xdr:nvSpPr>
        <xdr:cNvPr id="127" name="フローチャート : 判断 126">
          <a:extLst>
            <a:ext uri="{FF2B5EF4-FFF2-40B4-BE49-F238E27FC236}">
              <a16:creationId xmlns:a16="http://schemas.microsoft.com/office/drawing/2014/main" xmlns="" id="{00000000-0008-0000-0600-00007F000000}"/>
            </a:ext>
          </a:extLst>
        </xdr:cNvPr>
        <xdr:cNvSpPr/>
      </xdr:nvSpPr>
      <xdr:spPr>
        <a:xfrm>
          <a:off x="1968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64114</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52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129164</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63111" y="938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10223</xdr:rowOff>
    </xdr:from>
    <xdr:to>
      <xdr:col>6</xdr:col>
      <xdr:colOff>561975</xdr:colOff>
      <xdr:row>53</xdr:row>
      <xdr:rowOff>111823</xdr:rowOff>
    </xdr:to>
    <xdr:sp macro="" textlink="">
      <xdr:nvSpPr>
        <xdr:cNvPr id="136" name="円/楕円 135">
          <a:extLst>
            <a:ext uri="{FF2B5EF4-FFF2-40B4-BE49-F238E27FC236}">
              <a16:creationId xmlns:a16="http://schemas.microsoft.com/office/drawing/2014/main" xmlns="" id="{00000000-0008-0000-0600-000088000000}"/>
            </a:ext>
          </a:extLst>
        </xdr:cNvPr>
        <xdr:cNvSpPr/>
      </xdr:nvSpPr>
      <xdr:spPr>
        <a:xfrm>
          <a:off x="4584700" y="90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33100</xdr:rowOff>
    </xdr:from>
    <xdr:ext cx="534377"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894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56,565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154394</xdr:rowOff>
    </xdr:from>
    <xdr:to>
      <xdr:col>5</xdr:col>
      <xdr:colOff>409575</xdr:colOff>
      <xdr:row>54</xdr:row>
      <xdr:rowOff>84544</xdr:rowOff>
    </xdr:to>
    <xdr:sp macro="" textlink="">
      <xdr:nvSpPr>
        <xdr:cNvPr id="138" name="円/楕円 137">
          <a:extLst>
            <a:ext uri="{FF2B5EF4-FFF2-40B4-BE49-F238E27FC236}">
              <a16:creationId xmlns:a16="http://schemas.microsoft.com/office/drawing/2014/main" xmlns="" id="{00000000-0008-0000-0600-00008A000000}"/>
            </a:ext>
          </a:extLst>
        </xdr:cNvPr>
        <xdr:cNvSpPr/>
      </xdr:nvSpPr>
      <xdr:spPr>
        <a:xfrm>
          <a:off x="3746500" y="924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75671</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530111" y="93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144488</xdr:rowOff>
    </xdr:from>
    <xdr:to>
      <xdr:col>4</xdr:col>
      <xdr:colOff>206375</xdr:colOff>
      <xdr:row>55</xdr:row>
      <xdr:rowOff>74638</xdr:rowOff>
    </xdr:to>
    <xdr:sp macro="" textlink="">
      <xdr:nvSpPr>
        <xdr:cNvPr id="140" name="円/楕円 139">
          <a:extLst>
            <a:ext uri="{FF2B5EF4-FFF2-40B4-BE49-F238E27FC236}">
              <a16:creationId xmlns:a16="http://schemas.microsoft.com/office/drawing/2014/main" xmlns="" id="{00000000-0008-0000-0600-00008C000000}"/>
            </a:ext>
          </a:extLst>
        </xdr:cNvPr>
        <xdr:cNvSpPr/>
      </xdr:nvSpPr>
      <xdr:spPr>
        <a:xfrm>
          <a:off x="2857500" y="94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65765</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41111" y="94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138468</xdr:rowOff>
    </xdr:from>
    <xdr:to>
      <xdr:col>3</xdr:col>
      <xdr:colOff>3175</xdr:colOff>
      <xdr:row>55</xdr:row>
      <xdr:rowOff>68618</xdr:rowOff>
    </xdr:to>
    <xdr:sp macro="" textlink="">
      <xdr:nvSpPr>
        <xdr:cNvPr id="142" name="円/楕円 141">
          <a:extLst>
            <a:ext uri="{FF2B5EF4-FFF2-40B4-BE49-F238E27FC236}">
              <a16:creationId xmlns:a16="http://schemas.microsoft.com/office/drawing/2014/main" xmlns="" id="{00000000-0008-0000-0600-00008E000000}"/>
            </a:ext>
          </a:extLst>
        </xdr:cNvPr>
        <xdr:cNvSpPr/>
      </xdr:nvSpPr>
      <xdr:spPr>
        <a:xfrm>
          <a:off x="1968500" y="939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59745</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52111" y="948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19863</xdr:rowOff>
    </xdr:from>
    <xdr:to>
      <xdr:col>1</xdr:col>
      <xdr:colOff>485775</xdr:colOff>
      <xdr:row>54</xdr:row>
      <xdr:rowOff>121463</xdr:rowOff>
    </xdr:to>
    <xdr:sp macro="" textlink="">
      <xdr:nvSpPr>
        <xdr:cNvPr id="144" name="円/楕円 143">
          <a:extLst>
            <a:ext uri="{FF2B5EF4-FFF2-40B4-BE49-F238E27FC236}">
              <a16:creationId xmlns:a16="http://schemas.microsoft.com/office/drawing/2014/main" xmlns="" id="{00000000-0008-0000-0600-000090000000}"/>
            </a:ext>
          </a:extLst>
        </xdr:cNvPr>
        <xdr:cNvSpPr/>
      </xdr:nvSpPr>
      <xdr:spPr>
        <a:xfrm>
          <a:off x="1079500" y="92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137990</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63111" y="905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108458</xdr:rowOff>
    </xdr:from>
    <xdr:to>
      <xdr:col>6</xdr:col>
      <xdr:colOff>510540</xdr:colOff>
      <xdr:row>78</xdr:row>
      <xdr:rowOff>81787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452858"/>
          <a:ext cx="1270" cy="1002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85614</xdr:rowOff>
    </xdr:from>
    <xdr:ext cx="469744"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6</xdr:col>
      <xdr:colOff>422275</xdr:colOff>
      <xdr:row>78</xdr:row>
      <xdr:rowOff>81787</xdr:rowOff>
    </xdr:from>
    <xdr:to>
      <xdr:col>6</xdr:col>
      <xdr:colOff>600075</xdr:colOff>
      <xdr:row>78</xdr:row>
      <xdr:rowOff>81787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454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55135</xdr:rowOff>
    </xdr:from>
    <xdr:ext cx="469744"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22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8,946</a:t>
          </a:r>
          <a:endParaRPr kumimoji="1" lang="ja-JP" altLang="en-US" sz="1000" b="1">
            <a:latin typeface="ＭＳ Ｐゴシック"/>
          </a:endParaRPr>
        </a:p>
      </xdr:txBody>
    </xdr:sp>
    <xdr:clientData/>
  </xdr:oneCellAnchor>
  <xdr:twoCellAnchor>
    <xdr:from>
      <xdr:col>6</xdr:col>
      <xdr:colOff>422275</xdr:colOff>
      <xdr:row>72</xdr:row>
      <xdr:rowOff>108458</xdr:rowOff>
    </xdr:from>
    <xdr:to>
      <xdr:col>6</xdr:col>
      <xdr:colOff>600075</xdr:colOff>
      <xdr:row>72</xdr:row>
      <xdr:rowOff>108458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45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42037</xdr:rowOff>
    </xdr:from>
    <xdr:to>
      <xdr:col>6</xdr:col>
      <xdr:colOff>511175</xdr:colOff>
      <xdr:row>75</xdr:row>
      <xdr:rowOff>133858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2214987"/>
          <a:ext cx="838200" cy="7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31387</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06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52960</xdr:rowOff>
    </xdr:from>
    <xdr:to>
      <xdr:col>6</xdr:col>
      <xdr:colOff>561975</xdr:colOff>
      <xdr:row>76</xdr:row>
      <xdr:rowOff>154560</xdr:rowOff>
    </xdr:to>
    <xdr:sp macro="" textlink="">
      <xdr:nvSpPr>
        <xdr:cNvPr id="176" name="フローチャート : 判断 175">
          <a:extLst>
            <a:ext uri="{FF2B5EF4-FFF2-40B4-BE49-F238E27FC236}">
              <a16:creationId xmlns:a16="http://schemas.microsoft.com/office/drawing/2014/main" xmlns="" id="{00000000-0008-0000-0600-0000B0000000}"/>
            </a:ext>
          </a:extLst>
        </xdr:cNvPr>
        <xdr:cNvSpPr/>
      </xdr:nvSpPr>
      <xdr:spPr>
        <a:xfrm>
          <a:off x="4584700" y="1308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42037</xdr:rowOff>
    </xdr:from>
    <xdr:to>
      <xdr:col>5</xdr:col>
      <xdr:colOff>358775</xdr:colOff>
      <xdr:row>73</xdr:row>
      <xdr:rowOff>69469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2214987"/>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8" name="フローチャート : 判断 177">
          <a:extLst>
            <a:ext uri="{FF2B5EF4-FFF2-40B4-BE49-F238E27FC236}">
              <a16:creationId xmlns:a16="http://schemas.microsoft.com/office/drawing/2014/main" xmlns="" id="{00000000-0008-0000-0600-0000B2000000}"/>
            </a:ext>
          </a:extLst>
        </xdr:cNvPr>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160672</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30226</xdr:rowOff>
    </xdr:from>
    <xdr:to>
      <xdr:col>4</xdr:col>
      <xdr:colOff>155575</xdr:colOff>
      <xdr:row>73</xdr:row>
      <xdr:rowOff>69469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2031726"/>
          <a:ext cx="889000" cy="55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167403</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7" y="131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30226</xdr:rowOff>
    </xdr:from>
    <xdr:to>
      <xdr:col>2</xdr:col>
      <xdr:colOff>638175</xdr:colOff>
      <xdr:row>70</xdr:row>
      <xdr:rowOff>99441</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2031726"/>
          <a:ext cx="8890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4" name="フローチャート : 判断 183">
          <a:extLst>
            <a:ext uri="{FF2B5EF4-FFF2-40B4-BE49-F238E27FC236}">
              <a16:creationId xmlns:a16="http://schemas.microsoft.com/office/drawing/2014/main" xmlns="" id="{00000000-0008-0000-0600-0000B8000000}"/>
            </a:ext>
          </a:extLst>
        </xdr:cNvPr>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1667</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7" y="132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164355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7" y="1319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83058</xdr:rowOff>
    </xdr:from>
    <xdr:to>
      <xdr:col>6</xdr:col>
      <xdr:colOff>561975</xdr:colOff>
      <xdr:row>76</xdr:row>
      <xdr:rowOff>13208</xdr:rowOff>
    </xdr:to>
    <xdr:sp macro="" textlink="">
      <xdr:nvSpPr>
        <xdr:cNvPr id="193" name="円/楕円 192">
          <a:extLst>
            <a:ext uri="{FF2B5EF4-FFF2-40B4-BE49-F238E27FC236}">
              <a16:creationId xmlns:a16="http://schemas.microsoft.com/office/drawing/2014/main" xmlns="" id="{00000000-0008-0000-0600-0000C1000000}"/>
            </a:ext>
          </a:extLst>
        </xdr:cNvPr>
        <xdr:cNvSpPr/>
      </xdr:nvSpPr>
      <xdr:spPr>
        <a:xfrm>
          <a:off x="45847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105935</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279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4,696</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162687</xdr:rowOff>
    </xdr:from>
    <xdr:to>
      <xdr:col>5</xdr:col>
      <xdr:colOff>409575</xdr:colOff>
      <xdr:row>71</xdr:row>
      <xdr:rowOff>92837</xdr:rowOff>
    </xdr:to>
    <xdr:sp macro="" textlink="">
      <xdr:nvSpPr>
        <xdr:cNvPr id="195" name="円/楕円 194">
          <a:extLst>
            <a:ext uri="{FF2B5EF4-FFF2-40B4-BE49-F238E27FC236}">
              <a16:creationId xmlns:a16="http://schemas.microsoft.com/office/drawing/2014/main" xmlns="" id="{00000000-0008-0000-0600-0000C3000000}"/>
            </a:ext>
          </a:extLst>
        </xdr:cNvPr>
        <xdr:cNvSpPr/>
      </xdr:nvSpPr>
      <xdr:spPr>
        <a:xfrm>
          <a:off x="3746500" y="121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109364</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19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18669</xdr:rowOff>
    </xdr:from>
    <xdr:to>
      <xdr:col>4</xdr:col>
      <xdr:colOff>206375</xdr:colOff>
      <xdr:row>73</xdr:row>
      <xdr:rowOff>120269</xdr:rowOff>
    </xdr:to>
    <xdr:sp macro="" textlink="">
      <xdr:nvSpPr>
        <xdr:cNvPr id="197" name="円/楕円 196">
          <a:extLst>
            <a:ext uri="{FF2B5EF4-FFF2-40B4-BE49-F238E27FC236}">
              <a16:creationId xmlns:a16="http://schemas.microsoft.com/office/drawing/2014/main" xmlns="" id="{00000000-0008-0000-0600-0000C5000000}"/>
            </a:ext>
          </a:extLst>
        </xdr:cNvPr>
        <xdr:cNvSpPr/>
      </xdr:nvSpPr>
      <xdr:spPr>
        <a:xfrm>
          <a:off x="2857500" y="125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136796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7" y="1230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a:t>
          </a:r>
          <a:endParaRPr kumimoji="1" lang="ja-JP" altLang="en-US" sz="1000" b="1">
            <a:solidFill>
              <a:srgbClr val="FF0000"/>
            </a:solidFill>
            <a:latin typeface="ＭＳ Ｐゴシック"/>
          </a:endParaRPr>
        </a:p>
      </xdr:txBody>
    </xdr:sp>
    <xdr:clientData/>
  </xdr:oneCellAnchor>
  <xdr:twoCellAnchor>
    <xdr:from>
      <xdr:col>2</xdr:col>
      <xdr:colOff>587375</xdr:colOff>
      <xdr:row>69</xdr:row>
      <xdr:rowOff>150876</xdr:rowOff>
    </xdr:from>
    <xdr:to>
      <xdr:col>3</xdr:col>
      <xdr:colOff>3175</xdr:colOff>
      <xdr:row>70</xdr:row>
      <xdr:rowOff>81026</xdr:rowOff>
    </xdr:to>
    <xdr:sp macro="" textlink="">
      <xdr:nvSpPr>
        <xdr:cNvPr id="199" name="円/楕円 198">
          <a:extLst>
            <a:ext uri="{FF2B5EF4-FFF2-40B4-BE49-F238E27FC236}">
              <a16:creationId xmlns:a16="http://schemas.microsoft.com/office/drawing/2014/main" xmlns="" id="{00000000-0008-0000-0600-0000C7000000}"/>
            </a:ext>
          </a:extLst>
        </xdr:cNvPr>
        <xdr:cNvSpPr/>
      </xdr:nvSpPr>
      <xdr:spPr>
        <a:xfrm>
          <a:off x="1968500" y="119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68</xdr:row>
      <xdr:rowOff>97553</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17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12,262</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48641</xdr:rowOff>
    </xdr:from>
    <xdr:to>
      <xdr:col>1</xdr:col>
      <xdr:colOff>485775</xdr:colOff>
      <xdr:row>70</xdr:row>
      <xdr:rowOff>150241</xdr:rowOff>
    </xdr:to>
    <xdr:sp macro="" textlink="">
      <xdr:nvSpPr>
        <xdr:cNvPr id="201" name="円/楕円 200">
          <a:extLst>
            <a:ext uri="{FF2B5EF4-FFF2-40B4-BE49-F238E27FC236}">
              <a16:creationId xmlns:a16="http://schemas.microsoft.com/office/drawing/2014/main" xmlns="" id="{00000000-0008-0000-0600-0000C9000000}"/>
            </a:ext>
          </a:extLst>
        </xdr:cNvPr>
        <xdr:cNvSpPr/>
      </xdr:nvSpPr>
      <xdr:spPr>
        <a:xfrm>
          <a:off x="1079500" y="1205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68</xdr:row>
      <xdr:rowOff>166768</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182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62052</xdr:rowOff>
    </xdr:from>
    <xdr:to>
      <xdr:col>6</xdr:col>
      <xdr:colOff>510540</xdr:colOff>
      <xdr:row>97</xdr:row>
      <xdr:rowOff>136519</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664002"/>
          <a:ext cx="1270" cy="110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140346</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73,167</a:t>
          </a:r>
          <a:endParaRPr kumimoji="1" lang="ja-JP" altLang="en-US" sz="1000" b="1">
            <a:latin typeface="ＭＳ Ｐゴシック"/>
          </a:endParaRPr>
        </a:p>
      </xdr:txBody>
    </xdr:sp>
    <xdr:clientData/>
  </xdr:oneCellAnchor>
  <xdr:twoCellAnchor>
    <xdr:from>
      <xdr:col>6</xdr:col>
      <xdr:colOff>422275</xdr:colOff>
      <xdr:row>97</xdr:row>
      <xdr:rowOff>136519</xdr:rowOff>
    </xdr:from>
    <xdr:to>
      <xdr:col>6</xdr:col>
      <xdr:colOff>600075</xdr:colOff>
      <xdr:row>97</xdr:row>
      <xdr:rowOff>136519</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676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8729</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131,076</a:t>
          </a:r>
          <a:endParaRPr kumimoji="1" lang="ja-JP" altLang="en-US" sz="1000" b="1">
            <a:latin typeface="ＭＳ Ｐゴシック"/>
          </a:endParaRPr>
        </a:p>
      </xdr:txBody>
    </xdr:sp>
    <xdr:clientData/>
  </xdr:oneCellAnchor>
  <xdr:twoCellAnchor>
    <xdr:from>
      <xdr:col>6</xdr:col>
      <xdr:colOff>422275</xdr:colOff>
      <xdr:row>91</xdr:row>
      <xdr:rowOff>62052</xdr:rowOff>
    </xdr:from>
    <xdr:to>
      <xdr:col>6</xdr:col>
      <xdr:colOff>600075</xdr:colOff>
      <xdr:row>91</xdr:row>
      <xdr:rowOff>62052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66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83865</xdr:rowOff>
    </xdr:from>
    <xdr:to>
      <xdr:col>6</xdr:col>
      <xdr:colOff>511175</xdr:colOff>
      <xdr:row>92</xdr:row>
      <xdr:rowOff>150006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5857265"/>
          <a:ext cx="8382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85901</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202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107474</xdr:rowOff>
    </xdr:from>
    <xdr:to>
      <xdr:col>6</xdr:col>
      <xdr:colOff>561975</xdr:colOff>
      <xdr:row>95</xdr:row>
      <xdr:rowOff>37624</xdr:rowOff>
    </xdr:to>
    <xdr:sp macro="" textlink="">
      <xdr:nvSpPr>
        <xdr:cNvPr id="234" name="フローチャート : 判断 233">
          <a:extLst>
            <a:ext uri="{FF2B5EF4-FFF2-40B4-BE49-F238E27FC236}">
              <a16:creationId xmlns:a16="http://schemas.microsoft.com/office/drawing/2014/main" xmlns="" id="{00000000-0008-0000-0600-0000EA000000}"/>
            </a:ext>
          </a:extLst>
        </xdr:cNvPr>
        <xdr:cNvSpPr/>
      </xdr:nvSpPr>
      <xdr:spPr>
        <a:xfrm>
          <a:off x="4584700" y="162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150006</xdr:rowOff>
    </xdr:from>
    <xdr:to>
      <xdr:col>5</xdr:col>
      <xdr:colOff>358775</xdr:colOff>
      <xdr:row>93</xdr:row>
      <xdr:rowOff>104096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5923406"/>
          <a:ext cx="889000" cy="1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148737</xdr:rowOff>
    </xdr:from>
    <xdr:to>
      <xdr:col>5</xdr:col>
      <xdr:colOff>409575</xdr:colOff>
      <xdr:row>96</xdr:row>
      <xdr:rowOff>78887</xdr:rowOff>
    </xdr:to>
    <xdr:sp macro="" textlink="">
      <xdr:nvSpPr>
        <xdr:cNvPr id="236" name="フローチャート : 判断 235">
          <a:extLst>
            <a:ext uri="{FF2B5EF4-FFF2-40B4-BE49-F238E27FC236}">
              <a16:creationId xmlns:a16="http://schemas.microsoft.com/office/drawing/2014/main" xmlns="" id="{00000000-0008-0000-0600-0000EC000000}"/>
            </a:ext>
          </a:extLst>
        </xdr:cNvPr>
        <xdr:cNvSpPr/>
      </xdr:nvSpPr>
      <xdr:spPr>
        <a:xfrm>
          <a:off x="3746500" y="1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70014</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104096</xdr:rowOff>
    </xdr:from>
    <xdr:to>
      <xdr:col>4</xdr:col>
      <xdr:colOff>155575</xdr:colOff>
      <xdr:row>93</xdr:row>
      <xdr:rowOff>118478</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048946"/>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77584</xdr:rowOff>
    </xdr:from>
    <xdr:to>
      <xdr:col>4</xdr:col>
      <xdr:colOff>206375</xdr:colOff>
      <xdr:row>97</xdr:row>
      <xdr:rowOff>7734</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2857500" y="165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170311</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62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118478</xdr:rowOff>
    </xdr:from>
    <xdr:to>
      <xdr:col>2</xdr:col>
      <xdr:colOff>638175</xdr:colOff>
      <xdr:row>93</xdr:row>
      <xdr:rowOff>141224</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063328"/>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79966</xdr:rowOff>
    </xdr:from>
    <xdr:to>
      <xdr:col>3</xdr:col>
      <xdr:colOff>3175</xdr:colOff>
      <xdr:row>97</xdr:row>
      <xdr:rowOff>10116</xdr:rowOff>
    </xdr:to>
    <xdr:sp macro="" textlink="">
      <xdr:nvSpPr>
        <xdr:cNvPr id="242" name="フローチャート : 判断 241">
          <a:extLst>
            <a:ext uri="{FF2B5EF4-FFF2-40B4-BE49-F238E27FC236}">
              <a16:creationId xmlns:a16="http://schemas.microsoft.com/office/drawing/2014/main" xmlns="" id="{00000000-0008-0000-0600-0000F2000000}"/>
            </a:ext>
          </a:extLst>
        </xdr:cNvPr>
        <xdr:cNvSpPr/>
      </xdr:nvSpPr>
      <xdr:spPr>
        <a:xfrm>
          <a:off x="1968500" y="165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1243</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6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60686</xdr:rowOff>
    </xdr:from>
    <xdr:to>
      <xdr:col>1</xdr:col>
      <xdr:colOff>485775</xdr:colOff>
      <xdr:row>96</xdr:row>
      <xdr:rowOff>162286</xdr:rowOff>
    </xdr:to>
    <xdr:sp macro="" textlink="">
      <xdr:nvSpPr>
        <xdr:cNvPr id="244" name="フローチャート : 判断 243">
          <a:extLst>
            <a:ext uri="{FF2B5EF4-FFF2-40B4-BE49-F238E27FC236}">
              <a16:creationId xmlns:a16="http://schemas.microsoft.com/office/drawing/2014/main" xmlns="" id="{00000000-0008-0000-0600-0000F4000000}"/>
            </a:ext>
          </a:extLst>
        </xdr:cNvPr>
        <xdr:cNvSpPr/>
      </xdr:nvSpPr>
      <xdr:spPr>
        <a:xfrm>
          <a:off x="1079500" y="165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153413</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61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33065</xdr:rowOff>
    </xdr:from>
    <xdr:to>
      <xdr:col>6</xdr:col>
      <xdr:colOff>561975</xdr:colOff>
      <xdr:row>92</xdr:row>
      <xdr:rowOff>134665</xdr:rowOff>
    </xdr:to>
    <xdr:sp macro="" textlink="">
      <xdr:nvSpPr>
        <xdr:cNvPr id="251" name="円/楕円 250">
          <a:extLst>
            <a:ext uri="{FF2B5EF4-FFF2-40B4-BE49-F238E27FC236}">
              <a16:creationId xmlns:a16="http://schemas.microsoft.com/office/drawing/2014/main" xmlns="" id="{00000000-0008-0000-0600-0000FB000000}"/>
            </a:ext>
          </a:extLst>
        </xdr:cNvPr>
        <xdr:cNvSpPr/>
      </xdr:nvSpPr>
      <xdr:spPr>
        <a:xfrm>
          <a:off x="4584700" y="158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55942</xdr:rowOff>
    </xdr:from>
    <xdr:ext cx="599010"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565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120,931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99206</xdr:rowOff>
    </xdr:from>
    <xdr:to>
      <xdr:col>5</xdr:col>
      <xdr:colOff>409575</xdr:colOff>
      <xdr:row>93</xdr:row>
      <xdr:rowOff>29356</xdr:rowOff>
    </xdr:to>
    <xdr:sp macro="" textlink="">
      <xdr:nvSpPr>
        <xdr:cNvPr id="253" name="円/楕円 252">
          <a:extLst>
            <a:ext uri="{FF2B5EF4-FFF2-40B4-BE49-F238E27FC236}">
              <a16:creationId xmlns:a16="http://schemas.microsoft.com/office/drawing/2014/main" xmlns="" id="{00000000-0008-0000-0600-0000FD000000}"/>
            </a:ext>
          </a:extLst>
        </xdr:cNvPr>
        <xdr:cNvSpPr/>
      </xdr:nvSpPr>
      <xdr:spPr>
        <a:xfrm>
          <a:off x="3746500" y="158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45883</xdr:rowOff>
    </xdr:from>
    <xdr:ext cx="59901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497794" y="1564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117,459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53296</xdr:rowOff>
    </xdr:from>
    <xdr:to>
      <xdr:col>4</xdr:col>
      <xdr:colOff>206375</xdr:colOff>
      <xdr:row>93</xdr:row>
      <xdr:rowOff>154896</xdr:rowOff>
    </xdr:to>
    <xdr:sp macro="" textlink="">
      <xdr:nvSpPr>
        <xdr:cNvPr id="255" name="円/楕円 254">
          <a:extLst>
            <a:ext uri="{FF2B5EF4-FFF2-40B4-BE49-F238E27FC236}">
              <a16:creationId xmlns:a16="http://schemas.microsoft.com/office/drawing/2014/main" xmlns="" id="{00000000-0008-0000-0600-0000FF000000}"/>
            </a:ext>
          </a:extLst>
        </xdr:cNvPr>
        <xdr:cNvSpPr/>
      </xdr:nvSpPr>
      <xdr:spPr>
        <a:xfrm>
          <a:off x="2857500" y="159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171423</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08794" y="1577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110,869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67678</xdr:rowOff>
    </xdr:from>
    <xdr:to>
      <xdr:col>3</xdr:col>
      <xdr:colOff>3175</xdr:colOff>
      <xdr:row>93</xdr:row>
      <xdr:rowOff>169278</xdr:rowOff>
    </xdr:to>
    <xdr:sp macro="" textlink="">
      <xdr:nvSpPr>
        <xdr:cNvPr id="257" name="円/楕円 256">
          <a:extLst>
            <a:ext uri="{FF2B5EF4-FFF2-40B4-BE49-F238E27FC236}">
              <a16:creationId xmlns:a16="http://schemas.microsoft.com/office/drawing/2014/main" xmlns="" id="{00000000-0008-0000-0600-000001010000}"/>
            </a:ext>
          </a:extLst>
        </xdr:cNvPr>
        <xdr:cNvSpPr/>
      </xdr:nvSpPr>
      <xdr:spPr>
        <a:xfrm>
          <a:off x="1968500" y="160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14355</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19794" y="157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90424</xdr:rowOff>
    </xdr:from>
    <xdr:to>
      <xdr:col>1</xdr:col>
      <xdr:colOff>485775</xdr:colOff>
      <xdr:row>94</xdr:row>
      <xdr:rowOff>20574</xdr:rowOff>
    </xdr:to>
    <xdr:sp macro="" textlink="">
      <xdr:nvSpPr>
        <xdr:cNvPr id="259" name="円/楕円 258">
          <a:extLst>
            <a:ext uri="{FF2B5EF4-FFF2-40B4-BE49-F238E27FC236}">
              <a16:creationId xmlns:a16="http://schemas.microsoft.com/office/drawing/2014/main" xmlns="" id="{00000000-0008-0000-0600-000003010000}"/>
            </a:ext>
          </a:extLst>
        </xdr:cNvPr>
        <xdr:cNvSpPr/>
      </xdr:nvSpPr>
      <xdr:spPr>
        <a:xfrm>
          <a:off x="1079500" y="1603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37101</xdr:rowOff>
    </xdr:from>
    <xdr:ext cx="599010"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30794" y="1581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147081</xdr:rowOff>
    </xdr:from>
    <xdr:to>
      <xdr:col>15</xdr:col>
      <xdr:colOff>180340</xdr:colOff>
      <xdr:row>38</xdr:row>
      <xdr:rowOff>101753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290581"/>
          <a:ext cx="1270" cy="132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105580</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15,162</a:t>
          </a:r>
          <a:endParaRPr kumimoji="1" lang="ja-JP" altLang="en-US" sz="1000" b="1">
            <a:latin typeface="ＭＳ Ｐゴシック"/>
          </a:endParaRPr>
        </a:p>
      </xdr:txBody>
    </xdr:sp>
    <xdr:clientData/>
  </xdr:oneCellAnchor>
  <xdr:twoCellAnchor>
    <xdr:from>
      <xdr:col>15</xdr:col>
      <xdr:colOff>92075</xdr:colOff>
      <xdr:row>38</xdr:row>
      <xdr:rowOff>101753</xdr:rowOff>
    </xdr:from>
    <xdr:to>
      <xdr:col>15</xdr:col>
      <xdr:colOff>269875</xdr:colOff>
      <xdr:row>38</xdr:row>
      <xdr:rowOff>101753</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1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93758</xdr:rowOff>
    </xdr:from>
    <xdr:ext cx="534377"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15</xdr:col>
      <xdr:colOff>92075</xdr:colOff>
      <xdr:row>30</xdr:row>
      <xdr:rowOff>147081</xdr:rowOff>
    </xdr:from>
    <xdr:to>
      <xdr:col>15</xdr:col>
      <xdr:colOff>269875</xdr:colOff>
      <xdr:row>30</xdr:row>
      <xdr:rowOff>147081</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2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81244</xdr:rowOff>
    </xdr:from>
    <xdr:to>
      <xdr:col>15</xdr:col>
      <xdr:colOff>180975</xdr:colOff>
      <xdr:row>30</xdr:row>
      <xdr:rowOff>147081</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9639300" y="5224744"/>
          <a:ext cx="8382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123497</xdr:rowOff>
    </xdr:from>
    <xdr:ext cx="534377"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595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145070</xdr:rowOff>
    </xdr:from>
    <xdr:to>
      <xdr:col>15</xdr:col>
      <xdr:colOff>231775</xdr:colOff>
      <xdr:row>35</xdr:row>
      <xdr:rowOff>75220</xdr:rowOff>
    </xdr:to>
    <xdr:sp macro="" textlink="">
      <xdr:nvSpPr>
        <xdr:cNvPr id="294" name="フローチャート : 判断 293">
          <a:extLst>
            <a:ext uri="{FF2B5EF4-FFF2-40B4-BE49-F238E27FC236}">
              <a16:creationId xmlns:a16="http://schemas.microsoft.com/office/drawing/2014/main" xmlns="" id="{00000000-0008-0000-0600-000026010000}"/>
            </a:ext>
          </a:extLst>
        </xdr:cNvPr>
        <xdr:cNvSpPr/>
      </xdr:nvSpPr>
      <xdr:spPr>
        <a:xfrm>
          <a:off x="104267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81244</xdr:rowOff>
    </xdr:from>
    <xdr:to>
      <xdr:col>14</xdr:col>
      <xdr:colOff>28575</xdr:colOff>
      <xdr:row>30</xdr:row>
      <xdr:rowOff>115011</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8750300" y="5224744"/>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3175</xdr:rowOff>
    </xdr:from>
    <xdr:to>
      <xdr:col>14</xdr:col>
      <xdr:colOff>79375</xdr:colOff>
      <xdr:row>36</xdr:row>
      <xdr:rowOff>104775</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95902</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72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115011</xdr:rowOff>
    </xdr:from>
    <xdr:to>
      <xdr:col>12</xdr:col>
      <xdr:colOff>511175</xdr:colOff>
      <xdr:row>31</xdr:row>
      <xdr:rowOff>36046</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5258511"/>
          <a:ext cx="889000" cy="9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130766</xdr:rowOff>
    </xdr:from>
    <xdr:to>
      <xdr:col>12</xdr:col>
      <xdr:colOff>561975</xdr:colOff>
      <xdr:row>35</xdr:row>
      <xdr:rowOff>60916</xdr:rowOff>
    </xdr:to>
    <xdr:sp macro="" textlink="">
      <xdr:nvSpPr>
        <xdr:cNvPr id="299" name="フローチャート : 判断 298">
          <a:extLst>
            <a:ext uri="{FF2B5EF4-FFF2-40B4-BE49-F238E27FC236}">
              <a16:creationId xmlns:a16="http://schemas.microsoft.com/office/drawing/2014/main" xmlns="" id="{00000000-0008-0000-0600-00002B010000}"/>
            </a:ext>
          </a:extLst>
        </xdr:cNvPr>
        <xdr:cNvSpPr/>
      </xdr:nvSpPr>
      <xdr:spPr>
        <a:xfrm>
          <a:off x="8699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52043</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83111" y="60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148420</xdr:rowOff>
    </xdr:from>
    <xdr:to>
      <xdr:col>11</xdr:col>
      <xdr:colOff>307975</xdr:colOff>
      <xdr:row>31</xdr:row>
      <xdr:rowOff>36046</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6972300" y="5291920"/>
          <a:ext cx="889000" cy="5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8270</xdr:rowOff>
    </xdr:from>
    <xdr:to>
      <xdr:col>11</xdr:col>
      <xdr:colOff>358775</xdr:colOff>
      <xdr:row>35</xdr:row>
      <xdr:rowOff>109870</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7810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100997</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94111" y="610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90990</xdr:rowOff>
    </xdr:from>
    <xdr:to>
      <xdr:col>10</xdr:col>
      <xdr:colOff>155575</xdr:colOff>
      <xdr:row>36</xdr:row>
      <xdr:rowOff>21140</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6921500" y="60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12267</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05111" y="618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96281</xdr:rowOff>
    </xdr:from>
    <xdr:to>
      <xdr:col>15</xdr:col>
      <xdr:colOff>231775</xdr:colOff>
      <xdr:row>31</xdr:row>
      <xdr:rowOff>26431</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10426700" y="52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49308</xdr:rowOff>
    </xdr:from>
    <xdr:ext cx="534377"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519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55,774</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30444</xdr:rowOff>
    </xdr:from>
    <xdr:to>
      <xdr:col>14</xdr:col>
      <xdr:colOff>79375</xdr:colOff>
      <xdr:row>30</xdr:row>
      <xdr:rowOff>132044</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9588500" y="51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28</xdr:row>
      <xdr:rowOff>148571</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72111" y="494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57,790</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64211</xdr:rowOff>
    </xdr:from>
    <xdr:to>
      <xdr:col>12</xdr:col>
      <xdr:colOff>561975</xdr:colOff>
      <xdr:row>30</xdr:row>
      <xdr:rowOff>165811</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8699500" y="52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10888</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83111" y="498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56,756</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156696</xdr:rowOff>
    </xdr:from>
    <xdr:to>
      <xdr:col>11</xdr:col>
      <xdr:colOff>358775</xdr:colOff>
      <xdr:row>31</xdr:row>
      <xdr:rowOff>86846</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7810500" y="53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103373</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94111" y="50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97620</xdr:rowOff>
    </xdr:from>
    <xdr:to>
      <xdr:col>10</xdr:col>
      <xdr:colOff>155575</xdr:colOff>
      <xdr:row>31</xdr:row>
      <xdr:rowOff>27770</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6921500" y="52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44297</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705111" y="50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a:extLst>
            <a:ext uri="{FF2B5EF4-FFF2-40B4-BE49-F238E27FC236}">
              <a16:creationId xmlns:a16="http://schemas.microsoft.com/office/drawing/2014/main" xmlns=""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46362</xdr:rowOff>
    </xdr:from>
    <xdr:to>
      <xdr:col>15</xdr:col>
      <xdr:colOff>180340</xdr:colOff>
      <xdr:row>58</xdr:row>
      <xdr:rowOff>141803</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10475595" y="8618862"/>
          <a:ext cx="1270" cy="1467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145630</xdr:rowOff>
    </xdr:from>
    <xdr:ext cx="534377" cy="259045"/>
    <xdr:sp macro="" textlink="">
      <xdr:nvSpPr>
        <xdr:cNvPr id="344" name="普通建設事業費最小値テキスト">
          <a:extLst>
            <a:ext uri="{FF2B5EF4-FFF2-40B4-BE49-F238E27FC236}">
              <a16:creationId xmlns:a16="http://schemas.microsoft.com/office/drawing/2014/main" xmlns="" id="{00000000-0008-0000-0600-000058010000}"/>
            </a:ext>
          </a:extLst>
        </xdr:cNvPr>
        <xdr:cNvSpPr txBox="1"/>
      </xdr:nvSpPr>
      <xdr:spPr>
        <a:xfrm>
          <a:off x="10528300" y="100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19,908</a:t>
          </a:r>
          <a:endParaRPr kumimoji="1" lang="ja-JP" altLang="en-US" sz="1000" b="1">
            <a:latin typeface="ＭＳ Ｐゴシック"/>
          </a:endParaRPr>
        </a:p>
      </xdr:txBody>
    </xdr:sp>
    <xdr:clientData/>
  </xdr:oneCellAnchor>
  <xdr:twoCellAnchor>
    <xdr:from>
      <xdr:col>15</xdr:col>
      <xdr:colOff>92075</xdr:colOff>
      <xdr:row>58</xdr:row>
      <xdr:rowOff>141803</xdr:rowOff>
    </xdr:from>
    <xdr:to>
      <xdr:col>15</xdr:col>
      <xdr:colOff>269875</xdr:colOff>
      <xdr:row>58</xdr:row>
      <xdr:rowOff>141803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1008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164489</xdr:rowOff>
    </xdr:from>
    <xdr:ext cx="534377" cy="259045"/>
    <xdr:sp macro="" textlink="">
      <xdr:nvSpPr>
        <xdr:cNvPr id="346" name="普通建設事業費最大値テキスト">
          <a:extLst>
            <a:ext uri="{FF2B5EF4-FFF2-40B4-BE49-F238E27FC236}">
              <a16:creationId xmlns:a16="http://schemas.microsoft.com/office/drawing/2014/main" xmlns="" id="{00000000-0008-0000-0600-00005A010000}"/>
            </a:ext>
          </a:extLst>
        </xdr:cNvPr>
        <xdr:cNvSpPr txBox="1"/>
      </xdr:nvSpPr>
      <xdr:spPr>
        <a:xfrm>
          <a:off x="10528300" y="83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84,083</a:t>
          </a:r>
          <a:endParaRPr kumimoji="1" lang="ja-JP" altLang="en-US" sz="1000" b="1">
            <a:latin typeface="ＭＳ Ｐゴシック"/>
          </a:endParaRPr>
        </a:p>
      </xdr:txBody>
    </xdr:sp>
    <xdr:clientData/>
  </xdr:oneCellAnchor>
  <xdr:twoCellAnchor>
    <xdr:from>
      <xdr:col>15</xdr:col>
      <xdr:colOff>92075</xdr:colOff>
      <xdr:row>50</xdr:row>
      <xdr:rowOff>46362</xdr:rowOff>
    </xdr:from>
    <xdr:to>
      <xdr:col>15</xdr:col>
      <xdr:colOff>269875</xdr:colOff>
      <xdr:row>50</xdr:row>
      <xdr:rowOff>46362</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86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99901</xdr:rowOff>
    </xdr:from>
    <xdr:to>
      <xdr:col>15</xdr:col>
      <xdr:colOff>180975</xdr:colOff>
      <xdr:row>54</xdr:row>
      <xdr:rowOff>6038</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9639300" y="8843851"/>
          <a:ext cx="838200" cy="42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43735</xdr:rowOff>
    </xdr:from>
    <xdr:ext cx="534377" cy="259045"/>
    <xdr:sp macro="" textlink="">
      <xdr:nvSpPr>
        <xdr:cNvPr id="349" name="普通建設事業費平均値テキスト">
          <a:extLst>
            <a:ext uri="{FF2B5EF4-FFF2-40B4-BE49-F238E27FC236}">
              <a16:creationId xmlns:a16="http://schemas.microsoft.com/office/drawing/2014/main" xmlns="" id="{00000000-0008-0000-0600-00005D010000}"/>
            </a:ext>
          </a:extLst>
        </xdr:cNvPr>
        <xdr:cNvSpPr txBox="1"/>
      </xdr:nvSpPr>
      <xdr:spPr>
        <a:xfrm>
          <a:off x="10528300" y="947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65308</xdr:rowOff>
    </xdr:from>
    <xdr:to>
      <xdr:col>15</xdr:col>
      <xdr:colOff>231775</xdr:colOff>
      <xdr:row>55</xdr:row>
      <xdr:rowOff>166908</xdr:rowOff>
    </xdr:to>
    <xdr:sp macro="" textlink="">
      <xdr:nvSpPr>
        <xdr:cNvPr id="350" name="フローチャート : 判断 349">
          <a:extLst>
            <a:ext uri="{FF2B5EF4-FFF2-40B4-BE49-F238E27FC236}">
              <a16:creationId xmlns:a16="http://schemas.microsoft.com/office/drawing/2014/main" xmlns="" id="{00000000-0008-0000-0600-00005E010000}"/>
            </a:ext>
          </a:extLst>
        </xdr:cNvPr>
        <xdr:cNvSpPr/>
      </xdr:nvSpPr>
      <xdr:spPr>
        <a:xfrm>
          <a:off x="104267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86116</xdr:rowOff>
    </xdr:from>
    <xdr:to>
      <xdr:col>14</xdr:col>
      <xdr:colOff>28575</xdr:colOff>
      <xdr:row>54</xdr:row>
      <xdr:rowOff>6038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8750300" y="8830066"/>
          <a:ext cx="889000" cy="43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52" name="フローチャート : 判断 351">
          <a:extLst>
            <a:ext uri="{FF2B5EF4-FFF2-40B4-BE49-F238E27FC236}">
              <a16:creationId xmlns:a16="http://schemas.microsoft.com/office/drawing/2014/main" xmlns="" id="{00000000-0008-0000-0600-000060010000}"/>
            </a:ext>
          </a:extLst>
        </xdr:cNvPr>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121803</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9372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86116</xdr:rowOff>
    </xdr:from>
    <xdr:to>
      <xdr:col>12</xdr:col>
      <xdr:colOff>511175</xdr:colOff>
      <xdr:row>55</xdr:row>
      <xdr:rowOff>145690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7861300" y="8830066"/>
          <a:ext cx="889000" cy="74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166974</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8483111" y="95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145690</xdr:rowOff>
    </xdr:from>
    <xdr:to>
      <xdr:col>11</xdr:col>
      <xdr:colOff>307975</xdr:colOff>
      <xdr:row>56</xdr:row>
      <xdr:rowOff>101272</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6972300" y="9575440"/>
          <a:ext cx="889000" cy="1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58" name="フローチャート : 判断 357">
          <a:extLst>
            <a:ext uri="{FF2B5EF4-FFF2-40B4-BE49-F238E27FC236}">
              <a16:creationId xmlns:a16="http://schemas.microsoft.com/office/drawing/2014/main" xmlns="" id="{00000000-0008-0000-0600-000066010000}"/>
            </a:ext>
          </a:extLst>
        </xdr:cNvPr>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80471</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594111" y="96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60" name="フローチャート : 判断 359">
          <a:extLst>
            <a:ext uri="{FF2B5EF4-FFF2-40B4-BE49-F238E27FC236}">
              <a16:creationId xmlns:a16="http://schemas.microsoft.com/office/drawing/2014/main" xmlns="" id="{00000000-0008-0000-0600-000068010000}"/>
            </a:ext>
          </a:extLst>
        </xdr:cNvPr>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124594</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05111" y="93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49101</xdr:rowOff>
    </xdr:from>
    <xdr:to>
      <xdr:col>15</xdr:col>
      <xdr:colOff>231775</xdr:colOff>
      <xdr:row>51</xdr:row>
      <xdr:rowOff>150701</xdr:rowOff>
    </xdr:to>
    <xdr:sp macro="" textlink="">
      <xdr:nvSpPr>
        <xdr:cNvPr id="367" name="円/楕円 366">
          <a:extLst>
            <a:ext uri="{FF2B5EF4-FFF2-40B4-BE49-F238E27FC236}">
              <a16:creationId xmlns:a16="http://schemas.microsoft.com/office/drawing/2014/main" xmlns="" id="{00000000-0008-0000-0600-00006F010000}"/>
            </a:ext>
          </a:extLst>
        </xdr:cNvPr>
        <xdr:cNvSpPr/>
      </xdr:nvSpPr>
      <xdr:spPr>
        <a:xfrm>
          <a:off x="10426700" y="87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71978</xdr:rowOff>
    </xdr:from>
    <xdr:ext cx="534377" cy="259045"/>
    <xdr:sp macro="" textlink="">
      <xdr:nvSpPr>
        <xdr:cNvPr id="368" name="普通建設事業費該当値テキスト">
          <a:extLst>
            <a:ext uri="{FF2B5EF4-FFF2-40B4-BE49-F238E27FC236}">
              <a16:creationId xmlns:a16="http://schemas.microsoft.com/office/drawing/2014/main" xmlns="" id="{00000000-0008-0000-0600-000070010000}"/>
            </a:ext>
          </a:extLst>
        </xdr:cNvPr>
        <xdr:cNvSpPr txBox="1"/>
      </xdr:nvSpPr>
      <xdr:spPr>
        <a:xfrm>
          <a:off x="10528300" y="86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74,241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126688</xdr:rowOff>
    </xdr:from>
    <xdr:to>
      <xdr:col>14</xdr:col>
      <xdr:colOff>79375</xdr:colOff>
      <xdr:row>54</xdr:row>
      <xdr:rowOff>56838</xdr:rowOff>
    </xdr:to>
    <xdr:sp macro="" textlink="">
      <xdr:nvSpPr>
        <xdr:cNvPr id="369" name="円/楕円 368">
          <a:extLst>
            <a:ext uri="{FF2B5EF4-FFF2-40B4-BE49-F238E27FC236}">
              <a16:creationId xmlns:a16="http://schemas.microsoft.com/office/drawing/2014/main" xmlns="" id="{00000000-0008-0000-0600-000071010000}"/>
            </a:ext>
          </a:extLst>
        </xdr:cNvPr>
        <xdr:cNvSpPr/>
      </xdr:nvSpPr>
      <xdr:spPr>
        <a:xfrm>
          <a:off x="9588500" y="92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73365</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372111" y="898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55,847</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35316</xdr:rowOff>
    </xdr:from>
    <xdr:to>
      <xdr:col>12</xdr:col>
      <xdr:colOff>561975</xdr:colOff>
      <xdr:row>51</xdr:row>
      <xdr:rowOff>136916</xdr:rowOff>
    </xdr:to>
    <xdr:sp macro="" textlink="">
      <xdr:nvSpPr>
        <xdr:cNvPr id="371" name="円/楕円 370">
          <a:extLst>
            <a:ext uri="{FF2B5EF4-FFF2-40B4-BE49-F238E27FC236}">
              <a16:creationId xmlns:a16="http://schemas.microsoft.com/office/drawing/2014/main" xmlns="" id="{00000000-0008-0000-0600-000073010000}"/>
            </a:ext>
          </a:extLst>
        </xdr:cNvPr>
        <xdr:cNvSpPr/>
      </xdr:nvSpPr>
      <xdr:spPr>
        <a:xfrm>
          <a:off x="8699500" y="87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153443</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483111" y="85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94890</xdr:rowOff>
    </xdr:from>
    <xdr:to>
      <xdr:col>11</xdr:col>
      <xdr:colOff>358775</xdr:colOff>
      <xdr:row>56</xdr:row>
      <xdr:rowOff>25040</xdr:rowOff>
    </xdr:to>
    <xdr:sp macro="" textlink="">
      <xdr:nvSpPr>
        <xdr:cNvPr id="373" name="円/楕円 372">
          <a:extLst>
            <a:ext uri="{FF2B5EF4-FFF2-40B4-BE49-F238E27FC236}">
              <a16:creationId xmlns:a16="http://schemas.microsoft.com/office/drawing/2014/main" xmlns="" id="{00000000-0008-0000-0600-000075010000}"/>
            </a:ext>
          </a:extLst>
        </xdr:cNvPr>
        <xdr:cNvSpPr/>
      </xdr:nvSpPr>
      <xdr:spPr>
        <a:xfrm>
          <a:off x="7810500" y="952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41567</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7594111" y="92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50472</xdr:rowOff>
    </xdr:from>
    <xdr:to>
      <xdr:col>10</xdr:col>
      <xdr:colOff>155575</xdr:colOff>
      <xdr:row>56</xdr:row>
      <xdr:rowOff>152072</xdr:rowOff>
    </xdr:to>
    <xdr:sp macro="" textlink="">
      <xdr:nvSpPr>
        <xdr:cNvPr id="375" name="円/楕円 374">
          <a:extLst>
            <a:ext uri="{FF2B5EF4-FFF2-40B4-BE49-F238E27FC236}">
              <a16:creationId xmlns:a16="http://schemas.microsoft.com/office/drawing/2014/main" xmlns="" id="{00000000-0008-0000-0600-000077010000}"/>
            </a:ext>
          </a:extLst>
        </xdr:cNvPr>
        <xdr:cNvSpPr/>
      </xdr:nvSpPr>
      <xdr:spPr>
        <a:xfrm>
          <a:off x="6921500" y="9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143199</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705111" y="97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75136</xdr:rowOff>
    </xdr:from>
    <xdr:to>
      <xdr:col>15</xdr:col>
      <xdr:colOff>180340</xdr:colOff>
      <xdr:row>79</xdr:row>
      <xdr:rowOff>19293</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076636"/>
          <a:ext cx="1270" cy="148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23120</xdr:rowOff>
    </xdr:from>
    <xdr:ext cx="469744"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5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2,437</a:t>
          </a:r>
          <a:endParaRPr kumimoji="1" lang="ja-JP" altLang="en-US" sz="1000" b="1">
            <a:latin typeface="ＭＳ Ｐゴシック"/>
          </a:endParaRPr>
        </a:p>
      </xdr:txBody>
    </xdr:sp>
    <xdr:clientData/>
  </xdr:oneCellAnchor>
  <xdr:twoCellAnchor>
    <xdr:from>
      <xdr:col>15</xdr:col>
      <xdr:colOff>92075</xdr:colOff>
      <xdr:row>79</xdr:row>
      <xdr:rowOff>19293</xdr:rowOff>
    </xdr:from>
    <xdr:to>
      <xdr:col>15</xdr:col>
      <xdr:colOff>269875</xdr:colOff>
      <xdr:row>79</xdr:row>
      <xdr:rowOff>19293</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56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21813</xdr:rowOff>
    </xdr:from>
    <xdr:ext cx="534377"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18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47,977</a:t>
          </a:r>
          <a:endParaRPr kumimoji="1" lang="ja-JP" altLang="en-US" sz="1000" b="1">
            <a:latin typeface="ＭＳ Ｐゴシック"/>
          </a:endParaRPr>
        </a:p>
      </xdr:txBody>
    </xdr:sp>
    <xdr:clientData/>
  </xdr:oneCellAnchor>
  <xdr:twoCellAnchor>
    <xdr:from>
      <xdr:col>15</xdr:col>
      <xdr:colOff>92075</xdr:colOff>
      <xdr:row>70</xdr:row>
      <xdr:rowOff>75136</xdr:rowOff>
    </xdr:from>
    <xdr:to>
      <xdr:col>15</xdr:col>
      <xdr:colOff>269875</xdr:colOff>
      <xdr:row>70</xdr:row>
      <xdr:rowOff>75136</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07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61813</xdr:rowOff>
    </xdr:from>
    <xdr:to>
      <xdr:col>15</xdr:col>
      <xdr:colOff>180975</xdr:colOff>
      <xdr:row>75</xdr:row>
      <xdr:rowOff>56261</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9639300" y="12406213"/>
          <a:ext cx="838200" cy="50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131368</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161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152941</xdr:rowOff>
    </xdr:from>
    <xdr:to>
      <xdr:col>15</xdr:col>
      <xdr:colOff>231775</xdr:colOff>
      <xdr:row>77</xdr:row>
      <xdr:rowOff>83091</xdr:rowOff>
    </xdr:to>
    <xdr:sp macro="" textlink="">
      <xdr:nvSpPr>
        <xdr:cNvPr id="409" name="フローチャート : 判断 408">
          <a:extLst>
            <a:ext uri="{FF2B5EF4-FFF2-40B4-BE49-F238E27FC236}">
              <a16:creationId xmlns:a16="http://schemas.microsoft.com/office/drawing/2014/main" xmlns="" id="{00000000-0008-0000-0600-000099010000}"/>
            </a:ext>
          </a:extLst>
        </xdr:cNvPr>
        <xdr:cNvSpPr/>
      </xdr:nvSpPr>
      <xdr:spPr>
        <a:xfrm>
          <a:off x="104267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0" name="フローチャート : 判断 409">
          <a:extLst>
            <a:ext uri="{FF2B5EF4-FFF2-40B4-BE49-F238E27FC236}">
              <a16:creationId xmlns:a16="http://schemas.microsoft.com/office/drawing/2014/main" xmlns="" id="{00000000-0008-0000-0600-00009A010000}"/>
            </a:ext>
          </a:extLst>
        </xdr:cNvPr>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137735</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11013</xdr:rowOff>
    </xdr:from>
    <xdr:to>
      <xdr:col>15</xdr:col>
      <xdr:colOff>231775</xdr:colOff>
      <xdr:row>72</xdr:row>
      <xdr:rowOff>112613</xdr:rowOff>
    </xdr:to>
    <xdr:sp macro="" textlink="">
      <xdr:nvSpPr>
        <xdr:cNvPr id="417" name="円/楕円 416">
          <a:extLst>
            <a:ext uri="{FF2B5EF4-FFF2-40B4-BE49-F238E27FC236}">
              <a16:creationId xmlns:a16="http://schemas.microsoft.com/office/drawing/2014/main" xmlns="" id="{00000000-0008-0000-0600-0000A1010000}"/>
            </a:ext>
          </a:extLst>
        </xdr:cNvPr>
        <xdr:cNvSpPr/>
      </xdr:nvSpPr>
      <xdr:spPr>
        <a:xfrm>
          <a:off x="10426700" y="123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33890</xdr:rowOff>
    </xdr:from>
    <xdr:ext cx="534377"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22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37,885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5461</xdr:rowOff>
    </xdr:from>
    <xdr:to>
      <xdr:col>14</xdr:col>
      <xdr:colOff>79375</xdr:colOff>
      <xdr:row>75</xdr:row>
      <xdr:rowOff>107061</xdr:rowOff>
    </xdr:to>
    <xdr:sp macro="" textlink="">
      <xdr:nvSpPr>
        <xdr:cNvPr id="419" name="円/楕円 418">
          <a:extLst>
            <a:ext uri="{FF2B5EF4-FFF2-40B4-BE49-F238E27FC236}">
              <a16:creationId xmlns:a16="http://schemas.microsoft.com/office/drawing/2014/main" xmlns="" id="{00000000-0008-0000-0600-0000A3010000}"/>
            </a:ext>
          </a:extLst>
        </xdr:cNvPr>
        <xdr:cNvSpPr/>
      </xdr:nvSpPr>
      <xdr:spPr>
        <a:xfrm>
          <a:off x="9588500" y="128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123588</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26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a:extLst>
            <a:ext uri="{FF2B5EF4-FFF2-40B4-BE49-F238E27FC236}">
              <a16:creationId xmlns:a16="http://schemas.microsoft.com/office/drawing/2014/main" xmlns=""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49678</xdr:rowOff>
    </xdr:from>
    <xdr:to>
      <xdr:col>15</xdr:col>
      <xdr:colOff>180340</xdr:colOff>
      <xdr:row>98</xdr:row>
      <xdr:rowOff>20233</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flipV="1">
          <a:off x="10475595" y="15480178"/>
          <a:ext cx="1270" cy="134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24060</xdr:rowOff>
    </xdr:from>
    <xdr:ext cx="469744" cy="259045"/>
    <xdr:sp macro="" textlink="">
      <xdr:nvSpPr>
        <xdr:cNvPr id="443" name="普通建設事業費 （ うち更新整備　）最小値テキスト">
          <a:extLst>
            <a:ext uri="{FF2B5EF4-FFF2-40B4-BE49-F238E27FC236}">
              <a16:creationId xmlns:a16="http://schemas.microsoft.com/office/drawing/2014/main" xmlns="" id="{00000000-0008-0000-0600-0000BB010000}"/>
            </a:ext>
          </a:extLst>
        </xdr:cNvPr>
        <xdr:cNvSpPr txBox="1"/>
      </xdr:nvSpPr>
      <xdr:spPr>
        <a:xfrm>
          <a:off x="10528300" y="168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2,613</a:t>
          </a:r>
          <a:endParaRPr kumimoji="1" lang="ja-JP" altLang="en-US" sz="1000" b="1">
            <a:latin typeface="ＭＳ Ｐゴシック"/>
          </a:endParaRPr>
        </a:p>
      </xdr:txBody>
    </xdr:sp>
    <xdr:clientData/>
  </xdr:oneCellAnchor>
  <xdr:twoCellAnchor>
    <xdr:from>
      <xdr:col>15</xdr:col>
      <xdr:colOff>92075</xdr:colOff>
      <xdr:row>98</xdr:row>
      <xdr:rowOff>20233</xdr:rowOff>
    </xdr:from>
    <xdr:to>
      <xdr:col>15</xdr:col>
      <xdr:colOff>269875</xdr:colOff>
      <xdr:row>98</xdr:row>
      <xdr:rowOff>20233</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10388600" y="1682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167805</xdr:rowOff>
    </xdr:from>
    <xdr:ext cx="534377" cy="259045"/>
    <xdr:sp macro="" textlink="">
      <xdr:nvSpPr>
        <xdr:cNvPr id="445" name="普通建設事業費 （ うち更新整備　）最大値テキスト">
          <a:extLst>
            <a:ext uri="{FF2B5EF4-FFF2-40B4-BE49-F238E27FC236}">
              <a16:creationId xmlns:a16="http://schemas.microsoft.com/office/drawing/2014/main" xmlns="" id="{00000000-0008-0000-0600-0000BD010000}"/>
            </a:ext>
          </a:extLst>
        </xdr:cNvPr>
        <xdr:cNvSpPr txBox="1"/>
      </xdr:nvSpPr>
      <xdr:spPr>
        <a:xfrm>
          <a:off x="10528300" y="152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31,969</a:t>
          </a:r>
          <a:endParaRPr kumimoji="1" lang="ja-JP" altLang="en-US" sz="1000" b="1">
            <a:latin typeface="ＭＳ Ｐゴシック"/>
          </a:endParaRPr>
        </a:p>
      </xdr:txBody>
    </xdr:sp>
    <xdr:clientData/>
  </xdr:oneCellAnchor>
  <xdr:twoCellAnchor>
    <xdr:from>
      <xdr:col>15</xdr:col>
      <xdr:colOff>92075</xdr:colOff>
      <xdr:row>90</xdr:row>
      <xdr:rowOff>49678</xdr:rowOff>
    </xdr:from>
    <xdr:to>
      <xdr:col>15</xdr:col>
      <xdr:colOff>269875</xdr:colOff>
      <xdr:row>90</xdr:row>
      <xdr:rowOff>49678</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10388600" y="1548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49678</xdr:rowOff>
    </xdr:from>
    <xdr:to>
      <xdr:col>15</xdr:col>
      <xdr:colOff>180975</xdr:colOff>
      <xdr:row>91</xdr:row>
      <xdr:rowOff>169509</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9639300" y="15480178"/>
          <a:ext cx="838200" cy="29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154333</xdr:rowOff>
    </xdr:from>
    <xdr:ext cx="534377" cy="259045"/>
    <xdr:sp macro="" textlink="">
      <xdr:nvSpPr>
        <xdr:cNvPr id="448" name="普通建設事業費 （ うち更新整備　）平均値テキスト">
          <a:extLst>
            <a:ext uri="{FF2B5EF4-FFF2-40B4-BE49-F238E27FC236}">
              <a16:creationId xmlns:a16="http://schemas.microsoft.com/office/drawing/2014/main" xmlns="" id="{00000000-0008-0000-0600-0000C0010000}"/>
            </a:ext>
          </a:extLst>
        </xdr:cNvPr>
        <xdr:cNvSpPr txBox="1"/>
      </xdr:nvSpPr>
      <xdr:spPr>
        <a:xfrm>
          <a:off x="10528300" y="1609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4456</xdr:rowOff>
    </xdr:from>
    <xdr:to>
      <xdr:col>15</xdr:col>
      <xdr:colOff>231775</xdr:colOff>
      <xdr:row>94</xdr:row>
      <xdr:rowOff>106056</xdr:rowOff>
    </xdr:to>
    <xdr:sp macro="" textlink="">
      <xdr:nvSpPr>
        <xdr:cNvPr id="449" name="フローチャート : 判断 448">
          <a:extLst>
            <a:ext uri="{FF2B5EF4-FFF2-40B4-BE49-F238E27FC236}">
              <a16:creationId xmlns:a16="http://schemas.microsoft.com/office/drawing/2014/main" xmlns="" id="{00000000-0008-0000-0600-0000C1010000}"/>
            </a:ext>
          </a:extLst>
        </xdr:cNvPr>
        <xdr:cNvSpPr/>
      </xdr:nvSpPr>
      <xdr:spPr>
        <a:xfrm>
          <a:off x="10426700" y="161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62246</xdr:rowOff>
    </xdr:from>
    <xdr:to>
      <xdr:col>14</xdr:col>
      <xdr:colOff>79375</xdr:colOff>
      <xdr:row>93</xdr:row>
      <xdr:rowOff>163846</xdr:rowOff>
    </xdr:to>
    <xdr:sp macro="" textlink="">
      <xdr:nvSpPr>
        <xdr:cNvPr id="450" name="フローチャート : 判断 449">
          <a:extLst>
            <a:ext uri="{FF2B5EF4-FFF2-40B4-BE49-F238E27FC236}">
              <a16:creationId xmlns:a16="http://schemas.microsoft.com/office/drawing/2014/main" xmlns="" id="{00000000-0008-0000-0600-0000C2010000}"/>
            </a:ext>
          </a:extLst>
        </xdr:cNvPr>
        <xdr:cNvSpPr/>
      </xdr:nvSpPr>
      <xdr:spPr>
        <a:xfrm>
          <a:off x="9588500" y="160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154973</xdr:rowOff>
    </xdr:from>
    <xdr:ext cx="534377"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9372111" y="1609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89</xdr:row>
      <xdr:rowOff>170328</xdr:rowOff>
    </xdr:from>
    <xdr:to>
      <xdr:col>15</xdr:col>
      <xdr:colOff>231775</xdr:colOff>
      <xdr:row>90</xdr:row>
      <xdr:rowOff>100478</xdr:rowOff>
    </xdr:to>
    <xdr:sp macro="" textlink="">
      <xdr:nvSpPr>
        <xdr:cNvPr id="457" name="円/楕円 456">
          <a:extLst>
            <a:ext uri="{FF2B5EF4-FFF2-40B4-BE49-F238E27FC236}">
              <a16:creationId xmlns:a16="http://schemas.microsoft.com/office/drawing/2014/main" xmlns="" id="{00000000-0008-0000-0600-0000C9010000}"/>
            </a:ext>
          </a:extLst>
        </xdr:cNvPr>
        <xdr:cNvSpPr/>
      </xdr:nvSpPr>
      <xdr:spPr>
        <a:xfrm>
          <a:off x="10426700" y="154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123355</xdr:rowOff>
    </xdr:from>
    <xdr:ext cx="534377" cy="259045"/>
    <xdr:sp macro="" textlink="">
      <xdr:nvSpPr>
        <xdr:cNvPr id="458" name="普通建設事業費 （ うち更新整備　）該当値テキスト">
          <a:extLst>
            <a:ext uri="{FF2B5EF4-FFF2-40B4-BE49-F238E27FC236}">
              <a16:creationId xmlns:a16="http://schemas.microsoft.com/office/drawing/2014/main" xmlns="" id="{00000000-0008-0000-0600-0000CA010000}"/>
            </a:ext>
          </a:extLst>
        </xdr:cNvPr>
        <xdr:cNvSpPr txBox="1"/>
      </xdr:nvSpPr>
      <xdr:spPr>
        <a:xfrm>
          <a:off x="10528300" y="1538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31,969</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118709</xdr:rowOff>
    </xdr:from>
    <xdr:to>
      <xdr:col>14</xdr:col>
      <xdr:colOff>79375</xdr:colOff>
      <xdr:row>92</xdr:row>
      <xdr:rowOff>48859</xdr:rowOff>
    </xdr:to>
    <xdr:sp macro="" textlink="">
      <xdr:nvSpPr>
        <xdr:cNvPr id="459" name="円/楕円 458">
          <a:extLst>
            <a:ext uri="{FF2B5EF4-FFF2-40B4-BE49-F238E27FC236}">
              <a16:creationId xmlns:a16="http://schemas.microsoft.com/office/drawing/2014/main" xmlns="" id="{00000000-0008-0000-0600-0000CB010000}"/>
            </a:ext>
          </a:extLst>
        </xdr:cNvPr>
        <xdr:cNvSpPr/>
      </xdr:nvSpPr>
      <xdr:spPr>
        <a:xfrm>
          <a:off x="9588500" y="1572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65386</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372111" y="154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a:extLst>
            <a:ext uri="{FF2B5EF4-FFF2-40B4-BE49-F238E27FC236}">
              <a16:creationId xmlns:a16="http://schemas.microsoft.com/office/drawing/2014/main" xmlns="" id="{00000000-0008-0000-0600-0000C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a:extLst>
            <a:ext uri="{FF2B5EF4-FFF2-40B4-BE49-F238E27FC236}">
              <a16:creationId xmlns:a16="http://schemas.microsoft.com/office/drawing/2014/main" xmlns="" id="{00000000-0008-0000-0600-0000C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a:extLst>
            <a:ext uri="{FF2B5EF4-FFF2-40B4-BE49-F238E27FC236}">
              <a16:creationId xmlns:a16="http://schemas.microsoft.com/office/drawing/2014/main" xmlns="" id="{00000000-0008-0000-0600-0000C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a:extLst>
            <a:ext uri="{FF2B5EF4-FFF2-40B4-BE49-F238E27FC236}">
              <a16:creationId xmlns:a16="http://schemas.microsoft.com/office/drawing/2014/main" xmlns="" id="{00000000-0008-0000-0600-0000D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a:extLst>
            <a:ext uri="{FF2B5EF4-FFF2-40B4-BE49-F238E27FC236}">
              <a16:creationId xmlns:a16="http://schemas.microsoft.com/office/drawing/2014/main" xmlns="" id="{00000000-0008-0000-0600-0000D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7" name="直線コネクタ 476">
          <a:extLst>
            <a:ext uri="{FF2B5EF4-FFF2-40B4-BE49-F238E27FC236}">
              <a16:creationId xmlns:a16="http://schemas.microsoft.com/office/drawing/2014/main" xmlns="" id="{00000000-0008-0000-0600-0000D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a:extLst>
            <a:ext uri="{FF2B5EF4-FFF2-40B4-BE49-F238E27FC236}">
              <a16:creationId xmlns:a16="http://schemas.microsoft.com/office/drawing/2014/main" xmlns="" id="{00000000-0008-0000-0600-0000E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a:extLst>
            <a:ext uri="{FF2B5EF4-FFF2-40B4-BE49-F238E27FC236}">
              <a16:creationId xmlns:a16="http://schemas.microsoft.com/office/drawing/2014/main" xmlns="" id="{00000000-0008-0000-0600-0000E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165989</xdr:rowOff>
    </xdr:from>
    <xdr:to>
      <xdr:col>23</xdr:col>
      <xdr:colOff>516889</xdr:colOff>
      <xdr:row>39</xdr:row>
      <xdr:rowOff>98878</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flipV="1">
          <a:off x="16317595" y="6509639"/>
          <a:ext cx="1269" cy="27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105336</xdr:rowOff>
    </xdr:from>
    <xdr:ext cx="249299" cy="259045"/>
    <xdr:sp macro="" textlink="">
      <xdr:nvSpPr>
        <xdr:cNvPr id="487" name="災害復旧事業費最小値テキスト">
          <a:extLst>
            <a:ext uri="{FF2B5EF4-FFF2-40B4-BE49-F238E27FC236}">
              <a16:creationId xmlns:a16="http://schemas.microsoft.com/office/drawing/2014/main" xmlns="" id="{00000000-0008-0000-0600-0000E7010000}"/>
            </a:ext>
          </a:extLst>
        </xdr:cNvPr>
        <xdr:cNvSpPr txBox="1"/>
      </xdr:nvSpPr>
      <xdr:spPr>
        <a:xfrm>
          <a:off x="16370300" y="679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112666</xdr:rowOff>
    </xdr:from>
    <xdr:ext cx="469744" cy="259045"/>
    <xdr:sp macro="" textlink="">
      <xdr:nvSpPr>
        <xdr:cNvPr id="489" name="災害復旧事業費最大値テキスト">
          <a:extLst>
            <a:ext uri="{FF2B5EF4-FFF2-40B4-BE49-F238E27FC236}">
              <a16:creationId xmlns:a16="http://schemas.microsoft.com/office/drawing/2014/main" xmlns="" id="{00000000-0008-0000-0600-0000E9010000}"/>
            </a:ext>
          </a:extLst>
        </xdr:cNvPr>
        <xdr:cNvSpPr txBox="1"/>
      </xdr:nvSpPr>
      <xdr:spPr>
        <a:xfrm>
          <a:off x="16370300" y="62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37</xdr:row>
      <xdr:rowOff>165989</xdr:rowOff>
    </xdr:from>
    <xdr:to>
      <xdr:col>23</xdr:col>
      <xdr:colOff>606425</xdr:colOff>
      <xdr:row>37</xdr:row>
      <xdr:rowOff>165989</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6230600" y="6509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21644</xdr:rowOff>
    </xdr:from>
    <xdr:to>
      <xdr:col>23</xdr:col>
      <xdr:colOff>517525</xdr:colOff>
      <xdr:row>37</xdr:row>
      <xdr:rowOff>165989</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5481300" y="5336594"/>
          <a:ext cx="838200" cy="117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149786</xdr:rowOff>
    </xdr:from>
    <xdr:ext cx="378565" cy="259045"/>
    <xdr:sp macro="" textlink="">
      <xdr:nvSpPr>
        <xdr:cNvPr id="492" name="災害復旧事業費平均値テキスト">
          <a:extLst>
            <a:ext uri="{FF2B5EF4-FFF2-40B4-BE49-F238E27FC236}">
              <a16:creationId xmlns:a16="http://schemas.microsoft.com/office/drawing/2014/main" xmlns="" id="{00000000-0008-0000-0600-0000EC010000}"/>
            </a:ext>
          </a:extLst>
        </xdr:cNvPr>
        <xdr:cNvSpPr txBox="1"/>
      </xdr:nvSpPr>
      <xdr:spPr>
        <a:xfrm>
          <a:off x="16370300" y="6664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171359</xdr:rowOff>
    </xdr:from>
    <xdr:to>
      <xdr:col>23</xdr:col>
      <xdr:colOff>568325</xdr:colOff>
      <xdr:row>39</xdr:row>
      <xdr:rowOff>101509</xdr:rowOff>
    </xdr:to>
    <xdr:sp macro="" textlink="">
      <xdr:nvSpPr>
        <xdr:cNvPr id="493" name="フローチャート : 判断 492">
          <a:extLst>
            <a:ext uri="{FF2B5EF4-FFF2-40B4-BE49-F238E27FC236}">
              <a16:creationId xmlns:a16="http://schemas.microsoft.com/office/drawing/2014/main" xmlns="" id="{00000000-0008-0000-0600-0000ED010000}"/>
            </a:ext>
          </a:extLst>
        </xdr:cNvPr>
        <xdr:cNvSpPr/>
      </xdr:nvSpPr>
      <xdr:spPr>
        <a:xfrm>
          <a:off x="162687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21644</xdr:rowOff>
    </xdr:from>
    <xdr:to>
      <xdr:col>22</xdr:col>
      <xdr:colOff>365125</xdr:colOff>
      <xdr:row>35</xdr:row>
      <xdr:rowOff>132516</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flipV="1">
          <a:off x="14592300" y="5336594"/>
          <a:ext cx="889000" cy="7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85961</xdr:rowOff>
    </xdr:from>
    <xdr:to>
      <xdr:col>22</xdr:col>
      <xdr:colOff>415925</xdr:colOff>
      <xdr:row>38</xdr:row>
      <xdr:rowOff>16111</xdr:rowOff>
    </xdr:to>
    <xdr:sp macro="" textlink="">
      <xdr:nvSpPr>
        <xdr:cNvPr id="495" name="フローチャート : 判断 494">
          <a:extLst>
            <a:ext uri="{FF2B5EF4-FFF2-40B4-BE49-F238E27FC236}">
              <a16:creationId xmlns:a16="http://schemas.microsoft.com/office/drawing/2014/main" xmlns="" id="{00000000-0008-0000-0600-0000EF010000}"/>
            </a:ext>
          </a:extLst>
        </xdr:cNvPr>
        <xdr:cNvSpPr/>
      </xdr:nvSpPr>
      <xdr:spPr>
        <a:xfrm>
          <a:off x="15430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7238</xdr:rowOff>
    </xdr:from>
    <xdr:ext cx="469744"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5246427" y="65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132516</xdr:rowOff>
    </xdr:from>
    <xdr:to>
      <xdr:col>21</xdr:col>
      <xdr:colOff>161925</xdr:colOff>
      <xdr:row>39</xdr:row>
      <xdr:rowOff>48097</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flipV="1">
          <a:off x="13703300" y="6133266"/>
          <a:ext cx="889000" cy="60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42200</xdr:rowOff>
    </xdr:from>
    <xdr:to>
      <xdr:col>21</xdr:col>
      <xdr:colOff>212725</xdr:colOff>
      <xdr:row>36</xdr:row>
      <xdr:rowOff>143800</xdr:rowOff>
    </xdr:to>
    <xdr:sp macro="" textlink="">
      <xdr:nvSpPr>
        <xdr:cNvPr id="498" name="フローチャート : 判断 497">
          <a:extLst>
            <a:ext uri="{FF2B5EF4-FFF2-40B4-BE49-F238E27FC236}">
              <a16:creationId xmlns:a16="http://schemas.microsoft.com/office/drawing/2014/main" xmlns="" id="{00000000-0008-0000-0600-0000F2010000}"/>
            </a:ext>
          </a:extLst>
        </xdr:cNvPr>
        <xdr:cNvSpPr/>
      </xdr:nvSpPr>
      <xdr:spPr>
        <a:xfrm>
          <a:off x="14541500" y="62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134927</xdr:rowOff>
    </xdr:from>
    <xdr:ext cx="469744"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4357427" y="63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48097</xdr:rowOff>
    </xdr:from>
    <xdr:to>
      <xdr:col>19</xdr:col>
      <xdr:colOff>644525</xdr:colOff>
      <xdr:row>39</xdr:row>
      <xdr:rowOff>89735</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flipV="1">
          <a:off x="12814300" y="6734647"/>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45956</xdr:rowOff>
    </xdr:from>
    <xdr:to>
      <xdr:col>20</xdr:col>
      <xdr:colOff>9525</xdr:colOff>
      <xdr:row>36</xdr:row>
      <xdr:rowOff>147556</xdr:rowOff>
    </xdr:to>
    <xdr:sp macro="" textlink="">
      <xdr:nvSpPr>
        <xdr:cNvPr id="501" name="フローチャート : 判断 500">
          <a:extLst>
            <a:ext uri="{FF2B5EF4-FFF2-40B4-BE49-F238E27FC236}">
              <a16:creationId xmlns:a16="http://schemas.microsoft.com/office/drawing/2014/main" xmlns="" id="{00000000-0008-0000-0600-0000F5010000}"/>
            </a:ext>
          </a:extLst>
        </xdr:cNvPr>
        <xdr:cNvSpPr/>
      </xdr:nvSpPr>
      <xdr:spPr>
        <a:xfrm>
          <a:off x="13652500" y="621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164083</xdr:rowOff>
    </xdr:from>
    <xdr:ext cx="469744"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3468427" y="599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96738</xdr:rowOff>
    </xdr:from>
    <xdr:to>
      <xdr:col>18</xdr:col>
      <xdr:colOff>492125</xdr:colOff>
      <xdr:row>37</xdr:row>
      <xdr:rowOff>26888</xdr:rowOff>
    </xdr:to>
    <xdr:sp macro="" textlink="">
      <xdr:nvSpPr>
        <xdr:cNvPr id="503" name="フローチャート : 判断 502">
          <a:extLst>
            <a:ext uri="{FF2B5EF4-FFF2-40B4-BE49-F238E27FC236}">
              <a16:creationId xmlns:a16="http://schemas.microsoft.com/office/drawing/2014/main" xmlns="" id="{00000000-0008-0000-0600-0000F7010000}"/>
            </a:ext>
          </a:extLst>
        </xdr:cNvPr>
        <xdr:cNvSpPr/>
      </xdr:nvSpPr>
      <xdr:spPr>
        <a:xfrm>
          <a:off x="12763500" y="626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43415</xdr:rowOff>
    </xdr:from>
    <xdr:ext cx="469744"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579427" y="604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115189</xdr:rowOff>
    </xdr:from>
    <xdr:to>
      <xdr:col>23</xdr:col>
      <xdr:colOff>568325</xdr:colOff>
      <xdr:row>38</xdr:row>
      <xdr:rowOff>45339</xdr:rowOff>
    </xdr:to>
    <xdr:sp macro="" textlink="">
      <xdr:nvSpPr>
        <xdr:cNvPr id="510" name="円/楕円 509">
          <a:extLst>
            <a:ext uri="{FF2B5EF4-FFF2-40B4-BE49-F238E27FC236}">
              <a16:creationId xmlns:a16="http://schemas.microsoft.com/office/drawing/2014/main" xmlns="" id="{00000000-0008-0000-0600-0000FE010000}"/>
            </a:ext>
          </a:extLst>
        </xdr:cNvPr>
        <xdr:cNvSpPr/>
      </xdr:nvSpPr>
      <xdr:spPr>
        <a:xfrm>
          <a:off x="162687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68216</xdr:rowOff>
    </xdr:from>
    <xdr:ext cx="469744" cy="259045"/>
    <xdr:sp macro="" textlink="">
      <xdr:nvSpPr>
        <xdr:cNvPr id="511" name="災害復旧事業費該当値テキスト">
          <a:extLst>
            <a:ext uri="{FF2B5EF4-FFF2-40B4-BE49-F238E27FC236}">
              <a16:creationId xmlns:a16="http://schemas.microsoft.com/office/drawing/2014/main" xmlns="" id="{00000000-0008-0000-0600-0000FF010000}"/>
            </a:ext>
          </a:extLst>
        </xdr:cNvPr>
        <xdr:cNvSpPr txBox="1"/>
      </xdr:nvSpPr>
      <xdr:spPr>
        <a:xfrm>
          <a:off x="16370300" y="64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142294</xdr:rowOff>
    </xdr:from>
    <xdr:to>
      <xdr:col>22</xdr:col>
      <xdr:colOff>415925</xdr:colOff>
      <xdr:row>31</xdr:row>
      <xdr:rowOff>72444</xdr:rowOff>
    </xdr:to>
    <xdr:sp macro="" textlink="">
      <xdr:nvSpPr>
        <xdr:cNvPr id="512" name="円/楕円 511">
          <a:extLst>
            <a:ext uri="{FF2B5EF4-FFF2-40B4-BE49-F238E27FC236}">
              <a16:creationId xmlns:a16="http://schemas.microsoft.com/office/drawing/2014/main" xmlns="" id="{00000000-0008-0000-0600-000000020000}"/>
            </a:ext>
          </a:extLst>
        </xdr:cNvPr>
        <xdr:cNvSpPr/>
      </xdr:nvSpPr>
      <xdr:spPr>
        <a:xfrm>
          <a:off x="15430500" y="52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29</xdr:row>
      <xdr:rowOff>88971</xdr:rowOff>
    </xdr:from>
    <xdr:ext cx="469744"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46427" y="506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81716</xdr:rowOff>
    </xdr:from>
    <xdr:to>
      <xdr:col>21</xdr:col>
      <xdr:colOff>212725</xdr:colOff>
      <xdr:row>36</xdr:row>
      <xdr:rowOff>11866</xdr:rowOff>
    </xdr:to>
    <xdr:sp macro="" textlink="">
      <xdr:nvSpPr>
        <xdr:cNvPr id="514" name="円/楕円 513">
          <a:extLst>
            <a:ext uri="{FF2B5EF4-FFF2-40B4-BE49-F238E27FC236}">
              <a16:creationId xmlns:a16="http://schemas.microsoft.com/office/drawing/2014/main" xmlns="" id="{00000000-0008-0000-0600-000002020000}"/>
            </a:ext>
          </a:extLst>
        </xdr:cNvPr>
        <xdr:cNvSpPr/>
      </xdr:nvSpPr>
      <xdr:spPr>
        <a:xfrm>
          <a:off x="14541500" y="60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28393</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4357427" y="585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168747</xdr:rowOff>
    </xdr:from>
    <xdr:to>
      <xdr:col>20</xdr:col>
      <xdr:colOff>9525</xdr:colOff>
      <xdr:row>39</xdr:row>
      <xdr:rowOff>98897</xdr:rowOff>
    </xdr:to>
    <xdr:sp macro="" textlink="">
      <xdr:nvSpPr>
        <xdr:cNvPr id="516" name="円/楕円 515">
          <a:extLst>
            <a:ext uri="{FF2B5EF4-FFF2-40B4-BE49-F238E27FC236}">
              <a16:creationId xmlns:a16="http://schemas.microsoft.com/office/drawing/2014/main" xmlns="" id="{00000000-0008-0000-0600-000004020000}"/>
            </a:ext>
          </a:extLst>
        </xdr:cNvPr>
        <xdr:cNvSpPr/>
      </xdr:nvSpPr>
      <xdr:spPr>
        <a:xfrm>
          <a:off x="13652500" y="66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90024</xdr:rowOff>
    </xdr:from>
    <xdr:ext cx="378565"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514017" y="677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38935</xdr:rowOff>
    </xdr:from>
    <xdr:to>
      <xdr:col>18</xdr:col>
      <xdr:colOff>492125</xdr:colOff>
      <xdr:row>39</xdr:row>
      <xdr:rowOff>140535</xdr:rowOff>
    </xdr:to>
    <xdr:sp macro="" textlink="">
      <xdr:nvSpPr>
        <xdr:cNvPr id="518" name="円/楕円 517">
          <a:extLst>
            <a:ext uri="{FF2B5EF4-FFF2-40B4-BE49-F238E27FC236}">
              <a16:creationId xmlns:a16="http://schemas.microsoft.com/office/drawing/2014/main" xmlns="" id="{00000000-0008-0000-0600-000006020000}"/>
            </a:ext>
          </a:extLst>
        </xdr:cNvPr>
        <xdr:cNvSpPr/>
      </xdr:nvSpPr>
      <xdr:spPr>
        <a:xfrm>
          <a:off x="127635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131662</xdr:rowOff>
    </xdr:from>
    <xdr:ext cx="313932"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657333" y="6818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a:extLst>
            <a:ext uri="{FF2B5EF4-FFF2-40B4-BE49-F238E27FC236}">
              <a16:creationId xmlns:a16="http://schemas.microsoft.com/office/drawing/2014/main" xmlns="" id="{00000000-0008-0000-0600-00000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a:extLst>
            <a:ext uri="{FF2B5EF4-FFF2-40B4-BE49-F238E27FC236}">
              <a16:creationId xmlns:a16="http://schemas.microsoft.com/office/drawing/2014/main" xmlns="" id="{00000000-0008-0000-0600-00000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a:extLst>
            <a:ext uri="{FF2B5EF4-FFF2-40B4-BE49-F238E27FC236}">
              <a16:creationId xmlns:a16="http://schemas.microsoft.com/office/drawing/2014/main" xmlns="" id="{00000000-0008-0000-0600-00000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a:extLst>
            <a:ext uri="{FF2B5EF4-FFF2-40B4-BE49-F238E27FC236}">
              <a16:creationId xmlns:a16="http://schemas.microsoft.com/office/drawing/2014/main" xmlns="" id="{00000000-0008-0000-0600-00001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a:extLst>
            <a:ext uri="{FF2B5EF4-FFF2-40B4-BE49-F238E27FC236}">
              <a16:creationId xmlns:a16="http://schemas.microsoft.com/office/drawing/2014/main" xmlns="" id="{00000000-0008-0000-0600-00001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a:extLst>
            <a:ext uri="{FF2B5EF4-FFF2-40B4-BE49-F238E27FC236}">
              <a16:creationId xmlns:a16="http://schemas.microsoft.com/office/drawing/2014/main" xmlns="" id="{00000000-0008-0000-0600-00001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a:extLst>
            <a:ext uri="{FF2B5EF4-FFF2-40B4-BE49-F238E27FC236}">
              <a16:creationId xmlns:a16="http://schemas.microsoft.com/office/drawing/2014/main" xmlns="" id="{00000000-0008-0000-0600-00001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a:extLst>
            <a:ext uri="{FF2B5EF4-FFF2-40B4-BE49-F238E27FC236}">
              <a16:creationId xmlns:a16="http://schemas.microsoft.com/office/drawing/2014/main" xmlns="" id="{00000000-0008-0000-0600-00001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a:extLst>
            <a:ext uri="{FF2B5EF4-FFF2-40B4-BE49-F238E27FC236}">
              <a16:creationId xmlns:a16="http://schemas.microsoft.com/office/drawing/2014/main" xmlns="" id="{00000000-0008-0000-0600-00002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a:extLst>
            <a:ext uri="{FF2B5EF4-FFF2-40B4-BE49-F238E27FC236}">
              <a16:creationId xmlns:a16="http://schemas.microsoft.com/office/drawing/2014/main" xmlns="" id="{00000000-0008-0000-0600-00002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a:extLst>
            <a:ext uri="{FF2B5EF4-FFF2-40B4-BE49-F238E27FC236}">
              <a16:creationId xmlns:a16="http://schemas.microsoft.com/office/drawing/2014/main" xmlns="" id="{00000000-0008-0000-0600-00002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a:extLst>
            <a:ext uri="{FF2B5EF4-FFF2-40B4-BE49-F238E27FC236}">
              <a16:creationId xmlns:a16="http://schemas.microsoft.com/office/drawing/2014/main" xmlns="" id="{00000000-0008-0000-0600-00002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a:extLst>
            <a:ext uri="{FF2B5EF4-FFF2-40B4-BE49-F238E27FC236}">
              <a16:creationId xmlns:a16="http://schemas.microsoft.com/office/drawing/2014/main" xmlns="" id="{00000000-0008-0000-0600-00002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a:extLst>
            <a:ext uri="{FF2B5EF4-FFF2-40B4-BE49-F238E27FC236}">
              <a16:creationId xmlns:a16="http://schemas.microsoft.com/office/drawing/2014/main" xmlns="" id="{00000000-0008-0000-0600-00003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a:extLst>
            <a:ext uri="{FF2B5EF4-FFF2-40B4-BE49-F238E27FC236}">
              <a16:creationId xmlns:a16="http://schemas.microsoft.com/office/drawing/2014/main" xmlns="" id="{00000000-0008-0000-0600-00003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a:extLst>
            <a:ext uri="{FF2B5EF4-FFF2-40B4-BE49-F238E27FC236}">
              <a16:creationId xmlns:a16="http://schemas.microsoft.com/office/drawing/2014/main" xmlns="" id="{00000000-0008-0000-0600-00003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a:extLst>
            <a:ext uri="{FF2B5EF4-FFF2-40B4-BE49-F238E27FC236}">
              <a16:creationId xmlns:a16="http://schemas.microsoft.com/office/drawing/2014/main" xmlns="" id="{00000000-0008-0000-0600-00003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a:extLst>
            <a:ext uri="{FF2B5EF4-FFF2-40B4-BE49-F238E27FC236}">
              <a16:creationId xmlns:a16="http://schemas.microsoft.com/office/drawing/2014/main" xmlns="" id="{00000000-0008-0000-0600-00003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a:extLst>
            <a:ext uri="{FF2B5EF4-FFF2-40B4-BE49-F238E27FC236}">
              <a16:creationId xmlns:a16="http://schemas.microsoft.com/office/drawing/2014/main" xmlns="" id="{00000000-0008-0000-0600-00003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a:extLst>
            <a:ext uri="{FF2B5EF4-FFF2-40B4-BE49-F238E27FC236}">
              <a16:creationId xmlns:a16="http://schemas.microsoft.com/office/drawing/2014/main" xmlns="" id="{00000000-0008-0000-0600-00003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a:extLst>
            <a:ext uri="{FF2B5EF4-FFF2-40B4-BE49-F238E27FC236}">
              <a16:creationId xmlns:a16="http://schemas.microsoft.com/office/drawing/2014/main" xmlns="" id="{00000000-0008-0000-0600-00003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a:extLst>
            <a:ext uri="{FF2B5EF4-FFF2-40B4-BE49-F238E27FC236}">
              <a16:creationId xmlns:a16="http://schemas.microsoft.com/office/drawing/2014/main" xmlns="" id="{00000000-0008-0000-0600-00003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a:extLst>
            <a:ext uri="{FF2B5EF4-FFF2-40B4-BE49-F238E27FC236}">
              <a16:creationId xmlns:a16="http://schemas.microsoft.com/office/drawing/2014/main" xmlns="" id="{00000000-0008-0000-0600-00003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a:extLst>
            <a:ext uri="{FF2B5EF4-FFF2-40B4-BE49-F238E27FC236}">
              <a16:creationId xmlns:a16="http://schemas.microsoft.com/office/drawing/2014/main" xmlns="" id="{00000000-0008-0000-0600-00003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a:extLst>
            <a:ext uri="{FF2B5EF4-FFF2-40B4-BE49-F238E27FC236}">
              <a16:creationId xmlns:a16="http://schemas.microsoft.com/office/drawing/2014/main" xmlns="" id="{00000000-0008-0000-0600-00003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a:extLst>
            <a:ext uri="{FF2B5EF4-FFF2-40B4-BE49-F238E27FC236}">
              <a16:creationId xmlns:a16="http://schemas.microsoft.com/office/drawing/2014/main" xmlns="" id="{00000000-0008-0000-0600-00004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a:extLst>
            <a:ext uri="{FF2B5EF4-FFF2-40B4-BE49-F238E27FC236}">
              <a16:creationId xmlns:a16="http://schemas.microsoft.com/office/drawing/2014/main" xmlns="" id="{00000000-0008-0000-0600-00004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7436</xdr:rowOff>
    </xdr:from>
    <xdr:to>
      <xdr:col>23</xdr:col>
      <xdr:colOff>516889</xdr:colOff>
      <xdr:row>77</xdr:row>
      <xdr:rowOff>119031</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flipV="1">
          <a:off x="16317595" y="12008936"/>
          <a:ext cx="1269" cy="131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122858</xdr:rowOff>
    </xdr:from>
    <xdr:ext cx="534377" cy="259045"/>
    <xdr:sp macro="" textlink="">
      <xdr:nvSpPr>
        <xdr:cNvPr id="593" name="公債費最小値テキスト">
          <a:extLst>
            <a:ext uri="{FF2B5EF4-FFF2-40B4-BE49-F238E27FC236}">
              <a16:creationId xmlns:a16="http://schemas.microsoft.com/office/drawing/2014/main" xmlns="" id="{00000000-0008-0000-0600-000051020000}"/>
            </a:ext>
          </a:extLst>
        </xdr:cNvPr>
        <xdr:cNvSpPr txBox="1"/>
      </xdr:nvSpPr>
      <xdr:spPr>
        <a:xfrm>
          <a:off x="16370300" y="13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77</xdr:row>
      <xdr:rowOff>119031</xdr:rowOff>
    </xdr:from>
    <xdr:to>
      <xdr:col>23</xdr:col>
      <xdr:colOff>606425</xdr:colOff>
      <xdr:row>77</xdr:row>
      <xdr:rowOff>119031</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6230600" y="1332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125563</xdr:rowOff>
    </xdr:from>
    <xdr:ext cx="534377" cy="259045"/>
    <xdr:sp macro="" textlink="">
      <xdr:nvSpPr>
        <xdr:cNvPr id="595" name="公債費最大値テキスト">
          <a:extLst>
            <a:ext uri="{FF2B5EF4-FFF2-40B4-BE49-F238E27FC236}">
              <a16:creationId xmlns:a16="http://schemas.microsoft.com/office/drawing/2014/main" xmlns="" id="{00000000-0008-0000-0600-000053020000}"/>
            </a:ext>
          </a:extLst>
        </xdr:cNvPr>
        <xdr:cNvSpPr txBox="1"/>
      </xdr:nvSpPr>
      <xdr:spPr>
        <a:xfrm>
          <a:off x="16370300" y="117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70</xdr:row>
      <xdr:rowOff>7436</xdr:rowOff>
    </xdr:from>
    <xdr:to>
      <xdr:col>23</xdr:col>
      <xdr:colOff>606425</xdr:colOff>
      <xdr:row>70</xdr:row>
      <xdr:rowOff>7436</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6230600" y="1200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157035</xdr:rowOff>
    </xdr:from>
    <xdr:to>
      <xdr:col>23</xdr:col>
      <xdr:colOff>517525</xdr:colOff>
      <xdr:row>74</xdr:row>
      <xdr:rowOff>9207</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5481300" y="12672885"/>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58678</xdr:rowOff>
    </xdr:from>
    <xdr:ext cx="534377" cy="259045"/>
    <xdr:sp macro="" textlink="">
      <xdr:nvSpPr>
        <xdr:cNvPr id="598" name="公債費平均値テキスト">
          <a:extLst>
            <a:ext uri="{FF2B5EF4-FFF2-40B4-BE49-F238E27FC236}">
              <a16:creationId xmlns:a16="http://schemas.microsoft.com/office/drawing/2014/main" xmlns="" id="{00000000-0008-0000-0600-000056020000}"/>
            </a:ext>
          </a:extLst>
        </xdr:cNvPr>
        <xdr:cNvSpPr txBox="1"/>
      </xdr:nvSpPr>
      <xdr:spPr>
        <a:xfrm>
          <a:off x="16370300" y="12917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80251</xdr:rowOff>
    </xdr:from>
    <xdr:to>
      <xdr:col>23</xdr:col>
      <xdr:colOff>568325</xdr:colOff>
      <xdr:row>76</xdr:row>
      <xdr:rowOff>10401</xdr:rowOff>
    </xdr:to>
    <xdr:sp macro="" textlink="">
      <xdr:nvSpPr>
        <xdr:cNvPr id="599" name="フローチャート : 判断 598">
          <a:extLst>
            <a:ext uri="{FF2B5EF4-FFF2-40B4-BE49-F238E27FC236}">
              <a16:creationId xmlns:a16="http://schemas.microsoft.com/office/drawing/2014/main" xmlns="" id="{00000000-0008-0000-0600-000057020000}"/>
            </a:ext>
          </a:extLst>
        </xdr:cNvPr>
        <xdr:cNvSpPr/>
      </xdr:nvSpPr>
      <xdr:spPr>
        <a:xfrm>
          <a:off x="162687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157035</xdr:rowOff>
    </xdr:from>
    <xdr:to>
      <xdr:col>22</xdr:col>
      <xdr:colOff>365125</xdr:colOff>
      <xdr:row>73</xdr:row>
      <xdr:rowOff>167284</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flipV="1">
          <a:off x="14592300" y="12672885"/>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601" name="フローチャート : 判断 600">
          <a:extLst>
            <a:ext uri="{FF2B5EF4-FFF2-40B4-BE49-F238E27FC236}">
              <a16:creationId xmlns:a16="http://schemas.microsoft.com/office/drawing/2014/main" xmlns="" id="{00000000-0008-0000-0600-000059020000}"/>
            </a:ext>
          </a:extLst>
        </xdr:cNvPr>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157339</xdr:rowOff>
    </xdr:from>
    <xdr:ext cx="534377"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5214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144443</xdr:rowOff>
    </xdr:from>
    <xdr:to>
      <xdr:col>21</xdr:col>
      <xdr:colOff>161925</xdr:colOff>
      <xdr:row>73</xdr:row>
      <xdr:rowOff>167284</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3703300" y="12660293"/>
          <a:ext cx="8890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4" name="フローチャート : 判断 603">
          <a:extLst>
            <a:ext uri="{FF2B5EF4-FFF2-40B4-BE49-F238E27FC236}">
              <a16:creationId xmlns:a16="http://schemas.microsoft.com/office/drawing/2014/main" xmlns="" id="{00000000-0008-0000-0600-00005C020000}"/>
            </a:ext>
          </a:extLst>
        </xdr:cNvPr>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140498</xdr:rowOff>
    </xdr:from>
    <xdr:ext cx="534377"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4325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102610</xdr:rowOff>
    </xdr:from>
    <xdr:to>
      <xdr:col>19</xdr:col>
      <xdr:colOff>644525</xdr:colOff>
      <xdr:row>73</xdr:row>
      <xdr:rowOff>144443</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814300" y="12618460"/>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7" name="フローチャート : 判断 606">
          <a:extLst>
            <a:ext uri="{FF2B5EF4-FFF2-40B4-BE49-F238E27FC236}">
              <a16:creationId xmlns:a16="http://schemas.microsoft.com/office/drawing/2014/main" xmlns="" id="{00000000-0008-0000-0600-00005F020000}"/>
            </a:ext>
          </a:extLst>
        </xdr:cNvPr>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132002</xdr:rowOff>
    </xdr:from>
    <xdr:ext cx="534377"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3436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09" name="フローチャート : 判断 608">
          <a:extLst>
            <a:ext uri="{FF2B5EF4-FFF2-40B4-BE49-F238E27FC236}">
              <a16:creationId xmlns:a16="http://schemas.microsoft.com/office/drawing/2014/main" xmlns="" id="{00000000-0008-0000-0600-000061020000}"/>
            </a:ext>
          </a:extLst>
        </xdr:cNvPr>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104856</xdr:rowOff>
    </xdr:from>
    <xdr:ext cx="534377"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547111" y="12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129857</xdr:rowOff>
    </xdr:from>
    <xdr:to>
      <xdr:col>23</xdr:col>
      <xdr:colOff>568325</xdr:colOff>
      <xdr:row>74</xdr:row>
      <xdr:rowOff>60007</xdr:rowOff>
    </xdr:to>
    <xdr:sp macro="" textlink="">
      <xdr:nvSpPr>
        <xdr:cNvPr id="616" name="円/楕円 615">
          <a:extLst>
            <a:ext uri="{FF2B5EF4-FFF2-40B4-BE49-F238E27FC236}">
              <a16:creationId xmlns:a16="http://schemas.microsoft.com/office/drawing/2014/main" xmlns="" id="{00000000-0008-0000-0600-000068020000}"/>
            </a:ext>
          </a:extLst>
        </xdr:cNvPr>
        <xdr:cNvSpPr/>
      </xdr:nvSpPr>
      <xdr:spPr>
        <a:xfrm>
          <a:off x="16268700" y="126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152734</xdr:rowOff>
    </xdr:from>
    <xdr:ext cx="534377" cy="259045"/>
    <xdr:sp macro="" textlink="">
      <xdr:nvSpPr>
        <xdr:cNvPr id="617" name="公債費該当値テキスト">
          <a:extLst>
            <a:ext uri="{FF2B5EF4-FFF2-40B4-BE49-F238E27FC236}">
              <a16:creationId xmlns:a16="http://schemas.microsoft.com/office/drawing/2014/main" xmlns="" id="{00000000-0008-0000-0600-000069020000}"/>
            </a:ext>
          </a:extLst>
        </xdr:cNvPr>
        <xdr:cNvSpPr txBox="1"/>
      </xdr:nvSpPr>
      <xdr:spPr>
        <a:xfrm>
          <a:off x="16370300" y="124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46,850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106235</xdr:rowOff>
    </xdr:from>
    <xdr:to>
      <xdr:col>22</xdr:col>
      <xdr:colOff>415925</xdr:colOff>
      <xdr:row>74</xdr:row>
      <xdr:rowOff>36385</xdr:rowOff>
    </xdr:to>
    <xdr:sp macro="" textlink="">
      <xdr:nvSpPr>
        <xdr:cNvPr id="618" name="円/楕円 617">
          <a:extLst>
            <a:ext uri="{FF2B5EF4-FFF2-40B4-BE49-F238E27FC236}">
              <a16:creationId xmlns:a16="http://schemas.microsoft.com/office/drawing/2014/main" xmlns="" id="{00000000-0008-0000-0600-00006A020000}"/>
            </a:ext>
          </a:extLst>
        </xdr:cNvPr>
        <xdr:cNvSpPr/>
      </xdr:nvSpPr>
      <xdr:spPr>
        <a:xfrm>
          <a:off x="15430500" y="126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52912</xdr:rowOff>
    </xdr:from>
    <xdr:ext cx="534377"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5214111" y="123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116484</xdr:rowOff>
    </xdr:from>
    <xdr:to>
      <xdr:col>21</xdr:col>
      <xdr:colOff>212725</xdr:colOff>
      <xdr:row>74</xdr:row>
      <xdr:rowOff>46634</xdr:rowOff>
    </xdr:to>
    <xdr:sp macro="" textlink="">
      <xdr:nvSpPr>
        <xdr:cNvPr id="620" name="円/楕円 619">
          <a:extLst>
            <a:ext uri="{FF2B5EF4-FFF2-40B4-BE49-F238E27FC236}">
              <a16:creationId xmlns:a16="http://schemas.microsoft.com/office/drawing/2014/main" xmlns="" id="{00000000-0008-0000-0600-00006C020000}"/>
            </a:ext>
          </a:extLst>
        </xdr:cNvPr>
        <xdr:cNvSpPr/>
      </xdr:nvSpPr>
      <xdr:spPr>
        <a:xfrm>
          <a:off x="14541500" y="126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63161</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4325111" y="124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93643</xdr:rowOff>
    </xdr:from>
    <xdr:to>
      <xdr:col>20</xdr:col>
      <xdr:colOff>9525</xdr:colOff>
      <xdr:row>74</xdr:row>
      <xdr:rowOff>23793</xdr:rowOff>
    </xdr:to>
    <xdr:sp macro="" textlink="">
      <xdr:nvSpPr>
        <xdr:cNvPr id="622" name="円/楕円 621">
          <a:extLst>
            <a:ext uri="{FF2B5EF4-FFF2-40B4-BE49-F238E27FC236}">
              <a16:creationId xmlns:a16="http://schemas.microsoft.com/office/drawing/2014/main" xmlns="" id="{00000000-0008-0000-0600-00006E020000}"/>
            </a:ext>
          </a:extLst>
        </xdr:cNvPr>
        <xdr:cNvSpPr/>
      </xdr:nvSpPr>
      <xdr:spPr>
        <a:xfrm>
          <a:off x="13652500" y="126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40320</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3436111" y="123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51810</xdr:rowOff>
    </xdr:from>
    <xdr:to>
      <xdr:col>18</xdr:col>
      <xdr:colOff>492125</xdr:colOff>
      <xdr:row>73</xdr:row>
      <xdr:rowOff>153410</xdr:rowOff>
    </xdr:to>
    <xdr:sp macro="" textlink="">
      <xdr:nvSpPr>
        <xdr:cNvPr id="624" name="円/楕円 623">
          <a:extLst>
            <a:ext uri="{FF2B5EF4-FFF2-40B4-BE49-F238E27FC236}">
              <a16:creationId xmlns:a16="http://schemas.microsoft.com/office/drawing/2014/main" xmlns="" id="{00000000-0008-0000-0600-000070020000}"/>
            </a:ext>
          </a:extLst>
        </xdr:cNvPr>
        <xdr:cNvSpPr/>
      </xdr:nvSpPr>
      <xdr:spPr>
        <a:xfrm>
          <a:off x="12763500" y="125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169937</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2547111" y="123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a:extLst>
            <a:ext uri="{FF2B5EF4-FFF2-40B4-BE49-F238E27FC236}">
              <a16:creationId xmlns:a16="http://schemas.microsoft.com/office/drawing/2014/main" xmlns="" id="{00000000-0008-0000-0600-00007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a:extLst>
            <a:ext uri="{FF2B5EF4-FFF2-40B4-BE49-F238E27FC236}">
              <a16:creationId xmlns:a16="http://schemas.microsoft.com/office/drawing/2014/main" xmlns="" id="{00000000-0008-0000-0600-00007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a:extLst>
            <a:ext uri="{FF2B5EF4-FFF2-40B4-BE49-F238E27FC236}">
              <a16:creationId xmlns:a16="http://schemas.microsoft.com/office/drawing/2014/main" xmlns="" id="{00000000-0008-0000-0600-00007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a:extLst>
            <a:ext uri="{FF2B5EF4-FFF2-40B4-BE49-F238E27FC236}">
              <a16:creationId xmlns:a16="http://schemas.microsoft.com/office/drawing/2014/main" xmlns="" id="{00000000-0008-0000-0600-00007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a:extLst>
            <a:ext uri="{FF2B5EF4-FFF2-40B4-BE49-F238E27FC236}">
              <a16:creationId xmlns:a16="http://schemas.microsoft.com/office/drawing/2014/main" xmlns="" id="{00000000-0008-0000-0600-00007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4" name="直線コネクタ 643">
          <a:extLst>
            <a:ext uri="{FF2B5EF4-FFF2-40B4-BE49-F238E27FC236}">
              <a16:creationId xmlns:a16="http://schemas.microsoft.com/office/drawing/2014/main" xmlns="" id="{00000000-0008-0000-0600-00008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a:extLst>
            <a:ext uri="{FF2B5EF4-FFF2-40B4-BE49-F238E27FC236}">
              <a16:creationId xmlns:a16="http://schemas.microsoft.com/office/drawing/2014/main" xmlns="" id="{00000000-0008-0000-0600-00008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55575</xdr:rowOff>
    </xdr:from>
    <xdr:to>
      <xdr:col>23</xdr:col>
      <xdr:colOff>516889</xdr:colOff>
      <xdr:row>99</xdr:row>
      <xdr:rowOff>96038</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flipV="1">
          <a:off x="16317595" y="15657525"/>
          <a:ext cx="1269" cy="14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99865</xdr:rowOff>
    </xdr:from>
    <xdr:ext cx="313932" cy="259045"/>
    <xdr:sp macro="" textlink="">
      <xdr:nvSpPr>
        <xdr:cNvPr id="652" name="積立金最小値テキスト">
          <a:extLst>
            <a:ext uri="{FF2B5EF4-FFF2-40B4-BE49-F238E27FC236}">
              <a16:creationId xmlns:a16="http://schemas.microsoft.com/office/drawing/2014/main" xmlns="" id="{00000000-0008-0000-0600-00008C020000}"/>
            </a:ext>
          </a:extLst>
        </xdr:cNvPr>
        <xdr:cNvSpPr txBox="1"/>
      </xdr:nvSpPr>
      <xdr:spPr>
        <a:xfrm>
          <a:off x="16370300" y="1707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428625</xdr:colOff>
      <xdr:row>99</xdr:row>
      <xdr:rowOff>96038</xdr:rowOff>
    </xdr:from>
    <xdr:to>
      <xdr:col>23</xdr:col>
      <xdr:colOff>606425</xdr:colOff>
      <xdr:row>99</xdr:row>
      <xdr:rowOff>96038</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6230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2252</xdr:rowOff>
    </xdr:from>
    <xdr:ext cx="534377" cy="259045"/>
    <xdr:sp macro="" textlink="">
      <xdr:nvSpPr>
        <xdr:cNvPr id="654" name="積立金最大値テキスト">
          <a:extLst>
            <a:ext uri="{FF2B5EF4-FFF2-40B4-BE49-F238E27FC236}">
              <a16:creationId xmlns:a16="http://schemas.microsoft.com/office/drawing/2014/main" xmlns="" id="{00000000-0008-0000-0600-00008E020000}"/>
            </a:ext>
          </a:extLst>
        </xdr:cNvPr>
        <xdr:cNvSpPr txBox="1"/>
      </xdr:nvSpPr>
      <xdr:spPr>
        <a:xfrm>
          <a:off x="16370300" y="154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43,326</a:t>
          </a:r>
          <a:endParaRPr kumimoji="1" lang="ja-JP" altLang="en-US" sz="1000" b="1">
            <a:latin typeface="ＭＳ Ｐゴシック"/>
          </a:endParaRPr>
        </a:p>
      </xdr:txBody>
    </xdr:sp>
    <xdr:clientData/>
  </xdr:oneCellAnchor>
  <xdr:twoCellAnchor>
    <xdr:from>
      <xdr:col>23</xdr:col>
      <xdr:colOff>428625</xdr:colOff>
      <xdr:row>91</xdr:row>
      <xdr:rowOff>55575</xdr:rowOff>
    </xdr:from>
    <xdr:to>
      <xdr:col>23</xdr:col>
      <xdr:colOff>606425</xdr:colOff>
      <xdr:row>91</xdr:row>
      <xdr:rowOff>55575</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6230600" y="1565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90289</xdr:rowOff>
    </xdr:from>
    <xdr:to>
      <xdr:col>23</xdr:col>
      <xdr:colOff>517525</xdr:colOff>
      <xdr:row>98</xdr:row>
      <xdr:rowOff>121510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5481300" y="16892389"/>
          <a:ext cx="8382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42804</xdr:rowOff>
    </xdr:from>
    <xdr:ext cx="534377" cy="259045"/>
    <xdr:sp macro="" textlink="">
      <xdr:nvSpPr>
        <xdr:cNvPr id="657" name="積立金平均値テキスト">
          <a:extLst>
            <a:ext uri="{FF2B5EF4-FFF2-40B4-BE49-F238E27FC236}">
              <a16:creationId xmlns:a16="http://schemas.microsoft.com/office/drawing/2014/main" xmlns="" id="{00000000-0008-0000-0600-000091020000}"/>
            </a:ext>
          </a:extLst>
        </xdr:cNvPr>
        <xdr:cNvSpPr txBox="1"/>
      </xdr:nvSpPr>
      <xdr:spPr>
        <a:xfrm>
          <a:off x="16370300" y="165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19927</xdr:rowOff>
    </xdr:from>
    <xdr:to>
      <xdr:col>23</xdr:col>
      <xdr:colOff>568325</xdr:colOff>
      <xdr:row>97</xdr:row>
      <xdr:rowOff>121527</xdr:rowOff>
    </xdr:to>
    <xdr:sp macro="" textlink="">
      <xdr:nvSpPr>
        <xdr:cNvPr id="658" name="フローチャート : 判断 657">
          <a:extLst>
            <a:ext uri="{FF2B5EF4-FFF2-40B4-BE49-F238E27FC236}">
              <a16:creationId xmlns:a16="http://schemas.microsoft.com/office/drawing/2014/main" xmlns="" id="{00000000-0008-0000-0600-000092020000}"/>
            </a:ext>
          </a:extLst>
        </xdr:cNvPr>
        <xdr:cNvSpPr/>
      </xdr:nvSpPr>
      <xdr:spPr>
        <a:xfrm>
          <a:off x="162687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151065</xdr:rowOff>
    </xdr:from>
    <xdr:to>
      <xdr:col>22</xdr:col>
      <xdr:colOff>365125</xdr:colOff>
      <xdr:row>98</xdr:row>
      <xdr:rowOff>90289</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4592300" y="16610265"/>
          <a:ext cx="889000" cy="28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103825</xdr:rowOff>
    </xdr:from>
    <xdr:to>
      <xdr:col>22</xdr:col>
      <xdr:colOff>415925</xdr:colOff>
      <xdr:row>98</xdr:row>
      <xdr:rowOff>33975</xdr:rowOff>
    </xdr:to>
    <xdr:sp macro="" textlink="">
      <xdr:nvSpPr>
        <xdr:cNvPr id="660" name="フローチャート : 判断 659">
          <a:extLst>
            <a:ext uri="{FF2B5EF4-FFF2-40B4-BE49-F238E27FC236}">
              <a16:creationId xmlns:a16="http://schemas.microsoft.com/office/drawing/2014/main" xmlns="" id="{00000000-0008-0000-0600-000094020000}"/>
            </a:ext>
          </a:extLst>
        </xdr:cNvPr>
        <xdr:cNvSpPr/>
      </xdr:nvSpPr>
      <xdr:spPr>
        <a:xfrm>
          <a:off x="15430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50502</xdr:rowOff>
    </xdr:from>
    <xdr:ext cx="469744"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5246427"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151065</xdr:rowOff>
    </xdr:from>
    <xdr:to>
      <xdr:col>21</xdr:col>
      <xdr:colOff>161925</xdr:colOff>
      <xdr:row>98</xdr:row>
      <xdr:rowOff>134246</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flipV="1">
          <a:off x="13703300" y="16610265"/>
          <a:ext cx="889000" cy="32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54806</xdr:rowOff>
    </xdr:from>
    <xdr:to>
      <xdr:col>21</xdr:col>
      <xdr:colOff>212725</xdr:colOff>
      <xdr:row>96</xdr:row>
      <xdr:rowOff>156406</xdr:rowOff>
    </xdr:to>
    <xdr:sp macro="" textlink="">
      <xdr:nvSpPr>
        <xdr:cNvPr id="663" name="フローチャート : 判断 662">
          <a:extLst>
            <a:ext uri="{FF2B5EF4-FFF2-40B4-BE49-F238E27FC236}">
              <a16:creationId xmlns:a16="http://schemas.microsoft.com/office/drawing/2014/main" xmlns="" id="{00000000-0008-0000-0600-000097020000}"/>
            </a:ext>
          </a:extLst>
        </xdr:cNvPr>
        <xdr:cNvSpPr/>
      </xdr:nvSpPr>
      <xdr:spPr>
        <a:xfrm>
          <a:off x="14541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1483</xdr:rowOff>
    </xdr:from>
    <xdr:ext cx="534377"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4325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54400</xdr:rowOff>
    </xdr:from>
    <xdr:to>
      <xdr:col>19</xdr:col>
      <xdr:colOff>644525</xdr:colOff>
      <xdr:row>98</xdr:row>
      <xdr:rowOff>134246</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814300" y="16856500"/>
          <a:ext cx="889000" cy="7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25284</xdr:rowOff>
    </xdr:from>
    <xdr:to>
      <xdr:col>20</xdr:col>
      <xdr:colOff>9525</xdr:colOff>
      <xdr:row>95</xdr:row>
      <xdr:rowOff>126884</xdr:rowOff>
    </xdr:to>
    <xdr:sp macro="" textlink="">
      <xdr:nvSpPr>
        <xdr:cNvPr id="666" name="フローチャート : 判断 665">
          <a:extLst>
            <a:ext uri="{FF2B5EF4-FFF2-40B4-BE49-F238E27FC236}">
              <a16:creationId xmlns:a16="http://schemas.microsoft.com/office/drawing/2014/main" xmlns="" id="{00000000-0008-0000-0600-00009A020000}"/>
            </a:ext>
          </a:extLst>
        </xdr:cNvPr>
        <xdr:cNvSpPr/>
      </xdr:nvSpPr>
      <xdr:spPr>
        <a:xfrm>
          <a:off x="13652500" y="163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143411</xdr:rowOff>
    </xdr:from>
    <xdr:ext cx="534377"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3436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103073</xdr:rowOff>
    </xdr:from>
    <xdr:to>
      <xdr:col>18</xdr:col>
      <xdr:colOff>492125</xdr:colOff>
      <xdr:row>98</xdr:row>
      <xdr:rowOff>33223</xdr:rowOff>
    </xdr:to>
    <xdr:sp macro="" textlink="">
      <xdr:nvSpPr>
        <xdr:cNvPr id="668" name="フローチャート : 判断 667">
          <a:extLst>
            <a:ext uri="{FF2B5EF4-FFF2-40B4-BE49-F238E27FC236}">
              <a16:creationId xmlns:a16="http://schemas.microsoft.com/office/drawing/2014/main" xmlns="" id="{00000000-0008-0000-0600-00009C020000}"/>
            </a:ext>
          </a:extLst>
        </xdr:cNvPr>
        <xdr:cNvSpPr/>
      </xdr:nvSpPr>
      <xdr:spPr>
        <a:xfrm>
          <a:off x="12763500" y="167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49750</xdr:rowOff>
    </xdr:from>
    <xdr:ext cx="469744"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579427" y="1650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70710</xdr:rowOff>
    </xdr:from>
    <xdr:to>
      <xdr:col>23</xdr:col>
      <xdr:colOff>568325</xdr:colOff>
      <xdr:row>99</xdr:row>
      <xdr:rowOff>860</xdr:rowOff>
    </xdr:to>
    <xdr:sp macro="" textlink="">
      <xdr:nvSpPr>
        <xdr:cNvPr id="675" name="円/楕円 674">
          <a:extLst>
            <a:ext uri="{FF2B5EF4-FFF2-40B4-BE49-F238E27FC236}">
              <a16:creationId xmlns:a16="http://schemas.microsoft.com/office/drawing/2014/main" xmlns="" id="{00000000-0008-0000-0600-0000A3020000}"/>
            </a:ext>
          </a:extLst>
        </xdr:cNvPr>
        <xdr:cNvSpPr/>
      </xdr:nvSpPr>
      <xdr:spPr>
        <a:xfrm>
          <a:off x="16268700" y="168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49137</xdr:rowOff>
    </xdr:from>
    <xdr:ext cx="469744" cy="259045"/>
    <xdr:sp macro="" textlink="">
      <xdr:nvSpPr>
        <xdr:cNvPr id="676" name="積立金該当値テキスト">
          <a:extLst>
            <a:ext uri="{FF2B5EF4-FFF2-40B4-BE49-F238E27FC236}">
              <a16:creationId xmlns:a16="http://schemas.microsoft.com/office/drawing/2014/main" xmlns="" id="{00000000-0008-0000-0600-0000A4020000}"/>
            </a:ext>
          </a:extLst>
        </xdr:cNvPr>
        <xdr:cNvSpPr txBox="1"/>
      </xdr:nvSpPr>
      <xdr:spPr>
        <a:xfrm>
          <a:off x="16370300" y="1685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39489</xdr:rowOff>
    </xdr:from>
    <xdr:to>
      <xdr:col>22</xdr:col>
      <xdr:colOff>415925</xdr:colOff>
      <xdr:row>98</xdr:row>
      <xdr:rowOff>141089</xdr:rowOff>
    </xdr:to>
    <xdr:sp macro="" textlink="">
      <xdr:nvSpPr>
        <xdr:cNvPr id="677" name="円/楕円 676">
          <a:extLst>
            <a:ext uri="{FF2B5EF4-FFF2-40B4-BE49-F238E27FC236}">
              <a16:creationId xmlns:a16="http://schemas.microsoft.com/office/drawing/2014/main" xmlns="" id="{00000000-0008-0000-0600-0000A5020000}"/>
            </a:ext>
          </a:extLst>
        </xdr:cNvPr>
        <xdr:cNvSpPr/>
      </xdr:nvSpPr>
      <xdr:spPr>
        <a:xfrm>
          <a:off x="15430500" y="168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132216</xdr:rowOff>
    </xdr:from>
    <xdr:ext cx="469744"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46427" y="169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100265</xdr:rowOff>
    </xdr:from>
    <xdr:to>
      <xdr:col>21</xdr:col>
      <xdr:colOff>212725</xdr:colOff>
      <xdr:row>97</xdr:row>
      <xdr:rowOff>30415</xdr:rowOff>
    </xdr:to>
    <xdr:sp macro="" textlink="">
      <xdr:nvSpPr>
        <xdr:cNvPr id="679" name="円/楕円 678">
          <a:extLst>
            <a:ext uri="{FF2B5EF4-FFF2-40B4-BE49-F238E27FC236}">
              <a16:creationId xmlns:a16="http://schemas.microsoft.com/office/drawing/2014/main" xmlns="" id="{00000000-0008-0000-0600-0000A7020000}"/>
            </a:ext>
          </a:extLst>
        </xdr:cNvPr>
        <xdr:cNvSpPr/>
      </xdr:nvSpPr>
      <xdr:spPr>
        <a:xfrm>
          <a:off x="14541500" y="165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21542</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4325111" y="1665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83446</xdr:rowOff>
    </xdr:from>
    <xdr:to>
      <xdr:col>20</xdr:col>
      <xdr:colOff>9525</xdr:colOff>
      <xdr:row>99</xdr:row>
      <xdr:rowOff>13596</xdr:rowOff>
    </xdr:to>
    <xdr:sp macro="" textlink="">
      <xdr:nvSpPr>
        <xdr:cNvPr id="681" name="円/楕円 680">
          <a:extLst>
            <a:ext uri="{FF2B5EF4-FFF2-40B4-BE49-F238E27FC236}">
              <a16:creationId xmlns:a16="http://schemas.microsoft.com/office/drawing/2014/main" xmlns="" id="{00000000-0008-0000-0600-0000A9020000}"/>
            </a:ext>
          </a:extLst>
        </xdr:cNvPr>
        <xdr:cNvSpPr/>
      </xdr:nvSpPr>
      <xdr:spPr>
        <a:xfrm>
          <a:off x="13652500" y="168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4723</xdr:rowOff>
    </xdr:from>
    <xdr:ext cx="469744"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68427" y="1697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3600</xdr:rowOff>
    </xdr:from>
    <xdr:to>
      <xdr:col>18</xdr:col>
      <xdr:colOff>492125</xdr:colOff>
      <xdr:row>98</xdr:row>
      <xdr:rowOff>105200</xdr:rowOff>
    </xdr:to>
    <xdr:sp macro="" textlink="">
      <xdr:nvSpPr>
        <xdr:cNvPr id="683" name="円/楕円 682">
          <a:extLst>
            <a:ext uri="{FF2B5EF4-FFF2-40B4-BE49-F238E27FC236}">
              <a16:creationId xmlns:a16="http://schemas.microsoft.com/office/drawing/2014/main" xmlns="" id="{00000000-0008-0000-0600-0000AB020000}"/>
            </a:ext>
          </a:extLst>
        </xdr:cNvPr>
        <xdr:cNvSpPr/>
      </xdr:nvSpPr>
      <xdr:spPr>
        <a:xfrm>
          <a:off x="12763500" y="168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96327</xdr:rowOff>
    </xdr:from>
    <xdr:ext cx="469744"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79427" y="168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a:extLst>
            <a:ext uri="{FF2B5EF4-FFF2-40B4-BE49-F238E27FC236}">
              <a16:creationId xmlns:a16="http://schemas.microsoft.com/office/drawing/2014/main" xmlns="" id="{00000000-0008-0000-0600-0000A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a:extLst>
            <a:ext uri="{FF2B5EF4-FFF2-40B4-BE49-F238E27FC236}">
              <a16:creationId xmlns:a16="http://schemas.microsoft.com/office/drawing/2014/main" xmlns="" id="{00000000-0008-0000-0600-0000A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a:extLst>
            <a:ext uri="{FF2B5EF4-FFF2-40B4-BE49-F238E27FC236}">
              <a16:creationId xmlns:a16="http://schemas.microsoft.com/office/drawing/2014/main" xmlns="" id="{00000000-0008-0000-0600-0000A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a:extLst>
            <a:ext uri="{FF2B5EF4-FFF2-40B4-BE49-F238E27FC236}">
              <a16:creationId xmlns:a16="http://schemas.microsoft.com/office/drawing/2014/main" xmlns="" id="{00000000-0008-0000-0600-0000B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a:extLst>
            <a:ext uri="{FF2B5EF4-FFF2-40B4-BE49-F238E27FC236}">
              <a16:creationId xmlns:a16="http://schemas.microsoft.com/office/drawing/2014/main" xmlns="" id="{00000000-0008-0000-0600-0000B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a:extLst>
            <a:ext uri="{FF2B5EF4-FFF2-40B4-BE49-F238E27FC236}">
              <a16:creationId xmlns:a16="http://schemas.microsoft.com/office/drawing/2014/main" xmlns="" id="{00000000-0008-0000-0600-0000B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a:extLst>
            <a:ext uri="{FF2B5EF4-FFF2-40B4-BE49-F238E27FC236}">
              <a16:creationId xmlns:a16="http://schemas.microsoft.com/office/drawing/2014/main" xmlns="" id="{00000000-0008-0000-0600-0000B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a:extLst>
            <a:ext uri="{FF2B5EF4-FFF2-40B4-BE49-F238E27FC236}">
              <a16:creationId xmlns:a16="http://schemas.microsoft.com/office/drawing/2014/main" xmlns="" id="{00000000-0008-0000-0600-0000C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43035</xdr:rowOff>
    </xdr:from>
    <xdr:to>
      <xdr:col>32</xdr:col>
      <xdr:colOff>186689</xdr:colOff>
      <xdr:row>39</xdr:row>
      <xdr:rowOff>98878</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flipV="1">
          <a:off x="22159595" y="5186535"/>
          <a:ext cx="1269" cy="159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a:extLst>
            <a:ext uri="{FF2B5EF4-FFF2-40B4-BE49-F238E27FC236}">
              <a16:creationId xmlns:a16="http://schemas.microsoft.com/office/drawing/2014/main" xmlns="" id="{00000000-0008-0000-0600-0000C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161162</xdr:rowOff>
    </xdr:from>
    <xdr:ext cx="469744" cy="259045"/>
    <xdr:sp macro="" textlink="">
      <xdr:nvSpPr>
        <xdr:cNvPr id="713" name="投資及び出資金最大値テキスト">
          <a:extLst>
            <a:ext uri="{FF2B5EF4-FFF2-40B4-BE49-F238E27FC236}">
              <a16:creationId xmlns:a16="http://schemas.microsoft.com/office/drawing/2014/main" xmlns="" id="{00000000-0008-0000-0600-0000C9020000}"/>
            </a:ext>
          </a:extLst>
        </xdr:cNvPr>
        <xdr:cNvSpPr txBox="1"/>
      </xdr:nvSpPr>
      <xdr:spPr>
        <a:xfrm>
          <a:off x="22212300" y="49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4,896</a:t>
          </a:r>
          <a:endParaRPr kumimoji="1" lang="ja-JP" altLang="en-US" sz="1000" b="1">
            <a:latin typeface="ＭＳ Ｐゴシック"/>
          </a:endParaRPr>
        </a:p>
      </xdr:txBody>
    </xdr:sp>
    <xdr:clientData/>
  </xdr:oneCellAnchor>
  <xdr:twoCellAnchor>
    <xdr:from>
      <xdr:col>32</xdr:col>
      <xdr:colOff>98425</xdr:colOff>
      <xdr:row>30</xdr:row>
      <xdr:rowOff>43035</xdr:rowOff>
    </xdr:from>
    <xdr:to>
      <xdr:col>32</xdr:col>
      <xdr:colOff>276225</xdr:colOff>
      <xdr:row>30</xdr:row>
      <xdr:rowOff>43035</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22072600" y="51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43035</xdr:rowOff>
    </xdr:from>
    <xdr:to>
      <xdr:col>32</xdr:col>
      <xdr:colOff>187325</xdr:colOff>
      <xdr:row>30</xdr:row>
      <xdr:rowOff>51526</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flipV="1">
          <a:off x="21323300" y="5186535"/>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142112</xdr:rowOff>
    </xdr:from>
    <xdr:ext cx="378565" cy="259045"/>
    <xdr:sp macro="" textlink="">
      <xdr:nvSpPr>
        <xdr:cNvPr id="716" name="投資及び出資金平均値テキスト">
          <a:extLst>
            <a:ext uri="{FF2B5EF4-FFF2-40B4-BE49-F238E27FC236}">
              <a16:creationId xmlns:a16="http://schemas.microsoft.com/office/drawing/2014/main" xmlns="" id="{00000000-0008-0000-0600-0000CC020000}"/>
            </a:ext>
          </a:extLst>
        </xdr:cNvPr>
        <xdr:cNvSpPr txBox="1"/>
      </xdr:nvSpPr>
      <xdr:spPr>
        <a:xfrm>
          <a:off x="22212300" y="6485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163685</xdr:rowOff>
    </xdr:from>
    <xdr:to>
      <xdr:col>32</xdr:col>
      <xdr:colOff>238125</xdr:colOff>
      <xdr:row>38</xdr:row>
      <xdr:rowOff>93835</xdr:rowOff>
    </xdr:to>
    <xdr:sp macro="" textlink="">
      <xdr:nvSpPr>
        <xdr:cNvPr id="717" name="フローチャート : 判断 716">
          <a:extLst>
            <a:ext uri="{FF2B5EF4-FFF2-40B4-BE49-F238E27FC236}">
              <a16:creationId xmlns:a16="http://schemas.microsoft.com/office/drawing/2014/main" xmlns="" id="{00000000-0008-0000-0600-0000CD020000}"/>
            </a:ext>
          </a:extLst>
        </xdr:cNvPr>
        <xdr:cNvSpPr/>
      </xdr:nvSpPr>
      <xdr:spPr>
        <a:xfrm>
          <a:off x="221107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51526</xdr:rowOff>
    </xdr:from>
    <xdr:to>
      <xdr:col>31</xdr:col>
      <xdr:colOff>34925</xdr:colOff>
      <xdr:row>30</xdr:row>
      <xdr:rowOff>99205</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flipV="1">
          <a:off x="20434300" y="5195026"/>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38281</xdr:rowOff>
    </xdr:from>
    <xdr:to>
      <xdr:col>31</xdr:col>
      <xdr:colOff>85725</xdr:colOff>
      <xdr:row>38</xdr:row>
      <xdr:rowOff>139881</xdr:rowOff>
    </xdr:to>
    <xdr:sp macro="" textlink="">
      <xdr:nvSpPr>
        <xdr:cNvPr id="719" name="フローチャート : 判断 718">
          <a:extLst>
            <a:ext uri="{FF2B5EF4-FFF2-40B4-BE49-F238E27FC236}">
              <a16:creationId xmlns:a16="http://schemas.microsoft.com/office/drawing/2014/main" xmlns="" id="{00000000-0008-0000-0600-0000CF020000}"/>
            </a:ext>
          </a:extLst>
        </xdr:cNvPr>
        <xdr:cNvSpPr/>
      </xdr:nvSpPr>
      <xdr:spPr>
        <a:xfrm>
          <a:off x="21272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131008</xdr:rowOff>
    </xdr:from>
    <xdr:ext cx="378565"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21134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99205</xdr:rowOff>
    </xdr:from>
    <xdr:to>
      <xdr:col>29</xdr:col>
      <xdr:colOff>517525</xdr:colOff>
      <xdr:row>31</xdr:row>
      <xdr:rowOff>45321</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flipV="1">
          <a:off x="19545300" y="5242705"/>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40567</xdr:rowOff>
    </xdr:from>
    <xdr:to>
      <xdr:col>29</xdr:col>
      <xdr:colOff>568325</xdr:colOff>
      <xdr:row>38</xdr:row>
      <xdr:rowOff>142167</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20383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133294</xdr:rowOff>
    </xdr:from>
    <xdr:ext cx="378565"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20245017" y="6648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45321</xdr:rowOff>
    </xdr:from>
    <xdr:to>
      <xdr:col>28</xdr:col>
      <xdr:colOff>314325</xdr:colOff>
      <xdr:row>31</xdr:row>
      <xdr:rowOff>57731</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flipV="1">
          <a:off x="18656300" y="5360271"/>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38608</xdr:rowOff>
    </xdr:from>
    <xdr:to>
      <xdr:col>28</xdr:col>
      <xdr:colOff>365125</xdr:colOff>
      <xdr:row>38</xdr:row>
      <xdr:rowOff>140208</xdr:rowOff>
    </xdr:to>
    <xdr:sp macro="" textlink="">
      <xdr:nvSpPr>
        <xdr:cNvPr id="725" name="フローチャート : 判断 724">
          <a:extLst>
            <a:ext uri="{FF2B5EF4-FFF2-40B4-BE49-F238E27FC236}">
              <a16:creationId xmlns:a16="http://schemas.microsoft.com/office/drawing/2014/main" xmlns="" id="{00000000-0008-0000-0600-0000D5020000}"/>
            </a:ext>
          </a:extLst>
        </xdr:cNvPr>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131335</xdr:rowOff>
    </xdr:from>
    <xdr:ext cx="378565"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9356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167604</xdr:rowOff>
    </xdr:from>
    <xdr:to>
      <xdr:col>27</xdr:col>
      <xdr:colOff>161925</xdr:colOff>
      <xdr:row>38</xdr:row>
      <xdr:rowOff>97754</xdr:rowOff>
    </xdr:to>
    <xdr:sp macro="" textlink="">
      <xdr:nvSpPr>
        <xdr:cNvPr id="727" name="フローチャート : 判断 726">
          <a:extLst>
            <a:ext uri="{FF2B5EF4-FFF2-40B4-BE49-F238E27FC236}">
              <a16:creationId xmlns:a16="http://schemas.microsoft.com/office/drawing/2014/main" xmlns="" id="{00000000-0008-0000-0600-0000D7020000}"/>
            </a:ext>
          </a:extLst>
        </xdr:cNvPr>
        <xdr:cNvSpPr/>
      </xdr:nvSpPr>
      <xdr:spPr>
        <a:xfrm>
          <a:off x="18605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88881</xdr:rowOff>
    </xdr:from>
    <xdr:ext cx="378565"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467017" y="6603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29</xdr:row>
      <xdr:rowOff>163685</xdr:rowOff>
    </xdr:from>
    <xdr:to>
      <xdr:col>32</xdr:col>
      <xdr:colOff>238125</xdr:colOff>
      <xdr:row>30</xdr:row>
      <xdr:rowOff>93835</xdr:rowOff>
    </xdr:to>
    <xdr:sp macro="" textlink="">
      <xdr:nvSpPr>
        <xdr:cNvPr id="734" name="円/楕円 733">
          <a:extLst>
            <a:ext uri="{FF2B5EF4-FFF2-40B4-BE49-F238E27FC236}">
              <a16:creationId xmlns:a16="http://schemas.microsoft.com/office/drawing/2014/main" xmlns="" id="{00000000-0008-0000-0600-0000DE020000}"/>
            </a:ext>
          </a:extLst>
        </xdr:cNvPr>
        <xdr:cNvSpPr/>
      </xdr:nvSpPr>
      <xdr:spPr>
        <a:xfrm>
          <a:off x="22110700" y="5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116712</xdr:rowOff>
    </xdr:from>
    <xdr:ext cx="469744" cy="259045"/>
    <xdr:sp macro="" textlink="">
      <xdr:nvSpPr>
        <xdr:cNvPr id="735" name="投資及び出資金該当値テキスト">
          <a:extLst>
            <a:ext uri="{FF2B5EF4-FFF2-40B4-BE49-F238E27FC236}">
              <a16:creationId xmlns:a16="http://schemas.microsoft.com/office/drawing/2014/main" xmlns="" id="{00000000-0008-0000-0600-0000DF020000}"/>
            </a:ext>
          </a:extLst>
        </xdr:cNvPr>
        <xdr:cNvSpPr txBox="1"/>
      </xdr:nvSpPr>
      <xdr:spPr>
        <a:xfrm>
          <a:off x="22212300" y="508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4,896</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726</xdr:rowOff>
    </xdr:from>
    <xdr:to>
      <xdr:col>31</xdr:col>
      <xdr:colOff>85725</xdr:colOff>
      <xdr:row>30</xdr:row>
      <xdr:rowOff>102326</xdr:rowOff>
    </xdr:to>
    <xdr:sp macro="" textlink="">
      <xdr:nvSpPr>
        <xdr:cNvPr id="736" name="円/楕円 735">
          <a:extLst>
            <a:ext uri="{FF2B5EF4-FFF2-40B4-BE49-F238E27FC236}">
              <a16:creationId xmlns:a16="http://schemas.microsoft.com/office/drawing/2014/main" xmlns="" id="{00000000-0008-0000-0600-0000E0020000}"/>
            </a:ext>
          </a:extLst>
        </xdr:cNvPr>
        <xdr:cNvSpPr/>
      </xdr:nvSpPr>
      <xdr:spPr>
        <a:xfrm>
          <a:off x="21272500" y="51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118853</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7" y="49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48405</xdr:rowOff>
    </xdr:from>
    <xdr:to>
      <xdr:col>29</xdr:col>
      <xdr:colOff>568325</xdr:colOff>
      <xdr:row>30</xdr:row>
      <xdr:rowOff>150005</xdr:rowOff>
    </xdr:to>
    <xdr:sp macro="" textlink="">
      <xdr:nvSpPr>
        <xdr:cNvPr id="738" name="円/楕円 737">
          <a:extLst>
            <a:ext uri="{FF2B5EF4-FFF2-40B4-BE49-F238E27FC236}">
              <a16:creationId xmlns:a16="http://schemas.microsoft.com/office/drawing/2014/main" xmlns="" id="{00000000-0008-0000-0600-0000E2020000}"/>
            </a:ext>
          </a:extLst>
        </xdr:cNvPr>
        <xdr:cNvSpPr/>
      </xdr:nvSpPr>
      <xdr:spPr>
        <a:xfrm>
          <a:off x="20383500" y="51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166532</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199427" y="496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165971</xdr:rowOff>
    </xdr:from>
    <xdr:to>
      <xdr:col>28</xdr:col>
      <xdr:colOff>365125</xdr:colOff>
      <xdr:row>31</xdr:row>
      <xdr:rowOff>96121</xdr:rowOff>
    </xdr:to>
    <xdr:sp macro="" textlink="">
      <xdr:nvSpPr>
        <xdr:cNvPr id="740" name="円/楕円 739">
          <a:extLst>
            <a:ext uri="{FF2B5EF4-FFF2-40B4-BE49-F238E27FC236}">
              <a16:creationId xmlns:a16="http://schemas.microsoft.com/office/drawing/2014/main" xmlns="" id="{00000000-0008-0000-0600-0000E4020000}"/>
            </a:ext>
          </a:extLst>
        </xdr:cNvPr>
        <xdr:cNvSpPr/>
      </xdr:nvSpPr>
      <xdr:spPr>
        <a:xfrm>
          <a:off x="19494500" y="53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112648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7" y="50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6931</xdr:rowOff>
    </xdr:from>
    <xdr:to>
      <xdr:col>27</xdr:col>
      <xdr:colOff>161925</xdr:colOff>
      <xdr:row>31</xdr:row>
      <xdr:rowOff>108531</xdr:rowOff>
    </xdr:to>
    <xdr:sp macro="" textlink="">
      <xdr:nvSpPr>
        <xdr:cNvPr id="742" name="円/楕円 741">
          <a:extLst>
            <a:ext uri="{FF2B5EF4-FFF2-40B4-BE49-F238E27FC236}">
              <a16:creationId xmlns:a16="http://schemas.microsoft.com/office/drawing/2014/main" xmlns="" id="{00000000-0008-0000-0600-0000E6020000}"/>
            </a:ext>
          </a:extLst>
        </xdr:cNvPr>
        <xdr:cNvSpPr/>
      </xdr:nvSpPr>
      <xdr:spPr>
        <a:xfrm>
          <a:off x="18605500" y="532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125058</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21427" y="509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a:extLst>
            <a:ext uri="{FF2B5EF4-FFF2-40B4-BE49-F238E27FC236}">
              <a16:creationId xmlns:a16="http://schemas.microsoft.com/office/drawing/2014/main" xmlns=""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a:extLst>
            <a:ext uri="{FF2B5EF4-FFF2-40B4-BE49-F238E27FC236}">
              <a16:creationId xmlns:a16="http://schemas.microsoft.com/office/drawing/2014/main" xmlns="" id="{00000000-0008-0000-0600-0000E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a:extLst>
            <a:ext uri="{FF2B5EF4-FFF2-40B4-BE49-F238E27FC236}">
              <a16:creationId xmlns:a16="http://schemas.microsoft.com/office/drawing/2014/main" xmlns="" id="{00000000-0008-0000-0600-0000E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a:extLst>
            <a:ext uri="{FF2B5EF4-FFF2-40B4-BE49-F238E27FC236}">
              <a16:creationId xmlns:a16="http://schemas.microsoft.com/office/drawing/2014/main" xmlns="" id="{00000000-0008-0000-0600-0000F2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a:extLst>
            <a:ext uri="{FF2B5EF4-FFF2-40B4-BE49-F238E27FC236}">
              <a16:creationId xmlns:a16="http://schemas.microsoft.com/office/drawing/2014/main" xmlns="" id="{00000000-0008-0000-0600-0000F4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a:extLst>
            <a:ext uri="{FF2B5EF4-FFF2-40B4-BE49-F238E27FC236}">
              <a16:creationId xmlns:a16="http://schemas.microsoft.com/office/drawing/2014/main" xmlns="" id="{00000000-0008-0000-0600-0000F8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94757</xdr:rowOff>
    </xdr:from>
    <xdr:to>
      <xdr:col>32</xdr:col>
      <xdr:colOff>186689</xdr:colOff>
      <xdr:row>58</xdr:row>
      <xdr:rowOff>139700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flipV="1">
          <a:off x="22159595" y="8667257"/>
          <a:ext cx="1269"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a:extLst>
            <a:ext uri="{FF2B5EF4-FFF2-40B4-BE49-F238E27FC236}">
              <a16:creationId xmlns:a16="http://schemas.microsoft.com/office/drawing/2014/main" xmlns="" id="{00000000-0008-0000-0600-0000FE02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41434</xdr:rowOff>
    </xdr:from>
    <xdr:ext cx="534377" cy="259045"/>
    <xdr:sp macro="" textlink="">
      <xdr:nvSpPr>
        <xdr:cNvPr id="768" name="貸付金最大値テキスト">
          <a:extLst>
            <a:ext uri="{FF2B5EF4-FFF2-40B4-BE49-F238E27FC236}">
              <a16:creationId xmlns:a16="http://schemas.microsoft.com/office/drawing/2014/main" xmlns="" id="{00000000-0008-0000-0600-000000030000}"/>
            </a:ext>
          </a:extLst>
        </xdr:cNvPr>
        <xdr:cNvSpPr txBox="1"/>
      </xdr:nvSpPr>
      <xdr:spPr>
        <a:xfrm>
          <a:off x="22212300" y="8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61,966</a:t>
          </a:r>
          <a:endParaRPr kumimoji="1" lang="ja-JP" altLang="en-US" sz="1000" b="1">
            <a:latin typeface="ＭＳ Ｐゴシック"/>
          </a:endParaRPr>
        </a:p>
      </xdr:txBody>
    </xdr:sp>
    <xdr:clientData/>
  </xdr:oneCellAnchor>
  <xdr:twoCellAnchor>
    <xdr:from>
      <xdr:col>32</xdr:col>
      <xdr:colOff>98425</xdr:colOff>
      <xdr:row>50</xdr:row>
      <xdr:rowOff>94757</xdr:rowOff>
    </xdr:from>
    <xdr:to>
      <xdr:col>32</xdr:col>
      <xdr:colOff>276225</xdr:colOff>
      <xdr:row>50</xdr:row>
      <xdr:rowOff>94757</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22072600" y="866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140774</xdr:rowOff>
    </xdr:from>
    <xdr:to>
      <xdr:col>32</xdr:col>
      <xdr:colOff>187325</xdr:colOff>
      <xdr:row>57</xdr:row>
      <xdr:rowOff>145117</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flipV="1">
          <a:off x="21323300" y="9913424"/>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78826</xdr:rowOff>
    </xdr:from>
    <xdr:ext cx="469744" cy="259045"/>
    <xdr:sp macro="" textlink="">
      <xdr:nvSpPr>
        <xdr:cNvPr id="771" name="貸付金平均値テキスト">
          <a:extLst>
            <a:ext uri="{FF2B5EF4-FFF2-40B4-BE49-F238E27FC236}">
              <a16:creationId xmlns:a16="http://schemas.microsoft.com/office/drawing/2014/main" xmlns="" id="{00000000-0008-0000-0600-000003030000}"/>
            </a:ext>
          </a:extLst>
        </xdr:cNvPr>
        <xdr:cNvSpPr txBox="1"/>
      </xdr:nvSpPr>
      <xdr:spPr>
        <a:xfrm>
          <a:off x="22212300" y="9851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100399</xdr:rowOff>
    </xdr:from>
    <xdr:to>
      <xdr:col>32</xdr:col>
      <xdr:colOff>238125</xdr:colOff>
      <xdr:row>58</xdr:row>
      <xdr:rowOff>30549</xdr:rowOff>
    </xdr:to>
    <xdr:sp macro="" textlink="">
      <xdr:nvSpPr>
        <xdr:cNvPr id="772" name="フローチャート : 判断 771">
          <a:extLst>
            <a:ext uri="{FF2B5EF4-FFF2-40B4-BE49-F238E27FC236}">
              <a16:creationId xmlns:a16="http://schemas.microsoft.com/office/drawing/2014/main" xmlns="" id="{00000000-0008-0000-0600-000004030000}"/>
            </a:ext>
          </a:extLst>
        </xdr:cNvPr>
        <xdr:cNvSpPr/>
      </xdr:nvSpPr>
      <xdr:spPr>
        <a:xfrm>
          <a:off x="221107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145117</xdr:rowOff>
    </xdr:from>
    <xdr:to>
      <xdr:col>31</xdr:col>
      <xdr:colOff>34925</xdr:colOff>
      <xdr:row>57</xdr:row>
      <xdr:rowOff>147176</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flipV="1">
          <a:off x="20434300" y="9917767"/>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74" name="フローチャート : 判断 773">
          <a:extLst>
            <a:ext uri="{FF2B5EF4-FFF2-40B4-BE49-F238E27FC236}">
              <a16:creationId xmlns:a16="http://schemas.microsoft.com/office/drawing/2014/main" xmlns="" id="{00000000-0008-0000-0600-000006030000}"/>
            </a:ext>
          </a:extLst>
        </xdr:cNvPr>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33952</xdr:rowOff>
    </xdr:from>
    <xdr:ext cx="469744"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21088427" y="997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147176</xdr:rowOff>
    </xdr:from>
    <xdr:to>
      <xdr:col>29</xdr:col>
      <xdr:colOff>517525</xdr:colOff>
      <xdr:row>57</xdr:row>
      <xdr:rowOff>152890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flipV="1">
          <a:off x="19545300" y="991982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77" name="フローチャート : 判断 776">
          <a:extLst>
            <a:ext uri="{FF2B5EF4-FFF2-40B4-BE49-F238E27FC236}">
              <a16:creationId xmlns:a16="http://schemas.microsoft.com/office/drawing/2014/main" xmlns="" id="{00000000-0008-0000-0600-000009030000}"/>
            </a:ext>
          </a:extLst>
        </xdr:cNvPr>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45838</xdr:rowOff>
    </xdr:from>
    <xdr:ext cx="469744"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20199427" y="99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145735</xdr:rowOff>
    </xdr:from>
    <xdr:to>
      <xdr:col>28</xdr:col>
      <xdr:colOff>314325</xdr:colOff>
      <xdr:row>57</xdr:row>
      <xdr:rowOff>152890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656300" y="9918385"/>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80" name="フローチャート : 判断 779">
          <a:extLst>
            <a:ext uri="{FF2B5EF4-FFF2-40B4-BE49-F238E27FC236}">
              <a16:creationId xmlns:a16="http://schemas.microsoft.com/office/drawing/2014/main" xmlns="" id="{00000000-0008-0000-0600-00000C030000}"/>
            </a:ext>
          </a:extLst>
        </xdr:cNvPr>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39003</xdr:rowOff>
    </xdr:from>
    <xdr:ext cx="469744"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9310427" y="998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2" name="フローチャート : 判断 781">
          <a:extLst>
            <a:ext uri="{FF2B5EF4-FFF2-40B4-BE49-F238E27FC236}">
              <a16:creationId xmlns:a16="http://schemas.microsoft.com/office/drawing/2014/main" xmlns="" id="{00000000-0008-0000-0600-00000E030000}"/>
            </a:ext>
          </a:extLst>
        </xdr:cNvPr>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36537</xdr:rowOff>
    </xdr:from>
    <xdr:ext cx="469744"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421427" y="963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89974</xdr:rowOff>
    </xdr:from>
    <xdr:to>
      <xdr:col>32</xdr:col>
      <xdr:colOff>238125</xdr:colOff>
      <xdr:row>58</xdr:row>
      <xdr:rowOff>20124</xdr:rowOff>
    </xdr:to>
    <xdr:sp macro="" textlink="">
      <xdr:nvSpPr>
        <xdr:cNvPr id="789" name="円/楕円 788">
          <a:extLst>
            <a:ext uri="{FF2B5EF4-FFF2-40B4-BE49-F238E27FC236}">
              <a16:creationId xmlns:a16="http://schemas.microsoft.com/office/drawing/2014/main" xmlns="" id="{00000000-0008-0000-0600-000015030000}"/>
            </a:ext>
          </a:extLst>
        </xdr:cNvPr>
        <xdr:cNvSpPr/>
      </xdr:nvSpPr>
      <xdr:spPr>
        <a:xfrm>
          <a:off x="22110700" y="98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112851</xdr:rowOff>
    </xdr:from>
    <xdr:ext cx="469744" cy="259045"/>
    <xdr:sp macro="" textlink="">
      <xdr:nvSpPr>
        <xdr:cNvPr id="790" name="貸付金該当値テキスト">
          <a:extLst>
            <a:ext uri="{FF2B5EF4-FFF2-40B4-BE49-F238E27FC236}">
              <a16:creationId xmlns:a16="http://schemas.microsoft.com/office/drawing/2014/main" xmlns="" id="{00000000-0008-0000-0600-000016030000}"/>
            </a:ext>
          </a:extLst>
        </xdr:cNvPr>
        <xdr:cNvSpPr txBox="1"/>
      </xdr:nvSpPr>
      <xdr:spPr>
        <a:xfrm>
          <a:off x="22212300" y="971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94317</xdr:rowOff>
    </xdr:from>
    <xdr:to>
      <xdr:col>31</xdr:col>
      <xdr:colOff>85725</xdr:colOff>
      <xdr:row>58</xdr:row>
      <xdr:rowOff>24467</xdr:rowOff>
    </xdr:to>
    <xdr:sp macro="" textlink="">
      <xdr:nvSpPr>
        <xdr:cNvPr id="791" name="円/楕円 790">
          <a:extLst>
            <a:ext uri="{FF2B5EF4-FFF2-40B4-BE49-F238E27FC236}">
              <a16:creationId xmlns:a16="http://schemas.microsoft.com/office/drawing/2014/main" xmlns="" id="{00000000-0008-0000-0600-000017030000}"/>
            </a:ext>
          </a:extLst>
        </xdr:cNvPr>
        <xdr:cNvSpPr/>
      </xdr:nvSpPr>
      <xdr:spPr>
        <a:xfrm>
          <a:off x="21272500" y="98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40994</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21088427" y="964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96376</xdr:rowOff>
    </xdr:from>
    <xdr:to>
      <xdr:col>29</xdr:col>
      <xdr:colOff>568325</xdr:colOff>
      <xdr:row>58</xdr:row>
      <xdr:rowOff>26526</xdr:rowOff>
    </xdr:to>
    <xdr:sp macro="" textlink="">
      <xdr:nvSpPr>
        <xdr:cNvPr id="793" name="円/楕円 792">
          <a:extLst>
            <a:ext uri="{FF2B5EF4-FFF2-40B4-BE49-F238E27FC236}">
              <a16:creationId xmlns:a16="http://schemas.microsoft.com/office/drawing/2014/main" xmlns="" id="{00000000-0008-0000-0600-000019030000}"/>
            </a:ext>
          </a:extLst>
        </xdr:cNvPr>
        <xdr:cNvSpPr/>
      </xdr:nvSpPr>
      <xdr:spPr>
        <a:xfrm>
          <a:off x="20383500" y="98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43053</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0199427" y="96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102090</xdr:rowOff>
    </xdr:from>
    <xdr:to>
      <xdr:col>28</xdr:col>
      <xdr:colOff>365125</xdr:colOff>
      <xdr:row>58</xdr:row>
      <xdr:rowOff>32240</xdr:rowOff>
    </xdr:to>
    <xdr:sp macro="" textlink="">
      <xdr:nvSpPr>
        <xdr:cNvPr id="795" name="円/楕円 794">
          <a:extLst>
            <a:ext uri="{FF2B5EF4-FFF2-40B4-BE49-F238E27FC236}">
              <a16:creationId xmlns:a16="http://schemas.microsoft.com/office/drawing/2014/main" xmlns="" id="{00000000-0008-0000-0600-00001B030000}"/>
            </a:ext>
          </a:extLst>
        </xdr:cNvPr>
        <xdr:cNvSpPr/>
      </xdr:nvSpPr>
      <xdr:spPr>
        <a:xfrm>
          <a:off x="19494500" y="98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48767</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7" y="96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94935</xdr:rowOff>
    </xdr:from>
    <xdr:to>
      <xdr:col>27</xdr:col>
      <xdr:colOff>161925</xdr:colOff>
      <xdr:row>58</xdr:row>
      <xdr:rowOff>25085</xdr:rowOff>
    </xdr:to>
    <xdr:sp macro="" textlink="">
      <xdr:nvSpPr>
        <xdr:cNvPr id="797" name="円/楕円 796">
          <a:extLst>
            <a:ext uri="{FF2B5EF4-FFF2-40B4-BE49-F238E27FC236}">
              <a16:creationId xmlns:a16="http://schemas.microsoft.com/office/drawing/2014/main" xmlns="" id="{00000000-0008-0000-0600-00001D030000}"/>
            </a:ext>
          </a:extLst>
        </xdr:cNvPr>
        <xdr:cNvSpPr/>
      </xdr:nvSpPr>
      <xdr:spPr>
        <a:xfrm>
          <a:off x="18605500" y="98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16212</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7" y="996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a:extLst>
            <a:ext uri="{FF2B5EF4-FFF2-40B4-BE49-F238E27FC236}">
              <a16:creationId xmlns:a16="http://schemas.microsoft.com/office/drawing/2014/main" xmlns="" id="{00000000-0008-0000-0600-00001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a:extLst>
            <a:ext uri="{FF2B5EF4-FFF2-40B4-BE49-F238E27FC236}">
              <a16:creationId xmlns:a16="http://schemas.microsoft.com/office/drawing/2014/main" xmlns="" id="{00000000-0008-0000-0600-00002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a:extLst>
            <a:ext uri="{FF2B5EF4-FFF2-40B4-BE49-F238E27FC236}">
              <a16:creationId xmlns:a16="http://schemas.microsoft.com/office/drawing/2014/main" xmlns="" id="{00000000-0008-0000-0600-00002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a:extLst>
            <a:ext uri="{FF2B5EF4-FFF2-40B4-BE49-F238E27FC236}">
              <a16:creationId xmlns:a16="http://schemas.microsoft.com/office/drawing/2014/main" xmlns="" id="{00000000-0008-0000-0600-00002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a:extLst>
            <a:ext uri="{FF2B5EF4-FFF2-40B4-BE49-F238E27FC236}">
              <a16:creationId xmlns:a16="http://schemas.microsoft.com/office/drawing/2014/main" xmlns=""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a:extLst>
            <a:ext uri="{FF2B5EF4-FFF2-40B4-BE49-F238E27FC236}">
              <a16:creationId xmlns:a16="http://schemas.microsoft.com/office/drawing/2014/main" xmlns=""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a:extLst>
            <a:ext uri="{FF2B5EF4-FFF2-40B4-BE49-F238E27FC236}">
              <a16:creationId xmlns:a16="http://schemas.microsoft.com/office/drawing/2014/main" xmlns=""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17018</xdr:rowOff>
    </xdr:from>
    <xdr:to>
      <xdr:col>32</xdr:col>
      <xdr:colOff>186689</xdr:colOff>
      <xdr:row>78</xdr:row>
      <xdr:rowOff>34430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flipV="1">
          <a:off x="22159595" y="12189968"/>
          <a:ext cx="1269" cy="121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38257</xdr:rowOff>
    </xdr:from>
    <xdr:ext cx="534377" cy="259045"/>
    <xdr:sp macro="" textlink="">
      <xdr:nvSpPr>
        <xdr:cNvPr id="824" name="繰出金最小値テキスト">
          <a:extLst>
            <a:ext uri="{FF2B5EF4-FFF2-40B4-BE49-F238E27FC236}">
              <a16:creationId xmlns:a16="http://schemas.microsoft.com/office/drawing/2014/main" xmlns="" id="{00000000-0008-0000-0600-000038030000}"/>
            </a:ext>
          </a:extLst>
        </xdr:cNvPr>
        <xdr:cNvSpPr txBox="1"/>
      </xdr:nvSpPr>
      <xdr:spPr>
        <a:xfrm>
          <a:off x="22212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24,763</a:t>
          </a:r>
          <a:endParaRPr kumimoji="1" lang="ja-JP" altLang="en-US" sz="1000" b="1">
            <a:latin typeface="ＭＳ Ｐゴシック"/>
          </a:endParaRPr>
        </a:p>
      </xdr:txBody>
    </xdr:sp>
    <xdr:clientData/>
  </xdr:oneCellAnchor>
  <xdr:twoCellAnchor>
    <xdr:from>
      <xdr:col>32</xdr:col>
      <xdr:colOff>98425</xdr:colOff>
      <xdr:row>78</xdr:row>
      <xdr:rowOff>34430</xdr:rowOff>
    </xdr:from>
    <xdr:to>
      <xdr:col>32</xdr:col>
      <xdr:colOff>276225</xdr:colOff>
      <xdr:row>78</xdr:row>
      <xdr:rowOff>34430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22072600" y="134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135145</xdr:rowOff>
    </xdr:from>
    <xdr:ext cx="534377" cy="259045"/>
    <xdr:sp macro="" textlink="">
      <xdr:nvSpPr>
        <xdr:cNvPr id="826" name="繰出金最大値テキスト">
          <a:extLst>
            <a:ext uri="{FF2B5EF4-FFF2-40B4-BE49-F238E27FC236}">
              <a16:creationId xmlns:a16="http://schemas.microsoft.com/office/drawing/2014/main" xmlns="" id="{00000000-0008-0000-0600-00003A030000}"/>
            </a:ext>
          </a:extLst>
        </xdr:cNvPr>
        <xdr:cNvSpPr txBox="1"/>
      </xdr:nvSpPr>
      <xdr:spPr>
        <a:xfrm>
          <a:off x="22212300" y="11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56,720</a:t>
          </a:r>
          <a:endParaRPr kumimoji="1" lang="ja-JP" altLang="en-US" sz="1000" b="1">
            <a:latin typeface="ＭＳ Ｐゴシック"/>
          </a:endParaRPr>
        </a:p>
      </xdr:txBody>
    </xdr:sp>
    <xdr:clientData/>
  </xdr:oneCellAnchor>
  <xdr:twoCellAnchor>
    <xdr:from>
      <xdr:col>32</xdr:col>
      <xdr:colOff>98425</xdr:colOff>
      <xdr:row>71</xdr:row>
      <xdr:rowOff>17018</xdr:rowOff>
    </xdr:from>
    <xdr:to>
      <xdr:col>32</xdr:col>
      <xdr:colOff>276225</xdr:colOff>
      <xdr:row>71</xdr:row>
      <xdr:rowOff>17018</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22072600" y="1218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171285</xdr:rowOff>
    </xdr:from>
    <xdr:to>
      <xdr:col>32</xdr:col>
      <xdr:colOff>187325</xdr:colOff>
      <xdr:row>75</xdr:row>
      <xdr:rowOff>99466</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flipV="1">
          <a:off x="21323300" y="12858585"/>
          <a:ext cx="8382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113542</xdr:rowOff>
    </xdr:from>
    <xdr:ext cx="534377" cy="259045"/>
    <xdr:sp macro="" textlink="">
      <xdr:nvSpPr>
        <xdr:cNvPr id="829" name="繰出金平均値テキスト">
          <a:extLst>
            <a:ext uri="{FF2B5EF4-FFF2-40B4-BE49-F238E27FC236}">
              <a16:creationId xmlns:a16="http://schemas.microsoft.com/office/drawing/2014/main" xmlns="" id="{00000000-0008-0000-0600-00003D030000}"/>
            </a:ext>
          </a:extLst>
        </xdr:cNvPr>
        <xdr:cNvSpPr txBox="1"/>
      </xdr:nvSpPr>
      <xdr:spPr>
        <a:xfrm>
          <a:off x="22212300" y="12800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135115</xdr:rowOff>
    </xdr:from>
    <xdr:to>
      <xdr:col>32</xdr:col>
      <xdr:colOff>238125</xdr:colOff>
      <xdr:row>75</xdr:row>
      <xdr:rowOff>65265</xdr:rowOff>
    </xdr:to>
    <xdr:sp macro="" textlink="">
      <xdr:nvSpPr>
        <xdr:cNvPr id="830" name="フローチャート : 判断 829">
          <a:extLst>
            <a:ext uri="{FF2B5EF4-FFF2-40B4-BE49-F238E27FC236}">
              <a16:creationId xmlns:a16="http://schemas.microsoft.com/office/drawing/2014/main" xmlns="" id="{00000000-0008-0000-0600-00003E030000}"/>
            </a:ext>
          </a:extLst>
        </xdr:cNvPr>
        <xdr:cNvSpPr/>
      </xdr:nvSpPr>
      <xdr:spPr>
        <a:xfrm>
          <a:off x="221107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99466</xdr:rowOff>
    </xdr:from>
    <xdr:to>
      <xdr:col>31</xdr:col>
      <xdr:colOff>34925</xdr:colOff>
      <xdr:row>75</xdr:row>
      <xdr:rowOff>162483</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flipV="1">
          <a:off x="20434300" y="12958216"/>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2" name="フローチャート : 判断 831">
          <a:extLst>
            <a:ext uri="{FF2B5EF4-FFF2-40B4-BE49-F238E27FC236}">
              <a16:creationId xmlns:a16="http://schemas.microsoft.com/office/drawing/2014/main" xmlns="" id="{00000000-0008-0000-0600-000040030000}"/>
            </a:ext>
          </a:extLst>
        </xdr:cNvPr>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2024</xdr:rowOff>
    </xdr:from>
    <xdr:ext cx="534377"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21056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153339</xdr:rowOff>
    </xdr:from>
    <xdr:to>
      <xdr:col>29</xdr:col>
      <xdr:colOff>517525</xdr:colOff>
      <xdr:row>75</xdr:row>
      <xdr:rowOff>162483</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9545300" y="1301208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35" name="フローチャート : 判断 834">
          <a:extLst>
            <a:ext uri="{FF2B5EF4-FFF2-40B4-BE49-F238E27FC236}">
              <a16:creationId xmlns:a16="http://schemas.microsoft.com/office/drawing/2014/main" xmlns="" id="{00000000-0008-0000-0600-000043030000}"/>
            </a:ext>
          </a:extLst>
        </xdr:cNvPr>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37800</xdr:rowOff>
    </xdr:from>
    <xdr:ext cx="534377"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20167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153339</xdr:rowOff>
    </xdr:from>
    <xdr:to>
      <xdr:col>28</xdr:col>
      <xdr:colOff>314325</xdr:colOff>
      <xdr:row>76</xdr:row>
      <xdr:rowOff>44374</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18656300" y="13012089"/>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38" name="フローチャート : 判断 837">
          <a:extLst>
            <a:ext uri="{FF2B5EF4-FFF2-40B4-BE49-F238E27FC236}">
              <a16:creationId xmlns:a16="http://schemas.microsoft.com/office/drawing/2014/main" xmlns="" id="{00000000-0008-0000-0600-000046030000}"/>
            </a:ext>
          </a:extLst>
        </xdr:cNvPr>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58907</xdr:rowOff>
    </xdr:from>
    <xdr:ext cx="534377"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9278111" y="130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40" name="フローチャート : 判断 839">
          <a:extLst>
            <a:ext uri="{FF2B5EF4-FFF2-40B4-BE49-F238E27FC236}">
              <a16:creationId xmlns:a16="http://schemas.microsoft.com/office/drawing/2014/main" xmlns="" id="{00000000-0008-0000-0600-000048030000}"/>
            </a:ext>
          </a:extLst>
        </xdr:cNvPr>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45940</xdr:rowOff>
    </xdr:from>
    <xdr:ext cx="534377"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389111" y="127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120485</xdr:rowOff>
    </xdr:from>
    <xdr:to>
      <xdr:col>32</xdr:col>
      <xdr:colOff>238125</xdr:colOff>
      <xdr:row>75</xdr:row>
      <xdr:rowOff>50635</xdr:rowOff>
    </xdr:to>
    <xdr:sp macro="" textlink="">
      <xdr:nvSpPr>
        <xdr:cNvPr id="847" name="円/楕円 846">
          <a:extLst>
            <a:ext uri="{FF2B5EF4-FFF2-40B4-BE49-F238E27FC236}">
              <a16:creationId xmlns:a16="http://schemas.microsoft.com/office/drawing/2014/main" xmlns="" id="{00000000-0008-0000-0600-00004F030000}"/>
            </a:ext>
          </a:extLst>
        </xdr:cNvPr>
        <xdr:cNvSpPr/>
      </xdr:nvSpPr>
      <xdr:spPr>
        <a:xfrm>
          <a:off x="22110700" y="128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143362</xdr:rowOff>
    </xdr:from>
    <xdr:ext cx="534377" cy="259045"/>
    <xdr:sp macro="" textlink="">
      <xdr:nvSpPr>
        <xdr:cNvPr id="848" name="繰出金該当値テキスト">
          <a:extLst>
            <a:ext uri="{FF2B5EF4-FFF2-40B4-BE49-F238E27FC236}">
              <a16:creationId xmlns:a16="http://schemas.microsoft.com/office/drawing/2014/main" xmlns="" id="{00000000-0008-0000-0600-000050030000}"/>
            </a:ext>
          </a:extLst>
        </xdr:cNvPr>
        <xdr:cNvSpPr txBox="1"/>
      </xdr:nvSpPr>
      <xdr:spPr>
        <a:xfrm>
          <a:off x="22212300" y="126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48666</xdr:rowOff>
    </xdr:from>
    <xdr:to>
      <xdr:col>31</xdr:col>
      <xdr:colOff>85725</xdr:colOff>
      <xdr:row>75</xdr:row>
      <xdr:rowOff>150267</xdr:rowOff>
    </xdr:to>
    <xdr:sp macro="" textlink="">
      <xdr:nvSpPr>
        <xdr:cNvPr id="849" name="円/楕円 848">
          <a:extLst>
            <a:ext uri="{FF2B5EF4-FFF2-40B4-BE49-F238E27FC236}">
              <a16:creationId xmlns:a16="http://schemas.microsoft.com/office/drawing/2014/main" xmlns="" id="{00000000-0008-0000-0600-000051030000}"/>
            </a:ext>
          </a:extLst>
        </xdr:cNvPr>
        <xdr:cNvSpPr/>
      </xdr:nvSpPr>
      <xdr:spPr>
        <a:xfrm>
          <a:off x="21272500" y="12907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166793</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26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111684</xdr:rowOff>
    </xdr:from>
    <xdr:to>
      <xdr:col>29</xdr:col>
      <xdr:colOff>568325</xdr:colOff>
      <xdr:row>76</xdr:row>
      <xdr:rowOff>41833</xdr:rowOff>
    </xdr:to>
    <xdr:sp macro="" textlink="">
      <xdr:nvSpPr>
        <xdr:cNvPr id="851" name="円/楕円 850">
          <a:extLst>
            <a:ext uri="{FF2B5EF4-FFF2-40B4-BE49-F238E27FC236}">
              <a16:creationId xmlns:a16="http://schemas.microsoft.com/office/drawing/2014/main" xmlns="" id="{00000000-0008-0000-0600-000053030000}"/>
            </a:ext>
          </a:extLst>
        </xdr:cNvPr>
        <xdr:cNvSpPr/>
      </xdr:nvSpPr>
      <xdr:spPr>
        <a:xfrm>
          <a:off x="20383500" y="12970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58361</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67111" y="127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102539</xdr:rowOff>
    </xdr:from>
    <xdr:to>
      <xdr:col>28</xdr:col>
      <xdr:colOff>365125</xdr:colOff>
      <xdr:row>76</xdr:row>
      <xdr:rowOff>32689</xdr:rowOff>
    </xdr:to>
    <xdr:sp macro="" textlink="">
      <xdr:nvSpPr>
        <xdr:cNvPr id="853" name="円/楕円 852">
          <a:extLst>
            <a:ext uri="{FF2B5EF4-FFF2-40B4-BE49-F238E27FC236}">
              <a16:creationId xmlns:a16="http://schemas.microsoft.com/office/drawing/2014/main" xmlns="" id="{00000000-0008-0000-0600-000055030000}"/>
            </a:ext>
          </a:extLst>
        </xdr:cNvPr>
        <xdr:cNvSpPr/>
      </xdr:nvSpPr>
      <xdr:spPr>
        <a:xfrm>
          <a:off x="19494500" y="1296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49216</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278111" y="127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165024</xdr:rowOff>
    </xdr:from>
    <xdr:to>
      <xdr:col>27</xdr:col>
      <xdr:colOff>161925</xdr:colOff>
      <xdr:row>76</xdr:row>
      <xdr:rowOff>95174</xdr:rowOff>
    </xdr:to>
    <xdr:sp macro="" textlink="">
      <xdr:nvSpPr>
        <xdr:cNvPr id="855" name="円/楕円 854">
          <a:extLst>
            <a:ext uri="{FF2B5EF4-FFF2-40B4-BE49-F238E27FC236}">
              <a16:creationId xmlns:a16="http://schemas.microsoft.com/office/drawing/2014/main" xmlns="" id="{00000000-0008-0000-0600-000057030000}"/>
            </a:ext>
          </a:extLst>
        </xdr:cNvPr>
        <xdr:cNvSpPr/>
      </xdr:nvSpPr>
      <xdr:spPr>
        <a:xfrm>
          <a:off x="18605500" y="130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86301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8389111" y="131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a:extLst>
            <a:ext uri="{FF2B5EF4-FFF2-40B4-BE49-F238E27FC236}">
              <a16:creationId xmlns:a16="http://schemas.microsoft.com/office/drawing/2014/main" xmlns=""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a:extLst>
            <a:ext uri="{FF2B5EF4-FFF2-40B4-BE49-F238E27FC236}">
              <a16:creationId xmlns:a16="http://schemas.microsoft.com/office/drawing/2014/main" xmlns="" id="{00000000-0008-0000-0600-00005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a:extLst>
            <a:ext uri="{FF2B5EF4-FFF2-40B4-BE49-F238E27FC236}">
              <a16:creationId xmlns:a16="http://schemas.microsoft.com/office/drawing/2014/main" xmlns="" id="{00000000-0008-0000-0600-00005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a:extLst>
            <a:ext uri="{FF2B5EF4-FFF2-40B4-BE49-F238E27FC236}">
              <a16:creationId xmlns:a16="http://schemas.microsoft.com/office/drawing/2014/main" xmlns="" id="{00000000-0008-0000-0600-00005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a:extLst>
            <a:ext uri="{FF2B5EF4-FFF2-40B4-BE49-F238E27FC236}">
              <a16:creationId xmlns:a16="http://schemas.microsoft.com/office/drawing/2014/main" xmlns="" id="{00000000-0008-0000-0600-00006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a:extLst>
            <a:ext uri="{FF2B5EF4-FFF2-40B4-BE49-F238E27FC236}">
              <a16:creationId xmlns:a16="http://schemas.microsoft.com/office/drawing/2014/main" xmlns="" id="{00000000-0008-0000-0600-00006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a:extLst>
            <a:ext uri="{FF2B5EF4-FFF2-40B4-BE49-F238E27FC236}">
              <a16:creationId xmlns:a16="http://schemas.microsoft.com/office/drawing/2014/main" xmlns="" id="{00000000-0008-0000-0600-00006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a:extLst>
            <a:ext uri="{FF2B5EF4-FFF2-40B4-BE49-F238E27FC236}">
              <a16:creationId xmlns:a16="http://schemas.microsoft.com/office/drawing/2014/main" xmlns=""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a:extLst>
            <a:ext uri="{FF2B5EF4-FFF2-40B4-BE49-F238E27FC236}">
              <a16:creationId xmlns:a16="http://schemas.microsoft.com/office/drawing/2014/main" xmlns="" id="{00000000-0008-0000-0600-00006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a:extLst>
            <a:ext uri="{FF2B5EF4-FFF2-40B4-BE49-F238E27FC236}">
              <a16:creationId xmlns:a16="http://schemas.microsoft.com/office/drawing/2014/main" xmlns="" id="{00000000-0008-0000-0600-00006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a:extLst>
            <a:ext uri="{FF2B5EF4-FFF2-40B4-BE49-F238E27FC236}">
              <a16:creationId xmlns:a16="http://schemas.microsoft.com/office/drawing/2014/main" xmlns="" id="{00000000-0008-0000-0600-00006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a:extLst>
            <a:ext uri="{FF2B5EF4-FFF2-40B4-BE49-F238E27FC236}">
              <a16:creationId xmlns:a16="http://schemas.microsoft.com/office/drawing/2014/main" xmlns="" id="{00000000-0008-0000-0600-00007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a:extLst>
            <a:ext uri="{FF2B5EF4-FFF2-40B4-BE49-F238E27FC236}">
              <a16:creationId xmlns:a16="http://schemas.microsoft.com/office/drawing/2014/main" xmlns="" id="{00000000-0008-0000-0600-00007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a:extLst>
            <a:ext uri="{FF2B5EF4-FFF2-40B4-BE49-F238E27FC236}">
              <a16:creationId xmlns:a16="http://schemas.microsoft.com/office/drawing/2014/main" xmlns="" id="{00000000-0008-0000-0600-00007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a:extLst>
            <a:ext uri="{FF2B5EF4-FFF2-40B4-BE49-F238E27FC236}">
              <a16:creationId xmlns:a16="http://schemas.microsoft.com/office/drawing/2014/main" xmlns="" id="{00000000-0008-0000-0600-00007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a:extLst>
            <a:ext uri="{FF2B5EF4-FFF2-40B4-BE49-F238E27FC236}">
              <a16:creationId xmlns:a16="http://schemas.microsoft.com/office/drawing/2014/main" xmlns="" id="{00000000-0008-0000-0600-00008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a:extLst>
            <a:ext uri="{FF2B5EF4-FFF2-40B4-BE49-F238E27FC236}">
              <a16:creationId xmlns:a16="http://schemas.microsoft.com/office/drawing/2014/main" xmlns="" id="{00000000-0008-0000-0600-00008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a:extLst>
            <a:ext uri="{FF2B5EF4-FFF2-40B4-BE49-F238E27FC236}">
              <a16:creationId xmlns:a16="http://schemas.microsoft.com/office/drawing/2014/main" xmlns="" id="{00000000-0008-0000-0600-00008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a:extLst>
            <a:ext uri="{FF2B5EF4-FFF2-40B4-BE49-F238E27FC236}">
              <a16:creationId xmlns:a16="http://schemas.microsoft.com/office/drawing/2014/main" xmlns="" id="{00000000-0008-0000-0600-00008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a:extLst>
            <a:ext uri="{FF2B5EF4-FFF2-40B4-BE49-F238E27FC236}">
              <a16:creationId xmlns:a16="http://schemas.microsoft.com/office/drawing/2014/main" xmlns="" id="{00000000-0008-0000-0600-00008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a:extLst>
            <a:ext uri="{FF2B5EF4-FFF2-40B4-BE49-F238E27FC236}">
              <a16:creationId xmlns:a16="http://schemas.microsoft.com/office/drawing/2014/main" xmlns="" id="{00000000-0008-0000-0600-00008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a:extLst>
            <a:ext uri="{FF2B5EF4-FFF2-40B4-BE49-F238E27FC236}">
              <a16:creationId xmlns:a16="http://schemas.microsoft.com/office/drawing/2014/main" xmlns="" id="{00000000-0008-0000-0600-00008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467,336</a:t>
          </a:r>
          <a:r>
            <a:rPr kumimoji="1" lang="ja-JP" altLang="en-US" sz="1300">
              <a:latin typeface="ＭＳ Ｐゴシック"/>
            </a:rPr>
            <a:t>円となっている。</a:t>
          </a:r>
          <a:endParaRPr kumimoji="1" lang="en-US" altLang="ja-JP" sz="1300">
            <a:latin typeface="ＭＳ Ｐゴシック"/>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人件費は、住民一人当たり</a:t>
          </a:r>
          <a:r>
            <a:rPr kumimoji="1" lang="en-US" altLang="ja-JP" sz="1300">
              <a:latin typeface="ＭＳ Ｐゴシック"/>
            </a:rPr>
            <a:t>50,512</a:t>
          </a:r>
          <a:r>
            <a:rPr kumimoji="1" lang="ja-JP" altLang="en-US" sz="1300">
              <a:latin typeface="ＭＳ Ｐゴシック"/>
            </a:rPr>
            <a:t>円となっており、</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全国・青森県平均を下回っている。　主な理由としては、これまで適正な定員管理・給与制度の運用に努めてきたことに加え、ごみ処理業務や消防業務等を一部事務組合で行っていることで人件費が補助費等として支出されていることが挙げられ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55,774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円となっており、類似団体内・</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全国平均を上回っている。大きな要因としては、ごみ処理業務や消防業務等を一部事務組合で行っていることから、負担金の支出額が多いことが挙げられる。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74,241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円となっており、類似団体内・</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全国・青森県平均を上回っている。大きな要因としては、近年の老朽化した施設の大規模改修等が挙げられ、今後は改修が完了していくことに伴い事業費が減少していくことが見込まれる。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120,931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円となっており、類似団体内・</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全国・青森県平均を上回っている。近年、生活保護費や障害者自立支援給付費等が増加しており、今後も増加傾向は続いていくと見込まれる。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177,189
176,567
524.20
84,600,342
82,806,857
702,094
43,300,451
86,560,136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28</xdr:row>
      <xdr:rowOff>168927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9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8" name="テキスト ボックス 57">
          <a:extLst>
            <a:ext uri="{FF2B5EF4-FFF2-40B4-BE49-F238E27FC236}">
              <a16:creationId xmlns:a16="http://schemas.microsoft.com/office/drawing/2014/main" xmlns="" id="{00000000-0008-0000-0700-00003A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議会費グラフ枠">
          <a:extLst>
            <a:ext uri="{FF2B5EF4-FFF2-40B4-BE49-F238E27FC236}">
              <a16:creationId xmlns:a16="http://schemas.microsoft.com/office/drawing/2014/main" xmlns="" id="{00000000-0008-0000-07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113030</xdr:rowOff>
    </xdr:from>
    <xdr:to>
      <xdr:col>6</xdr:col>
      <xdr:colOff>510540</xdr:colOff>
      <xdr:row>38</xdr:row>
      <xdr:rowOff>135890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4633595" y="5427980"/>
          <a:ext cx="127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139717</xdr:rowOff>
    </xdr:from>
    <xdr:ext cx="469744" cy="259045"/>
    <xdr:sp macro="" textlink="">
      <xdr:nvSpPr>
        <xdr:cNvPr id="61" name="議会費最小値テキスト">
          <a:extLst>
            <a:ext uri="{FF2B5EF4-FFF2-40B4-BE49-F238E27FC236}">
              <a16:creationId xmlns:a16="http://schemas.microsoft.com/office/drawing/2014/main" xmlns="" id="{00000000-0008-0000-0700-00003D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6</xdr:col>
      <xdr:colOff>422275</xdr:colOff>
      <xdr:row>38</xdr:row>
      <xdr:rowOff>135890</xdr:rowOff>
    </xdr:from>
    <xdr:to>
      <xdr:col>6</xdr:col>
      <xdr:colOff>600075</xdr:colOff>
      <xdr:row>38</xdr:row>
      <xdr:rowOff>135890</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59707</xdr:rowOff>
    </xdr:from>
    <xdr:ext cx="469744" cy="259045"/>
    <xdr:sp macro="" textlink="">
      <xdr:nvSpPr>
        <xdr:cNvPr id="63" name="議会費最大値テキスト">
          <a:extLst>
            <a:ext uri="{FF2B5EF4-FFF2-40B4-BE49-F238E27FC236}">
              <a16:creationId xmlns:a16="http://schemas.microsoft.com/office/drawing/2014/main" xmlns="" id="{00000000-0008-0000-0700-00003F000000}"/>
            </a:ext>
          </a:extLst>
        </xdr:cNvPr>
        <xdr:cNvSpPr txBox="1"/>
      </xdr:nvSpPr>
      <xdr:spPr>
        <a:xfrm>
          <a:off x="4686300" y="52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6</xdr:col>
      <xdr:colOff>422275</xdr:colOff>
      <xdr:row>31</xdr:row>
      <xdr:rowOff>113030</xdr:rowOff>
    </xdr:from>
    <xdr:to>
      <xdr:col>6</xdr:col>
      <xdr:colOff>600075</xdr:colOff>
      <xdr:row>31</xdr:row>
      <xdr:rowOff>113030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4546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35878</xdr:rowOff>
    </xdr:from>
    <xdr:to>
      <xdr:col>6</xdr:col>
      <xdr:colOff>511175</xdr:colOff>
      <xdr:row>34</xdr:row>
      <xdr:rowOff>16828</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3797300" y="56937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65422</xdr:rowOff>
    </xdr:from>
    <xdr:ext cx="469744" cy="259045"/>
    <xdr:sp macro="" textlink="">
      <xdr:nvSpPr>
        <xdr:cNvPr id="66" name="議会費平均値テキスト">
          <a:extLst>
            <a:ext uri="{FF2B5EF4-FFF2-40B4-BE49-F238E27FC236}">
              <a16:creationId xmlns:a16="http://schemas.microsoft.com/office/drawing/2014/main" xmlns="" id="{00000000-0008-0000-0700-000042000000}"/>
            </a:ext>
          </a:extLst>
        </xdr:cNvPr>
        <xdr:cNvSpPr txBox="1"/>
      </xdr:nvSpPr>
      <xdr:spPr>
        <a:xfrm>
          <a:off x="4686300" y="5894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86995</xdr:rowOff>
    </xdr:from>
    <xdr:to>
      <xdr:col>6</xdr:col>
      <xdr:colOff>561975</xdr:colOff>
      <xdr:row>35</xdr:row>
      <xdr:rowOff>17145</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4584700" y="591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15875</xdr:rowOff>
    </xdr:from>
    <xdr:to>
      <xdr:col>5</xdr:col>
      <xdr:colOff>358775</xdr:colOff>
      <xdr:row>33</xdr:row>
      <xdr:rowOff>35878</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2908300" y="5673725"/>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82233</xdr:rowOff>
    </xdr:from>
    <xdr:to>
      <xdr:col>5</xdr:col>
      <xdr:colOff>409575</xdr:colOff>
      <xdr:row>36</xdr:row>
      <xdr:rowOff>12383</xdr:rowOff>
    </xdr:to>
    <xdr:sp macro="" textlink="">
      <xdr:nvSpPr>
        <xdr:cNvPr id="69" name="フローチャート : 判断 68">
          <a:extLst>
            <a:ext uri="{FF2B5EF4-FFF2-40B4-BE49-F238E27FC236}">
              <a16:creationId xmlns:a16="http://schemas.microsoft.com/office/drawing/2014/main" xmlns="" id="{00000000-0008-0000-0700-000045000000}"/>
            </a:ext>
          </a:extLst>
        </xdr:cNvPr>
        <xdr:cNvSpPr/>
      </xdr:nvSpPr>
      <xdr:spPr>
        <a:xfrm>
          <a:off x="3746500" y="60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3510</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3562427" y="617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62547</xdr:rowOff>
    </xdr:from>
    <xdr:to>
      <xdr:col>4</xdr:col>
      <xdr:colOff>155575</xdr:colOff>
      <xdr:row>33</xdr:row>
      <xdr:rowOff>15875</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a:off x="2019300" y="5548947"/>
          <a:ext cx="889000" cy="1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98425</xdr:rowOff>
    </xdr:from>
    <xdr:to>
      <xdr:col>4</xdr:col>
      <xdr:colOff>206375</xdr:colOff>
      <xdr:row>36</xdr:row>
      <xdr:rowOff>28575</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19702</xdr:rowOff>
    </xdr:from>
    <xdr:ext cx="469744"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2673427"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93028</xdr:rowOff>
    </xdr:from>
    <xdr:to>
      <xdr:col>2</xdr:col>
      <xdr:colOff>638175</xdr:colOff>
      <xdr:row>32</xdr:row>
      <xdr:rowOff>62547</xdr:rowOff>
    </xdr:to>
    <xdr:cxnSp macro="">
      <xdr:nvCxnSpPr>
        <xdr:cNvPr id="74" name="直線コネクタ 73">
          <a:extLst>
            <a:ext uri="{FF2B5EF4-FFF2-40B4-BE49-F238E27FC236}">
              <a16:creationId xmlns:a16="http://schemas.microsoft.com/office/drawing/2014/main" xmlns="" id="{00000000-0008-0000-0700-00004A000000}"/>
            </a:ext>
          </a:extLst>
        </xdr:cNvPr>
        <xdr:cNvCxnSpPr/>
      </xdr:nvCxnSpPr>
      <xdr:spPr>
        <a:xfrm>
          <a:off x="1130300" y="5236528"/>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151765</xdr:rowOff>
    </xdr:from>
    <xdr:to>
      <xdr:col>3</xdr:col>
      <xdr:colOff>3175</xdr:colOff>
      <xdr:row>35</xdr:row>
      <xdr:rowOff>81915</xdr:rowOff>
    </xdr:to>
    <xdr:sp macro="" textlink="">
      <xdr:nvSpPr>
        <xdr:cNvPr id="75" name="フローチャート : 判断 74">
          <a:extLst>
            <a:ext uri="{FF2B5EF4-FFF2-40B4-BE49-F238E27FC236}">
              <a16:creationId xmlns:a16="http://schemas.microsoft.com/office/drawing/2014/main" xmlns="" id="{00000000-0008-0000-0700-00004B000000}"/>
            </a:ext>
          </a:extLst>
        </xdr:cNvPr>
        <xdr:cNvSpPr/>
      </xdr:nvSpPr>
      <xdr:spPr>
        <a:xfrm>
          <a:off x="1968500" y="598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73042</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784427" y="607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64135</xdr:rowOff>
    </xdr:from>
    <xdr:to>
      <xdr:col>1</xdr:col>
      <xdr:colOff>485775</xdr:colOff>
      <xdr:row>33</xdr:row>
      <xdr:rowOff>165735</xdr:rowOff>
    </xdr:to>
    <xdr:sp macro="" textlink="">
      <xdr:nvSpPr>
        <xdr:cNvPr id="77" name="フローチャート : 判断 76">
          <a:extLst>
            <a:ext uri="{FF2B5EF4-FFF2-40B4-BE49-F238E27FC236}">
              <a16:creationId xmlns:a16="http://schemas.microsoft.com/office/drawing/2014/main" xmlns="" id="{00000000-0008-0000-0700-00004D000000}"/>
            </a:ext>
          </a:extLst>
        </xdr:cNvPr>
        <xdr:cNvSpPr/>
      </xdr:nvSpPr>
      <xdr:spPr>
        <a:xfrm>
          <a:off x="1079500" y="5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156862</xdr:rowOff>
    </xdr:from>
    <xdr:ext cx="469744"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895427" y="581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137478</xdr:rowOff>
    </xdr:from>
    <xdr:to>
      <xdr:col>6</xdr:col>
      <xdr:colOff>561975</xdr:colOff>
      <xdr:row>34</xdr:row>
      <xdr:rowOff>67628</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4584700" y="5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160355</xdr:rowOff>
    </xdr:from>
    <xdr:ext cx="469744" cy="259045"/>
    <xdr:sp macro="" textlink="">
      <xdr:nvSpPr>
        <xdr:cNvPr id="85" name="議会費該当値テキスト">
          <a:extLst>
            <a:ext uri="{FF2B5EF4-FFF2-40B4-BE49-F238E27FC236}">
              <a16:creationId xmlns:a16="http://schemas.microsoft.com/office/drawing/2014/main" xmlns="" id="{00000000-0008-0000-0700-000055000000}"/>
            </a:ext>
          </a:extLst>
        </xdr:cNvPr>
        <xdr:cNvSpPr txBox="1"/>
      </xdr:nvSpPr>
      <xdr:spPr>
        <a:xfrm>
          <a:off x="4686300" y="564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156528</xdr:rowOff>
    </xdr:from>
    <xdr:to>
      <xdr:col>5</xdr:col>
      <xdr:colOff>409575</xdr:colOff>
      <xdr:row>33</xdr:row>
      <xdr:rowOff>86678</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3746500" y="56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103205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3562427" y="541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136525</xdr:rowOff>
    </xdr:from>
    <xdr:to>
      <xdr:col>4</xdr:col>
      <xdr:colOff>206375</xdr:colOff>
      <xdr:row>33</xdr:row>
      <xdr:rowOff>66675</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2857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83202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2673427" y="53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11747</xdr:rowOff>
    </xdr:from>
    <xdr:to>
      <xdr:col>3</xdr:col>
      <xdr:colOff>3175</xdr:colOff>
      <xdr:row>32</xdr:row>
      <xdr:rowOff>113347</xdr:rowOff>
    </xdr:to>
    <xdr:sp macro="" textlink="">
      <xdr:nvSpPr>
        <xdr:cNvPr id="90" name="円/楕円 89">
          <a:extLst>
            <a:ext uri="{FF2B5EF4-FFF2-40B4-BE49-F238E27FC236}">
              <a16:creationId xmlns:a16="http://schemas.microsoft.com/office/drawing/2014/main" xmlns="" id="{00000000-0008-0000-0700-00005A000000}"/>
            </a:ext>
          </a:extLst>
        </xdr:cNvPr>
        <xdr:cNvSpPr/>
      </xdr:nvSpPr>
      <xdr:spPr>
        <a:xfrm>
          <a:off x="1968500" y="549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129874</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1784427" y="527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42228</xdr:rowOff>
    </xdr:from>
    <xdr:to>
      <xdr:col>1</xdr:col>
      <xdr:colOff>485775</xdr:colOff>
      <xdr:row>30</xdr:row>
      <xdr:rowOff>143828</xdr:rowOff>
    </xdr:to>
    <xdr:sp macro="" textlink="">
      <xdr:nvSpPr>
        <xdr:cNvPr id="92" name="円/楕円 91">
          <a:extLst>
            <a:ext uri="{FF2B5EF4-FFF2-40B4-BE49-F238E27FC236}">
              <a16:creationId xmlns:a16="http://schemas.microsoft.com/office/drawing/2014/main" xmlns="" id="{00000000-0008-0000-0700-00005C000000}"/>
            </a:ext>
          </a:extLst>
        </xdr:cNvPr>
        <xdr:cNvSpPr/>
      </xdr:nvSpPr>
      <xdr:spPr>
        <a:xfrm>
          <a:off x="1079500" y="51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160355</xdr:rowOff>
    </xdr:from>
    <xdr:ext cx="469744" cy="259045"/>
    <xdr:sp macro="" textlink="">
      <xdr:nvSpPr>
        <xdr:cNvPr id="93" name="テキスト ボックス 92">
          <a:extLst>
            <a:ext uri="{FF2B5EF4-FFF2-40B4-BE49-F238E27FC236}">
              <a16:creationId xmlns:a16="http://schemas.microsoft.com/office/drawing/2014/main" xmlns="" id="{00000000-0008-0000-0700-00005D000000}"/>
            </a:ext>
          </a:extLst>
        </xdr:cNvPr>
        <xdr:cNvSpPr txBox="1"/>
      </xdr:nvSpPr>
      <xdr:spPr>
        <a:xfrm>
          <a:off x="895427" y="496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a:extLst>
            <a:ext uri="{FF2B5EF4-FFF2-40B4-BE49-F238E27FC236}">
              <a16:creationId xmlns:a16="http://schemas.microsoft.com/office/drawing/2014/main" xmlns="" id="{00000000-0008-0000-07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a:extLst>
            <a:ext uri="{FF2B5EF4-FFF2-40B4-BE49-F238E27FC236}">
              <a16:creationId xmlns:a16="http://schemas.microsoft.com/office/drawing/2014/main" xmlns="" id="{00000000-0008-0000-07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106953</xdr:rowOff>
    </xdr:from>
    <xdr:to>
      <xdr:col>6</xdr:col>
      <xdr:colOff>510540</xdr:colOff>
      <xdr:row>58</xdr:row>
      <xdr:rowOff>98361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679453"/>
          <a:ext cx="1270" cy="136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102188</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26,170</a:t>
          </a:r>
          <a:endParaRPr kumimoji="1" lang="ja-JP" altLang="en-US" sz="1000" b="1">
            <a:latin typeface="ＭＳ Ｐゴシック"/>
          </a:endParaRPr>
        </a:p>
      </xdr:txBody>
    </xdr:sp>
    <xdr:clientData/>
  </xdr:oneCellAnchor>
  <xdr:twoCellAnchor>
    <xdr:from>
      <xdr:col>6</xdr:col>
      <xdr:colOff>422275</xdr:colOff>
      <xdr:row>58</xdr:row>
      <xdr:rowOff>98361</xdr:rowOff>
    </xdr:from>
    <xdr:to>
      <xdr:col>6</xdr:col>
      <xdr:colOff>600075</xdr:colOff>
      <xdr:row>58</xdr:row>
      <xdr:rowOff>98361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53630</xdr:rowOff>
    </xdr:from>
    <xdr:ext cx="534377"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97,719</a:t>
          </a:r>
          <a:endParaRPr kumimoji="1" lang="ja-JP" altLang="en-US" sz="1000" b="1">
            <a:latin typeface="ＭＳ Ｐゴシック"/>
          </a:endParaRPr>
        </a:p>
      </xdr:txBody>
    </xdr:sp>
    <xdr:clientData/>
  </xdr:oneCellAnchor>
  <xdr:twoCellAnchor>
    <xdr:from>
      <xdr:col>6</xdr:col>
      <xdr:colOff>422275</xdr:colOff>
      <xdr:row>50</xdr:row>
      <xdr:rowOff>106953</xdr:rowOff>
    </xdr:from>
    <xdr:to>
      <xdr:col>6</xdr:col>
      <xdr:colOff>600075</xdr:colOff>
      <xdr:row>50</xdr:row>
      <xdr:rowOff>106953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147892</xdr:rowOff>
    </xdr:from>
    <xdr:to>
      <xdr:col>6</xdr:col>
      <xdr:colOff>511175</xdr:colOff>
      <xdr:row>56</xdr:row>
      <xdr:rowOff>143034</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3797300" y="9577642"/>
          <a:ext cx="838200" cy="16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12044</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6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33617</xdr:rowOff>
    </xdr:from>
    <xdr:to>
      <xdr:col>6</xdr:col>
      <xdr:colOff>561975</xdr:colOff>
      <xdr:row>56</xdr:row>
      <xdr:rowOff>135217</xdr:rowOff>
    </xdr:to>
    <xdr:sp macro="" textlink="">
      <xdr:nvSpPr>
        <xdr:cNvPr id="125" name="フローチャート : 判断 124">
          <a:extLst>
            <a:ext uri="{FF2B5EF4-FFF2-40B4-BE49-F238E27FC236}">
              <a16:creationId xmlns:a16="http://schemas.microsoft.com/office/drawing/2014/main" xmlns="" id="{00000000-0008-0000-0700-00007D000000}"/>
            </a:ext>
          </a:extLst>
        </xdr:cNvPr>
        <xdr:cNvSpPr/>
      </xdr:nvSpPr>
      <xdr:spPr>
        <a:xfrm>
          <a:off x="45847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127260</xdr:rowOff>
    </xdr:from>
    <xdr:to>
      <xdr:col>5</xdr:col>
      <xdr:colOff>358775</xdr:colOff>
      <xdr:row>56</xdr:row>
      <xdr:rowOff>143034</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908300" y="9385560"/>
          <a:ext cx="889000" cy="3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67842</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127260</xdr:rowOff>
    </xdr:from>
    <xdr:to>
      <xdr:col>4</xdr:col>
      <xdr:colOff>155575</xdr:colOff>
      <xdr:row>57</xdr:row>
      <xdr:rowOff>10826</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2019300" y="9385560"/>
          <a:ext cx="889000" cy="39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62089</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10826</xdr:rowOff>
    </xdr:from>
    <xdr:to>
      <xdr:col>2</xdr:col>
      <xdr:colOff>638175</xdr:colOff>
      <xdr:row>57</xdr:row>
      <xdr:rowOff>37859</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flipV="1">
          <a:off x="1130300" y="9783476"/>
          <a:ext cx="889000" cy="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33" name="フローチャート : 判断 132">
          <a:extLst>
            <a:ext uri="{FF2B5EF4-FFF2-40B4-BE49-F238E27FC236}">
              <a16:creationId xmlns:a16="http://schemas.microsoft.com/office/drawing/2014/main" xmlns="" id="{00000000-0008-0000-0700-000085000000}"/>
            </a:ext>
          </a:extLst>
        </xdr:cNvPr>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5" name="フローチャート : 判断 134">
          <a:extLst>
            <a:ext uri="{FF2B5EF4-FFF2-40B4-BE49-F238E27FC236}">
              <a16:creationId xmlns:a16="http://schemas.microsoft.com/office/drawing/2014/main" xmlns="" id="{00000000-0008-0000-0700-000087000000}"/>
            </a:ext>
          </a:extLst>
        </xdr:cNvPr>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7040</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94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97092</xdr:rowOff>
    </xdr:from>
    <xdr:to>
      <xdr:col>6</xdr:col>
      <xdr:colOff>561975</xdr:colOff>
      <xdr:row>56</xdr:row>
      <xdr:rowOff>27242</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4584700" y="952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119969</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3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92234</xdr:rowOff>
    </xdr:from>
    <xdr:to>
      <xdr:col>5</xdr:col>
      <xdr:colOff>409575</xdr:colOff>
      <xdr:row>57</xdr:row>
      <xdr:rowOff>22384</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3746500" y="96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38911</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94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76460</xdr:rowOff>
    </xdr:from>
    <xdr:to>
      <xdr:col>4</xdr:col>
      <xdr:colOff>206375</xdr:colOff>
      <xdr:row>55</xdr:row>
      <xdr:rowOff>6610</xdr:rowOff>
    </xdr:to>
    <xdr:sp macro="" textlink="">
      <xdr:nvSpPr>
        <xdr:cNvPr id="146" name="円/楕円 145">
          <a:extLst>
            <a:ext uri="{FF2B5EF4-FFF2-40B4-BE49-F238E27FC236}">
              <a16:creationId xmlns:a16="http://schemas.microsoft.com/office/drawing/2014/main" xmlns="" id="{00000000-0008-0000-0700-000092000000}"/>
            </a:ext>
          </a:extLst>
        </xdr:cNvPr>
        <xdr:cNvSpPr/>
      </xdr:nvSpPr>
      <xdr:spPr>
        <a:xfrm>
          <a:off x="2857500" y="9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23137</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91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131476</xdr:rowOff>
    </xdr:from>
    <xdr:to>
      <xdr:col>3</xdr:col>
      <xdr:colOff>3175</xdr:colOff>
      <xdr:row>57</xdr:row>
      <xdr:rowOff>61626</xdr:rowOff>
    </xdr:to>
    <xdr:sp macro="" textlink="">
      <xdr:nvSpPr>
        <xdr:cNvPr id="148" name="円/楕円 147">
          <a:extLst>
            <a:ext uri="{FF2B5EF4-FFF2-40B4-BE49-F238E27FC236}">
              <a16:creationId xmlns:a16="http://schemas.microsoft.com/office/drawing/2014/main" xmlns="" id="{00000000-0008-0000-0700-000094000000}"/>
            </a:ext>
          </a:extLst>
        </xdr:cNvPr>
        <xdr:cNvSpPr/>
      </xdr:nvSpPr>
      <xdr:spPr>
        <a:xfrm>
          <a:off x="1968500" y="97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52753</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982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158509</xdr:rowOff>
    </xdr:from>
    <xdr:to>
      <xdr:col>1</xdr:col>
      <xdr:colOff>485775</xdr:colOff>
      <xdr:row>57</xdr:row>
      <xdr:rowOff>88659</xdr:rowOff>
    </xdr:to>
    <xdr:sp macro="" textlink="">
      <xdr:nvSpPr>
        <xdr:cNvPr id="150" name="円/楕円 149">
          <a:extLst>
            <a:ext uri="{FF2B5EF4-FFF2-40B4-BE49-F238E27FC236}">
              <a16:creationId xmlns:a16="http://schemas.microsoft.com/office/drawing/2014/main" xmlns="" id="{00000000-0008-0000-0700-000096000000}"/>
            </a:ext>
          </a:extLst>
        </xdr:cNvPr>
        <xdr:cNvSpPr/>
      </xdr:nvSpPr>
      <xdr:spPr>
        <a:xfrm>
          <a:off x="1079500" y="97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79786</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985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88341</xdr:rowOff>
    </xdr:from>
    <xdr:to>
      <xdr:col>6</xdr:col>
      <xdr:colOff>510540</xdr:colOff>
      <xdr:row>79</xdr:row>
      <xdr:rowOff>79902</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089841"/>
          <a:ext cx="1270" cy="153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83729</xdr:rowOff>
    </xdr:from>
    <xdr:ext cx="599010"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62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118,139</a:t>
          </a:r>
          <a:endParaRPr kumimoji="1" lang="ja-JP" altLang="en-US" sz="1000" b="1">
            <a:latin typeface="ＭＳ Ｐゴシック"/>
          </a:endParaRPr>
        </a:p>
      </xdr:txBody>
    </xdr:sp>
    <xdr:clientData/>
  </xdr:oneCellAnchor>
  <xdr:twoCellAnchor>
    <xdr:from>
      <xdr:col>6</xdr:col>
      <xdr:colOff>422275</xdr:colOff>
      <xdr:row>79</xdr:row>
      <xdr:rowOff>79902</xdr:rowOff>
    </xdr:from>
    <xdr:to>
      <xdr:col>6</xdr:col>
      <xdr:colOff>600075</xdr:colOff>
      <xdr:row>79</xdr:row>
      <xdr:rowOff>79902</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62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35018</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8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198,696</a:t>
          </a:r>
          <a:endParaRPr kumimoji="1" lang="ja-JP" altLang="en-US" sz="1000" b="1">
            <a:latin typeface="ＭＳ Ｐゴシック"/>
          </a:endParaRPr>
        </a:p>
      </xdr:txBody>
    </xdr:sp>
    <xdr:clientData/>
  </xdr:oneCellAnchor>
  <xdr:twoCellAnchor>
    <xdr:from>
      <xdr:col>6</xdr:col>
      <xdr:colOff>422275</xdr:colOff>
      <xdr:row>70</xdr:row>
      <xdr:rowOff>88341</xdr:rowOff>
    </xdr:from>
    <xdr:to>
      <xdr:col>6</xdr:col>
      <xdr:colOff>600075</xdr:colOff>
      <xdr:row>70</xdr:row>
      <xdr:rowOff>88341</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08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39535</xdr:rowOff>
    </xdr:from>
    <xdr:to>
      <xdr:col>6</xdr:col>
      <xdr:colOff>511175</xdr:colOff>
      <xdr:row>73</xdr:row>
      <xdr:rowOff>93485</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2555385"/>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70451</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2757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92024</xdr:rowOff>
    </xdr:from>
    <xdr:to>
      <xdr:col>6</xdr:col>
      <xdr:colOff>561975</xdr:colOff>
      <xdr:row>75</xdr:row>
      <xdr:rowOff>22174</xdr:rowOff>
    </xdr:to>
    <xdr:sp macro="" textlink="">
      <xdr:nvSpPr>
        <xdr:cNvPr id="183" name="フローチャート : 判断 182">
          <a:extLst>
            <a:ext uri="{FF2B5EF4-FFF2-40B4-BE49-F238E27FC236}">
              <a16:creationId xmlns:a16="http://schemas.microsoft.com/office/drawing/2014/main" xmlns="" id="{00000000-0008-0000-0700-0000B7000000}"/>
            </a:ext>
          </a:extLst>
        </xdr:cNvPr>
        <xdr:cNvSpPr/>
      </xdr:nvSpPr>
      <xdr:spPr>
        <a:xfrm>
          <a:off x="4584700" y="127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93485</xdr:rowOff>
    </xdr:from>
    <xdr:to>
      <xdr:col>5</xdr:col>
      <xdr:colOff>358775</xdr:colOff>
      <xdr:row>74</xdr:row>
      <xdr:rowOff>108591</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908300" y="12609335"/>
          <a:ext cx="889000" cy="18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124561</xdr:rowOff>
    </xdr:from>
    <xdr:to>
      <xdr:col>5</xdr:col>
      <xdr:colOff>409575</xdr:colOff>
      <xdr:row>76</xdr:row>
      <xdr:rowOff>54711</xdr:rowOff>
    </xdr:to>
    <xdr:sp macro="" textlink="">
      <xdr:nvSpPr>
        <xdr:cNvPr id="185" name="フローチャート : 判断 184">
          <a:extLst>
            <a:ext uri="{FF2B5EF4-FFF2-40B4-BE49-F238E27FC236}">
              <a16:creationId xmlns:a16="http://schemas.microsoft.com/office/drawing/2014/main" xmlns="" id="{00000000-0008-0000-0700-0000B9000000}"/>
            </a:ext>
          </a:extLst>
        </xdr:cNvPr>
        <xdr:cNvSpPr/>
      </xdr:nvSpPr>
      <xdr:spPr>
        <a:xfrm>
          <a:off x="3746500" y="129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45838</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4" y="1307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108591</xdr:rowOff>
    </xdr:from>
    <xdr:to>
      <xdr:col>4</xdr:col>
      <xdr:colOff>155575</xdr:colOff>
      <xdr:row>74</xdr:row>
      <xdr:rowOff>133680</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2019300" y="12795891"/>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60782</xdr:rowOff>
    </xdr:from>
    <xdr:to>
      <xdr:col>4</xdr:col>
      <xdr:colOff>206375</xdr:colOff>
      <xdr:row>76</xdr:row>
      <xdr:rowOff>162382</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2857500" y="1309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153509</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4" y="1318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133680</xdr:rowOff>
    </xdr:from>
    <xdr:to>
      <xdr:col>2</xdr:col>
      <xdr:colOff>638175</xdr:colOff>
      <xdr:row>75</xdr:row>
      <xdr:rowOff>16885</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1130300" y="12820980"/>
          <a:ext cx="889000" cy="5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126848</xdr:rowOff>
    </xdr:from>
    <xdr:to>
      <xdr:col>3</xdr:col>
      <xdr:colOff>3175</xdr:colOff>
      <xdr:row>77</xdr:row>
      <xdr:rowOff>56998</xdr:rowOff>
    </xdr:to>
    <xdr:sp macro="" textlink="">
      <xdr:nvSpPr>
        <xdr:cNvPr id="191" name="フローチャート : 判断 190">
          <a:extLst>
            <a:ext uri="{FF2B5EF4-FFF2-40B4-BE49-F238E27FC236}">
              <a16:creationId xmlns:a16="http://schemas.microsoft.com/office/drawing/2014/main" xmlns="" id="{00000000-0008-0000-0700-0000BF000000}"/>
            </a:ext>
          </a:extLst>
        </xdr:cNvPr>
        <xdr:cNvSpPr/>
      </xdr:nvSpPr>
      <xdr:spPr>
        <a:xfrm>
          <a:off x="1968500" y="131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48125</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4" y="1324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143078</xdr:rowOff>
    </xdr:from>
    <xdr:to>
      <xdr:col>1</xdr:col>
      <xdr:colOff>485775</xdr:colOff>
      <xdr:row>77</xdr:row>
      <xdr:rowOff>73228</xdr:rowOff>
    </xdr:to>
    <xdr:sp macro="" textlink="">
      <xdr:nvSpPr>
        <xdr:cNvPr id="193" name="フローチャート : 判断 192">
          <a:extLst>
            <a:ext uri="{FF2B5EF4-FFF2-40B4-BE49-F238E27FC236}">
              <a16:creationId xmlns:a16="http://schemas.microsoft.com/office/drawing/2014/main" xmlns="" id="{00000000-0008-0000-0700-0000C1000000}"/>
            </a:ext>
          </a:extLst>
        </xdr:cNvPr>
        <xdr:cNvSpPr/>
      </xdr:nvSpPr>
      <xdr:spPr>
        <a:xfrm>
          <a:off x="1079500" y="1317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64355</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4" y="1326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160185</xdr:rowOff>
    </xdr:from>
    <xdr:to>
      <xdr:col>6</xdr:col>
      <xdr:colOff>561975</xdr:colOff>
      <xdr:row>73</xdr:row>
      <xdr:rowOff>90335</xdr:rowOff>
    </xdr:to>
    <xdr:sp macro="" textlink="">
      <xdr:nvSpPr>
        <xdr:cNvPr id="200" name="円/楕円 199">
          <a:extLst>
            <a:ext uri="{FF2B5EF4-FFF2-40B4-BE49-F238E27FC236}">
              <a16:creationId xmlns:a16="http://schemas.microsoft.com/office/drawing/2014/main" xmlns="" id="{00000000-0008-0000-0700-0000C8000000}"/>
            </a:ext>
          </a:extLst>
        </xdr:cNvPr>
        <xdr:cNvSpPr/>
      </xdr:nvSpPr>
      <xdr:spPr>
        <a:xfrm>
          <a:off x="4584700" y="125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11612</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235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174,258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42685</xdr:rowOff>
    </xdr:from>
    <xdr:to>
      <xdr:col>5</xdr:col>
      <xdr:colOff>409575</xdr:colOff>
      <xdr:row>73</xdr:row>
      <xdr:rowOff>144285</xdr:rowOff>
    </xdr:to>
    <xdr:sp macro="" textlink="">
      <xdr:nvSpPr>
        <xdr:cNvPr id="202" name="円/楕円 201">
          <a:extLst>
            <a:ext uri="{FF2B5EF4-FFF2-40B4-BE49-F238E27FC236}">
              <a16:creationId xmlns:a16="http://schemas.microsoft.com/office/drawing/2014/main" xmlns="" id="{00000000-0008-0000-0700-0000CA000000}"/>
            </a:ext>
          </a:extLst>
        </xdr:cNvPr>
        <xdr:cNvSpPr/>
      </xdr:nvSpPr>
      <xdr:spPr>
        <a:xfrm>
          <a:off x="3746500" y="125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160812</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4" y="1233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171,426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57791</xdr:rowOff>
    </xdr:from>
    <xdr:to>
      <xdr:col>4</xdr:col>
      <xdr:colOff>206375</xdr:colOff>
      <xdr:row>74</xdr:row>
      <xdr:rowOff>159391</xdr:rowOff>
    </xdr:to>
    <xdr:sp macro="" textlink="">
      <xdr:nvSpPr>
        <xdr:cNvPr id="204" name="円/楕円 203">
          <a:extLst>
            <a:ext uri="{FF2B5EF4-FFF2-40B4-BE49-F238E27FC236}">
              <a16:creationId xmlns:a16="http://schemas.microsoft.com/office/drawing/2014/main" xmlns="" id="{00000000-0008-0000-0700-0000CC000000}"/>
            </a:ext>
          </a:extLst>
        </xdr:cNvPr>
        <xdr:cNvSpPr/>
      </xdr:nvSpPr>
      <xdr:spPr>
        <a:xfrm>
          <a:off x="2857500" y="127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4468</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4" y="1252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161,633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82880</xdr:rowOff>
    </xdr:from>
    <xdr:to>
      <xdr:col>3</xdr:col>
      <xdr:colOff>3175</xdr:colOff>
      <xdr:row>75</xdr:row>
      <xdr:rowOff>13030</xdr:rowOff>
    </xdr:to>
    <xdr:sp macro="" textlink="">
      <xdr:nvSpPr>
        <xdr:cNvPr id="206" name="円/楕円 205">
          <a:extLst>
            <a:ext uri="{FF2B5EF4-FFF2-40B4-BE49-F238E27FC236}">
              <a16:creationId xmlns:a16="http://schemas.microsoft.com/office/drawing/2014/main" xmlns="" id="{00000000-0008-0000-0700-0000CE000000}"/>
            </a:ext>
          </a:extLst>
        </xdr:cNvPr>
        <xdr:cNvSpPr/>
      </xdr:nvSpPr>
      <xdr:spPr>
        <a:xfrm>
          <a:off x="1968500" y="127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29557</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19794" y="1254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160,316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137535</xdr:rowOff>
    </xdr:from>
    <xdr:to>
      <xdr:col>1</xdr:col>
      <xdr:colOff>485775</xdr:colOff>
      <xdr:row>75</xdr:row>
      <xdr:rowOff>67685</xdr:rowOff>
    </xdr:to>
    <xdr:sp macro="" textlink="">
      <xdr:nvSpPr>
        <xdr:cNvPr id="208" name="円/楕円 207">
          <a:extLst>
            <a:ext uri="{FF2B5EF4-FFF2-40B4-BE49-F238E27FC236}">
              <a16:creationId xmlns:a16="http://schemas.microsoft.com/office/drawing/2014/main" xmlns="" id="{00000000-0008-0000-0700-0000D0000000}"/>
            </a:ext>
          </a:extLst>
        </xdr:cNvPr>
        <xdr:cNvSpPr/>
      </xdr:nvSpPr>
      <xdr:spPr>
        <a:xfrm>
          <a:off x="1079500" y="128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84212</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30794" y="1260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97713</xdr:rowOff>
    </xdr:from>
    <xdr:to>
      <xdr:col>6</xdr:col>
      <xdr:colOff>510540</xdr:colOff>
      <xdr:row>98</xdr:row>
      <xdr:rowOff>150140</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528213"/>
          <a:ext cx="1270" cy="142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153967</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20,863</a:t>
          </a:r>
          <a:endParaRPr kumimoji="1" lang="ja-JP" altLang="en-US" sz="1000" b="1">
            <a:latin typeface="ＭＳ Ｐゴシック"/>
          </a:endParaRPr>
        </a:p>
      </xdr:txBody>
    </xdr:sp>
    <xdr:clientData/>
  </xdr:oneCellAnchor>
  <xdr:twoCellAnchor>
    <xdr:from>
      <xdr:col>6</xdr:col>
      <xdr:colOff>422275</xdr:colOff>
      <xdr:row>98</xdr:row>
      <xdr:rowOff>150140</xdr:rowOff>
    </xdr:from>
    <xdr:to>
      <xdr:col>6</xdr:col>
      <xdr:colOff>600075</xdr:colOff>
      <xdr:row>98</xdr:row>
      <xdr:rowOff>150140</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95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44390</xdr:rowOff>
    </xdr:from>
    <xdr:ext cx="534377"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39,551</a:t>
          </a:r>
          <a:endParaRPr kumimoji="1" lang="ja-JP" altLang="en-US" sz="1000" b="1">
            <a:latin typeface="ＭＳ Ｐゴシック"/>
          </a:endParaRPr>
        </a:p>
      </xdr:txBody>
    </xdr:sp>
    <xdr:clientData/>
  </xdr:oneCellAnchor>
  <xdr:twoCellAnchor>
    <xdr:from>
      <xdr:col>6</xdr:col>
      <xdr:colOff>422275</xdr:colOff>
      <xdr:row>90</xdr:row>
      <xdr:rowOff>97713</xdr:rowOff>
    </xdr:from>
    <xdr:to>
      <xdr:col>6</xdr:col>
      <xdr:colOff>600075</xdr:colOff>
      <xdr:row>90</xdr:row>
      <xdr:rowOff>97713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52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97713</xdr:rowOff>
    </xdr:from>
    <xdr:to>
      <xdr:col>6</xdr:col>
      <xdr:colOff>511175</xdr:colOff>
      <xdr:row>92</xdr:row>
      <xdr:rowOff>28372</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3797300" y="15528213"/>
          <a:ext cx="838200" cy="2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2024</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289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23597</xdr:rowOff>
    </xdr:from>
    <xdr:to>
      <xdr:col>6</xdr:col>
      <xdr:colOff>561975</xdr:colOff>
      <xdr:row>95</xdr:row>
      <xdr:rowOff>125197</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45847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14960</xdr:rowOff>
    </xdr:from>
    <xdr:to>
      <xdr:col>5</xdr:col>
      <xdr:colOff>358775</xdr:colOff>
      <xdr:row>92</xdr:row>
      <xdr:rowOff>28372</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908300" y="15788360"/>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52629</xdr:rowOff>
    </xdr:from>
    <xdr:to>
      <xdr:col>5</xdr:col>
      <xdr:colOff>409575</xdr:colOff>
      <xdr:row>94</xdr:row>
      <xdr:rowOff>154229</xdr:rowOff>
    </xdr:to>
    <xdr:sp macro="" textlink="">
      <xdr:nvSpPr>
        <xdr:cNvPr id="243" name="フローチャート : 判断 242">
          <a:extLst>
            <a:ext uri="{FF2B5EF4-FFF2-40B4-BE49-F238E27FC236}">
              <a16:creationId xmlns:a16="http://schemas.microsoft.com/office/drawing/2014/main" xmlns="" id="{00000000-0008-0000-0700-0000F3000000}"/>
            </a:ext>
          </a:extLst>
        </xdr:cNvPr>
        <xdr:cNvSpPr/>
      </xdr:nvSpPr>
      <xdr:spPr>
        <a:xfrm>
          <a:off x="3746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145356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2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139243</xdr:rowOff>
    </xdr:from>
    <xdr:to>
      <xdr:col>4</xdr:col>
      <xdr:colOff>155575</xdr:colOff>
      <xdr:row>92</xdr:row>
      <xdr:rowOff>14960</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2019300" y="15741193"/>
          <a:ext cx="8890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146431</xdr:rowOff>
    </xdr:from>
    <xdr:to>
      <xdr:col>4</xdr:col>
      <xdr:colOff>206375</xdr:colOff>
      <xdr:row>95</xdr:row>
      <xdr:rowOff>76581</xdr:rowOff>
    </xdr:to>
    <xdr:sp macro="" textlink="">
      <xdr:nvSpPr>
        <xdr:cNvPr id="246" name="フローチャート : 判断 245">
          <a:extLst>
            <a:ext uri="{FF2B5EF4-FFF2-40B4-BE49-F238E27FC236}">
              <a16:creationId xmlns:a16="http://schemas.microsoft.com/office/drawing/2014/main" xmlns="" id="{00000000-0008-0000-0700-0000F6000000}"/>
            </a:ext>
          </a:extLst>
        </xdr:cNvPr>
        <xdr:cNvSpPr/>
      </xdr:nvSpPr>
      <xdr:spPr>
        <a:xfrm>
          <a:off x="2857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67708</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3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139243</xdr:rowOff>
    </xdr:from>
    <xdr:to>
      <xdr:col>2</xdr:col>
      <xdr:colOff>638175</xdr:colOff>
      <xdr:row>92</xdr:row>
      <xdr:rowOff>118517</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1130300" y="15741193"/>
          <a:ext cx="889000" cy="1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135077</xdr:rowOff>
    </xdr:from>
    <xdr:to>
      <xdr:col>3</xdr:col>
      <xdr:colOff>3175</xdr:colOff>
      <xdr:row>95</xdr:row>
      <xdr:rowOff>65227</xdr:rowOff>
    </xdr:to>
    <xdr:sp macro="" textlink="">
      <xdr:nvSpPr>
        <xdr:cNvPr id="249" name="フローチャート : 判断 248">
          <a:extLst>
            <a:ext uri="{FF2B5EF4-FFF2-40B4-BE49-F238E27FC236}">
              <a16:creationId xmlns:a16="http://schemas.microsoft.com/office/drawing/2014/main" xmlns="" id="{00000000-0008-0000-0700-0000F9000000}"/>
            </a:ext>
          </a:extLst>
        </xdr:cNvPr>
        <xdr:cNvSpPr/>
      </xdr:nvSpPr>
      <xdr:spPr>
        <a:xfrm>
          <a:off x="1968500" y="162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56354</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3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109779</xdr:rowOff>
    </xdr:from>
    <xdr:to>
      <xdr:col>1</xdr:col>
      <xdr:colOff>485775</xdr:colOff>
      <xdr:row>95</xdr:row>
      <xdr:rowOff>39929</xdr:rowOff>
    </xdr:to>
    <xdr:sp macro="" textlink="">
      <xdr:nvSpPr>
        <xdr:cNvPr id="251" name="フローチャート : 判断 250">
          <a:extLst>
            <a:ext uri="{FF2B5EF4-FFF2-40B4-BE49-F238E27FC236}">
              <a16:creationId xmlns:a16="http://schemas.microsoft.com/office/drawing/2014/main" xmlns="" id="{00000000-0008-0000-0700-0000FB000000}"/>
            </a:ext>
          </a:extLst>
        </xdr:cNvPr>
        <xdr:cNvSpPr/>
      </xdr:nvSpPr>
      <xdr:spPr>
        <a:xfrm>
          <a:off x="1079500" y="162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31056</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3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46913</xdr:rowOff>
    </xdr:from>
    <xdr:to>
      <xdr:col>6</xdr:col>
      <xdr:colOff>561975</xdr:colOff>
      <xdr:row>90</xdr:row>
      <xdr:rowOff>148513</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4584700" y="154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171390</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54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39,551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149022</xdr:rowOff>
    </xdr:from>
    <xdr:to>
      <xdr:col>5</xdr:col>
      <xdr:colOff>409575</xdr:colOff>
      <xdr:row>92</xdr:row>
      <xdr:rowOff>79172</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3746500" y="1575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95699</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552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135610</xdr:rowOff>
    </xdr:from>
    <xdr:to>
      <xdr:col>4</xdr:col>
      <xdr:colOff>206375</xdr:colOff>
      <xdr:row>92</xdr:row>
      <xdr:rowOff>65760</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2857500" y="157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82287</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55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36,137</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88443</xdr:rowOff>
    </xdr:from>
    <xdr:to>
      <xdr:col>3</xdr:col>
      <xdr:colOff>3175</xdr:colOff>
      <xdr:row>92</xdr:row>
      <xdr:rowOff>18593</xdr:rowOff>
    </xdr:to>
    <xdr:sp macro="" textlink="">
      <xdr:nvSpPr>
        <xdr:cNvPr id="264" name="円/楕円 263">
          <a:extLst>
            <a:ext uri="{FF2B5EF4-FFF2-40B4-BE49-F238E27FC236}">
              <a16:creationId xmlns:a16="http://schemas.microsoft.com/office/drawing/2014/main" xmlns="" id="{00000000-0008-0000-0700-000008010000}"/>
            </a:ext>
          </a:extLst>
        </xdr:cNvPr>
        <xdr:cNvSpPr/>
      </xdr:nvSpPr>
      <xdr:spPr>
        <a:xfrm>
          <a:off x="1968500" y="156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35120</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546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36,756</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67717</xdr:rowOff>
    </xdr:from>
    <xdr:to>
      <xdr:col>1</xdr:col>
      <xdr:colOff>485775</xdr:colOff>
      <xdr:row>92</xdr:row>
      <xdr:rowOff>169317</xdr:rowOff>
    </xdr:to>
    <xdr:sp macro="" textlink="">
      <xdr:nvSpPr>
        <xdr:cNvPr id="266" name="円/楕円 265">
          <a:extLst>
            <a:ext uri="{FF2B5EF4-FFF2-40B4-BE49-F238E27FC236}">
              <a16:creationId xmlns:a16="http://schemas.microsoft.com/office/drawing/2014/main" xmlns="" id="{00000000-0008-0000-0700-00000A010000}"/>
            </a:ext>
          </a:extLst>
        </xdr:cNvPr>
        <xdr:cNvSpPr/>
      </xdr:nvSpPr>
      <xdr:spPr>
        <a:xfrm>
          <a:off x="1079500" y="1584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14394</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561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xmlns=""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96647</xdr:rowOff>
    </xdr:from>
    <xdr:to>
      <xdr:col>15</xdr:col>
      <xdr:colOff>180340</xdr:colOff>
      <xdr:row>38</xdr:row>
      <xdr:rowOff>159131</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10475595" y="5583047"/>
          <a:ext cx="1270" cy="109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162958</xdr:rowOff>
    </xdr:from>
    <xdr:ext cx="378565" cy="259045"/>
    <xdr:sp macro="" textlink="">
      <xdr:nvSpPr>
        <xdr:cNvPr id="292" name="労働費最小値テキスト">
          <a:extLst>
            <a:ext uri="{FF2B5EF4-FFF2-40B4-BE49-F238E27FC236}">
              <a16:creationId xmlns:a16="http://schemas.microsoft.com/office/drawing/2014/main" xmlns="" id="{00000000-0008-0000-0700-000024010000}"/>
            </a:ext>
          </a:extLst>
        </xdr:cNvPr>
        <xdr:cNvSpPr txBox="1"/>
      </xdr:nvSpPr>
      <xdr:spPr>
        <a:xfrm>
          <a:off x="10528300"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15</xdr:col>
      <xdr:colOff>92075</xdr:colOff>
      <xdr:row>38</xdr:row>
      <xdr:rowOff>159131</xdr:rowOff>
    </xdr:from>
    <xdr:to>
      <xdr:col>15</xdr:col>
      <xdr:colOff>269875</xdr:colOff>
      <xdr:row>38</xdr:row>
      <xdr:rowOff>159131</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6674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43324</xdr:rowOff>
    </xdr:from>
    <xdr:ext cx="469744" cy="259045"/>
    <xdr:sp macro="" textlink="">
      <xdr:nvSpPr>
        <xdr:cNvPr id="294" name="労働費最大値テキスト">
          <a:extLst>
            <a:ext uri="{FF2B5EF4-FFF2-40B4-BE49-F238E27FC236}">
              <a16:creationId xmlns:a16="http://schemas.microsoft.com/office/drawing/2014/main" xmlns="" id="{00000000-0008-0000-0700-000026010000}"/>
            </a:ext>
          </a:extLst>
        </xdr:cNvPr>
        <xdr:cNvSpPr txBox="1"/>
      </xdr:nvSpPr>
      <xdr:spPr>
        <a:xfrm>
          <a:off x="10528300" y="535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a:t>
          </a:r>
          <a:endParaRPr kumimoji="1" lang="ja-JP" altLang="en-US" sz="1000" b="1">
            <a:latin typeface="ＭＳ Ｐゴシック"/>
          </a:endParaRPr>
        </a:p>
      </xdr:txBody>
    </xdr:sp>
    <xdr:clientData/>
  </xdr:oneCellAnchor>
  <xdr:twoCellAnchor>
    <xdr:from>
      <xdr:col>15</xdr:col>
      <xdr:colOff>92075</xdr:colOff>
      <xdr:row>32</xdr:row>
      <xdr:rowOff>96647</xdr:rowOff>
    </xdr:from>
    <xdr:to>
      <xdr:col>15</xdr:col>
      <xdr:colOff>269875</xdr:colOff>
      <xdr:row>32</xdr:row>
      <xdr:rowOff>96647</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558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88265</xdr:rowOff>
    </xdr:from>
    <xdr:to>
      <xdr:col>15</xdr:col>
      <xdr:colOff>180975</xdr:colOff>
      <xdr:row>38</xdr:row>
      <xdr:rowOff>89408</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9639300" y="660336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165879</xdr:rowOff>
    </xdr:from>
    <xdr:ext cx="378565" cy="259045"/>
    <xdr:sp macro="" textlink="">
      <xdr:nvSpPr>
        <xdr:cNvPr id="297" name="労働費平均値テキスト">
          <a:extLst>
            <a:ext uri="{FF2B5EF4-FFF2-40B4-BE49-F238E27FC236}">
              <a16:creationId xmlns:a16="http://schemas.microsoft.com/office/drawing/2014/main" xmlns="" id="{00000000-0008-0000-0700-000029010000}"/>
            </a:ext>
          </a:extLst>
        </xdr:cNvPr>
        <xdr:cNvSpPr txBox="1"/>
      </xdr:nvSpPr>
      <xdr:spPr>
        <a:xfrm>
          <a:off x="10528300" y="61666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143002</xdr:rowOff>
    </xdr:from>
    <xdr:to>
      <xdr:col>15</xdr:col>
      <xdr:colOff>231775</xdr:colOff>
      <xdr:row>37</xdr:row>
      <xdr:rowOff>73152</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104267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121031</xdr:rowOff>
    </xdr:from>
    <xdr:to>
      <xdr:col>14</xdr:col>
      <xdr:colOff>28575</xdr:colOff>
      <xdr:row>38</xdr:row>
      <xdr:rowOff>88265</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8750300" y="6293231"/>
          <a:ext cx="889000" cy="3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131572</xdr:rowOff>
    </xdr:from>
    <xdr:to>
      <xdr:col>14</xdr:col>
      <xdr:colOff>79375</xdr:colOff>
      <xdr:row>37</xdr:row>
      <xdr:rowOff>61722</xdr:rowOff>
    </xdr:to>
    <xdr:sp macro="" textlink="">
      <xdr:nvSpPr>
        <xdr:cNvPr id="300" name="フローチャート : 判断 299">
          <a:extLst>
            <a:ext uri="{FF2B5EF4-FFF2-40B4-BE49-F238E27FC236}">
              <a16:creationId xmlns:a16="http://schemas.microsoft.com/office/drawing/2014/main" xmlns="" id="{00000000-0008-0000-0700-00002C010000}"/>
            </a:ext>
          </a:extLst>
        </xdr:cNvPr>
        <xdr:cNvSpPr/>
      </xdr:nvSpPr>
      <xdr:spPr>
        <a:xfrm>
          <a:off x="9588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78249</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50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168656</xdr:rowOff>
    </xdr:from>
    <xdr:to>
      <xdr:col>12</xdr:col>
      <xdr:colOff>511175</xdr:colOff>
      <xdr:row>36</xdr:row>
      <xdr:rowOff>121031</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a:off x="7861300" y="5826506"/>
          <a:ext cx="889000" cy="4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165481</xdr:rowOff>
    </xdr:from>
    <xdr:to>
      <xdr:col>12</xdr:col>
      <xdr:colOff>561975</xdr:colOff>
      <xdr:row>36</xdr:row>
      <xdr:rowOff>95631</xdr:rowOff>
    </xdr:to>
    <xdr:sp macro="" textlink="">
      <xdr:nvSpPr>
        <xdr:cNvPr id="303" name="フローチャート : 判断 302">
          <a:extLst>
            <a:ext uri="{FF2B5EF4-FFF2-40B4-BE49-F238E27FC236}">
              <a16:creationId xmlns:a16="http://schemas.microsoft.com/office/drawing/2014/main" xmlns="" id="{00000000-0008-0000-0700-00002F010000}"/>
            </a:ext>
          </a:extLst>
        </xdr:cNvPr>
        <xdr:cNvSpPr/>
      </xdr:nvSpPr>
      <xdr:spPr>
        <a:xfrm>
          <a:off x="8699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112158</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15427"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43307</xdr:rowOff>
    </xdr:from>
    <xdr:to>
      <xdr:col>11</xdr:col>
      <xdr:colOff>307975</xdr:colOff>
      <xdr:row>33</xdr:row>
      <xdr:rowOff>168656</xdr:rowOff>
    </xdr:to>
    <xdr:cxnSp macro="">
      <xdr:nvCxnSpPr>
        <xdr:cNvPr id="305" name="直線コネクタ 304">
          <a:extLst>
            <a:ext uri="{FF2B5EF4-FFF2-40B4-BE49-F238E27FC236}">
              <a16:creationId xmlns:a16="http://schemas.microsoft.com/office/drawing/2014/main" xmlns="" id="{00000000-0008-0000-0700-000031010000}"/>
            </a:ext>
          </a:extLst>
        </xdr:cNvPr>
        <xdr:cNvCxnSpPr/>
      </xdr:nvCxnSpPr>
      <xdr:spPr>
        <a:xfrm>
          <a:off x="6972300" y="5358257"/>
          <a:ext cx="889000" cy="46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98044</xdr:rowOff>
    </xdr:from>
    <xdr:to>
      <xdr:col>11</xdr:col>
      <xdr:colOff>358775</xdr:colOff>
      <xdr:row>36</xdr:row>
      <xdr:rowOff>28194</xdr:rowOff>
    </xdr:to>
    <xdr:sp macro="" textlink="">
      <xdr:nvSpPr>
        <xdr:cNvPr id="306" name="フローチャート : 判断 305">
          <a:extLst>
            <a:ext uri="{FF2B5EF4-FFF2-40B4-BE49-F238E27FC236}">
              <a16:creationId xmlns:a16="http://schemas.microsoft.com/office/drawing/2014/main" xmlns="" id="{00000000-0008-0000-0700-000032010000}"/>
            </a:ext>
          </a:extLst>
        </xdr:cNvPr>
        <xdr:cNvSpPr/>
      </xdr:nvSpPr>
      <xdr:spPr>
        <a:xfrm>
          <a:off x="7810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19321</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26427"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6985</xdr:rowOff>
    </xdr:from>
    <xdr:to>
      <xdr:col>10</xdr:col>
      <xdr:colOff>155575</xdr:colOff>
      <xdr:row>34</xdr:row>
      <xdr:rowOff>108585</xdr:rowOff>
    </xdr:to>
    <xdr:sp macro="" textlink="">
      <xdr:nvSpPr>
        <xdr:cNvPr id="308" name="フローチャート : 判断 307">
          <a:extLst>
            <a:ext uri="{FF2B5EF4-FFF2-40B4-BE49-F238E27FC236}">
              <a16:creationId xmlns:a16="http://schemas.microsoft.com/office/drawing/2014/main" xmlns="" id="{00000000-0008-0000-0700-000034010000}"/>
            </a:ext>
          </a:extLst>
        </xdr:cNvPr>
        <xdr:cNvSpPr/>
      </xdr:nvSpPr>
      <xdr:spPr>
        <a:xfrm>
          <a:off x="6921500" y="58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99712</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37427" y="592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38608</xdr:rowOff>
    </xdr:from>
    <xdr:to>
      <xdr:col>15</xdr:col>
      <xdr:colOff>231775</xdr:colOff>
      <xdr:row>38</xdr:row>
      <xdr:rowOff>140208</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10426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124985</xdr:rowOff>
    </xdr:from>
    <xdr:ext cx="378565" cy="259045"/>
    <xdr:sp macro="" textlink="">
      <xdr:nvSpPr>
        <xdr:cNvPr id="316" name="労働費該当値テキスト">
          <a:extLst>
            <a:ext uri="{FF2B5EF4-FFF2-40B4-BE49-F238E27FC236}">
              <a16:creationId xmlns:a16="http://schemas.microsoft.com/office/drawing/2014/main" xmlns="" id="{00000000-0008-0000-0700-00003C010000}"/>
            </a:ext>
          </a:extLst>
        </xdr:cNvPr>
        <xdr:cNvSpPr txBox="1"/>
      </xdr:nvSpPr>
      <xdr:spPr>
        <a:xfrm>
          <a:off x="10528300" y="6468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37465</xdr:rowOff>
    </xdr:from>
    <xdr:to>
      <xdr:col>14</xdr:col>
      <xdr:colOff>79375</xdr:colOff>
      <xdr:row>38</xdr:row>
      <xdr:rowOff>139065</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9588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130192</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9450017" y="664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70231</xdr:rowOff>
    </xdr:from>
    <xdr:to>
      <xdr:col>12</xdr:col>
      <xdr:colOff>561975</xdr:colOff>
      <xdr:row>37</xdr:row>
      <xdr:rowOff>381</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86995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162958</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8515427" y="633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117856</xdr:rowOff>
    </xdr:from>
    <xdr:to>
      <xdr:col>11</xdr:col>
      <xdr:colOff>358775</xdr:colOff>
      <xdr:row>34</xdr:row>
      <xdr:rowOff>48006</xdr:rowOff>
    </xdr:to>
    <xdr:sp macro="" textlink="">
      <xdr:nvSpPr>
        <xdr:cNvPr id="321" name="円/楕円 320">
          <a:extLst>
            <a:ext uri="{FF2B5EF4-FFF2-40B4-BE49-F238E27FC236}">
              <a16:creationId xmlns:a16="http://schemas.microsoft.com/office/drawing/2014/main" xmlns="" id="{00000000-0008-0000-0700-000041010000}"/>
            </a:ext>
          </a:extLst>
        </xdr:cNvPr>
        <xdr:cNvSpPr/>
      </xdr:nvSpPr>
      <xdr:spPr>
        <a:xfrm>
          <a:off x="78105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64533</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7626427"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163957</xdr:rowOff>
    </xdr:from>
    <xdr:to>
      <xdr:col>10</xdr:col>
      <xdr:colOff>155575</xdr:colOff>
      <xdr:row>31</xdr:row>
      <xdr:rowOff>94107</xdr:rowOff>
    </xdr:to>
    <xdr:sp macro="" textlink="">
      <xdr:nvSpPr>
        <xdr:cNvPr id="323" name="円/楕円 322">
          <a:extLst>
            <a:ext uri="{FF2B5EF4-FFF2-40B4-BE49-F238E27FC236}">
              <a16:creationId xmlns:a16="http://schemas.microsoft.com/office/drawing/2014/main" xmlns="" id="{00000000-0008-0000-0700-000043010000}"/>
            </a:ext>
          </a:extLst>
        </xdr:cNvPr>
        <xdr:cNvSpPr/>
      </xdr:nvSpPr>
      <xdr:spPr>
        <a:xfrm>
          <a:off x="6921500" y="5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110634</xdr:rowOff>
    </xdr:from>
    <xdr:ext cx="469744"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737427" y="5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19045</xdr:rowOff>
    </xdr:from>
    <xdr:to>
      <xdr:col>15</xdr:col>
      <xdr:colOff>180340</xdr:colOff>
      <xdr:row>58</xdr:row>
      <xdr:rowOff>120497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934445"/>
          <a:ext cx="1270" cy="11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124324</xdr:rowOff>
    </xdr:from>
    <xdr:ext cx="378565"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06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15</xdr:col>
      <xdr:colOff>92075</xdr:colOff>
      <xdr:row>58</xdr:row>
      <xdr:rowOff>120497</xdr:rowOff>
    </xdr:from>
    <xdr:to>
      <xdr:col>15</xdr:col>
      <xdr:colOff>269875</xdr:colOff>
      <xdr:row>58</xdr:row>
      <xdr:rowOff>120497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0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137172</xdr:rowOff>
    </xdr:from>
    <xdr:ext cx="534377"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7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25,139</a:t>
          </a:r>
          <a:endParaRPr kumimoji="1" lang="ja-JP" altLang="en-US" sz="1000" b="1">
            <a:latin typeface="ＭＳ Ｐゴシック"/>
          </a:endParaRPr>
        </a:p>
      </xdr:txBody>
    </xdr:sp>
    <xdr:clientData/>
  </xdr:oneCellAnchor>
  <xdr:twoCellAnchor>
    <xdr:from>
      <xdr:col>15</xdr:col>
      <xdr:colOff>92075</xdr:colOff>
      <xdr:row>52</xdr:row>
      <xdr:rowOff>19045</xdr:rowOff>
    </xdr:from>
    <xdr:to>
      <xdr:col>15</xdr:col>
      <xdr:colOff>269875</xdr:colOff>
      <xdr:row>52</xdr:row>
      <xdr:rowOff>19045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9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62571</xdr:rowOff>
    </xdr:from>
    <xdr:to>
      <xdr:col>15</xdr:col>
      <xdr:colOff>180975</xdr:colOff>
      <xdr:row>56</xdr:row>
      <xdr:rowOff>83053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9639300" y="9492321"/>
          <a:ext cx="838200" cy="19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131563</xdr:rowOff>
    </xdr:from>
    <xdr:ext cx="469744"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73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153136</xdr:rowOff>
    </xdr:from>
    <xdr:to>
      <xdr:col>15</xdr:col>
      <xdr:colOff>231775</xdr:colOff>
      <xdr:row>57</xdr:row>
      <xdr:rowOff>83286</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104267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62571</xdr:rowOff>
    </xdr:from>
    <xdr:to>
      <xdr:col>14</xdr:col>
      <xdr:colOff>28575</xdr:colOff>
      <xdr:row>56</xdr:row>
      <xdr:rowOff>120589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9492321"/>
          <a:ext cx="889000" cy="22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25440</xdr:rowOff>
    </xdr:from>
    <xdr:to>
      <xdr:col>14</xdr:col>
      <xdr:colOff>79375</xdr:colOff>
      <xdr:row>57</xdr:row>
      <xdr:rowOff>127040</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9588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118167</xdr:rowOff>
    </xdr:from>
    <xdr:ext cx="469744"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04427"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109982</xdr:rowOff>
    </xdr:from>
    <xdr:to>
      <xdr:col>12</xdr:col>
      <xdr:colOff>511175</xdr:colOff>
      <xdr:row>56</xdr:row>
      <xdr:rowOff>120589</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9711182"/>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170921</xdr:rowOff>
    </xdr:from>
    <xdr:to>
      <xdr:col>12</xdr:col>
      <xdr:colOff>561975</xdr:colOff>
      <xdr:row>57</xdr:row>
      <xdr:rowOff>101071</xdr:rowOff>
    </xdr:to>
    <xdr:sp macro="" textlink="">
      <xdr:nvSpPr>
        <xdr:cNvPr id="358" name="フローチャート : 判断 357">
          <a:extLst>
            <a:ext uri="{FF2B5EF4-FFF2-40B4-BE49-F238E27FC236}">
              <a16:creationId xmlns:a16="http://schemas.microsoft.com/office/drawing/2014/main" xmlns="" id="{00000000-0008-0000-0700-000066010000}"/>
            </a:ext>
          </a:extLst>
        </xdr:cNvPr>
        <xdr:cNvSpPr/>
      </xdr:nvSpPr>
      <xdr:spPr>
        <a:xfrm>
          <a:off x="8699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92198</xdr:rowOff>
    </xdr:from>
    <xdr:ext cx="469744"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15427"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165120</xdr:rowOff>
    </xdr:from>
    <xdr:to>
      <xdr:col>11</xdr:col>
      <xdr:colOff>307975</xdr:colOff>
      <xdr:row>56</xdr:row>
      <xdr:rowOff>109982</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6972300" y="9594870"/>
          <a:ext cx="889000" cy="1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25075</xdr:rowOff>
    </xdr:from>
    <xdr:to>
      <xdr:col>11</xdr:col>
      <xdr:colOff>358775</xdr:colOff>
      <xdr:row>57</xdr:row>
      <xdr:rowOff>126675</xdr:rowOff>
    </xdr:to>
    <xdr:sp macro="" textlink="">
      <xdr:nvSpPr>
        <xdr:cNvPr id="361" name="フローチャート : 判断 360">
          <a:extLst>
            <a:ext uri="{FF2B5EF4-FFF2-40B4-BE49-F238E27FC236}">
              <a16:creationId xmlns:a16="http://schemas.microsoft.com/office/drawing/2014/main" xmlns="" id="{00000000-0008-0000-0700-000069010000}"/>
            </a:ext>
          </a:extLst>
        </xdr:cNvPr>
        <xdr:cNvSpPr/>
      </xdr:nvSpPr>
      <xdr:spPr>
        <a:xfrm>
          <a:off x="7810500" y="97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117802</xdr:rowOff>
    </xdr:from>
    <xdr:ext cx="469744"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26427" y="98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17805</xdr:rowOff>
    </xdr:from>
    <xdr:to>
      <xdr:col>10</xdr:col>
      <xdr:colOff>155575</xdr:colOff>
      <xdr:row>57</xdr:row>
      <xdr:rowOff>119405</xdr:rowOff>
    </xdr:to>
    <xdr:sp macro="" textlink="">
      <xdr:nvSpPr>
        <xdr:cNvPr id="363" name="フローチャート : 判断 362">
          <a:extLst>
            <a:ext uri="{FF2B5EF4-FFF2-40B4-BE49-F238E27FC236}">
              <a16:creationId xmlns:a16="http://schemas.microsoft.com/office/drawing/2014/main" xmlns="" id="{00000000-0008-0000-0700-00006B010000}"/>
            </a:ext>
          </a:extLst>
        </xdr:cNvPr>
        <xdr:cNvSpPr/>
      </xdr:nvSpPr>
      <xdr:spPr>
        <a:xfrm>
          <a:off x="6921500" y="97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110532</xdr:rowOff>
    </xdr:from>
    <xdr:ext cx="469744"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37427" y="988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32253</xdr:rowOff>
    </xdr:from>
    <xdr:to>
      <xdr:col>15</xdr:col>
      <xdr:colOff>231775</xdr:colOff>
      <xdr:row>56</xdr:row>
      <xdr:rowOff>133853</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10426700" y="96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55130</xdr:rowOff>
    </xdr:from>
    <xdr:ext cx="469744"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48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11771</xdr:rowOff>
    </xdr:from>
    <xdr:to>
      <xdr:col>14</xdr:col>
      <xdr:colOff>79375</xdr:colOff>
      <xdr:row>55</xdr:row>
      <xdr:rowOff>113371</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9588500" y="94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129898</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69789</xdr:rowOff>
    </xdr:from>
    <xdr:to>
      <xdr:col>12</xdr:col>
      <xdr:colOff>561975</xdr:colOff>
      <xdr:row>56</xdr:row>
      <xdr:rowOff>171389</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8699500" y="96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16466</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15427" y="94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59182</xdr:rowOff>
    </xdr:from>
    <xdr:to>
      <xdr:col>11</xdr:col>
      <xdr:colOff>358775</xdr:colOff>
      <xdr:row>56</xdr:row>
      <xdr:rowOff>160782</xdr:rowOff>
    </xdr:to>
    <xdr:sp macro="" textlink="">
      <xdr:nvSpPr>
        <xdr:cNvPr id="376" name="円/楕円 375">
          <a:extLst>
            <a:ext uri="{FF2B5EF4-FFF2-40B4-BE49-F238E27FC236}">
              <a16:creationId xmlns:a16="http://schemas.microsoft.com/office/drawing/2014/main" xmlns="" id="{00000000-0008-0000-0700-000078010000}"/>
            </a:ext>
          </a:extLst>
        </xdr:cNvPr>
        <xdr:cNvSpPr/>
      </xdr:nvSpPr>
      <xdr:spPr>
        <a:xfrm>
          <a:off x="7810500" y="96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5859</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626427" y="943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114320</xdr:rowOff>
    </xdr:from>
    <xdr:to>
      <xdr:col>10</xdr:col>
      <xdr:colOff>155575</xdr:colOff>
      <xdr:row>56</xdr:row>
      <xdr:rowOff>44470</xdr:rowOff>
    </xdr:to>
    <xdr:sp macro="" textlink="">
      <xdr:nvSpPr>
        <xdr:cNvPr id="378" name="円/楕円 377">
          <a:extLst>
            <a:ext uri="{FF2B5EF4-FFF2-40B4-BE49-F238E27FC236}">
              <a16:creationId xmlns:a16="http://schemas.microsoft.com/office/drawing/2014/main" xmlns="" id="{00000000-0008-0000-0700-00007A010000}"/>
            </a:ext>
          </a:extLst>
        </xdr:cNvPr>
        <xdr:cNvSpPr/>
      </xdr:nvSpPr>
      <xdr:spPr>
        <a:xfrm>
          <a:off x="6921500" y="954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60997</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931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20896</xdr:rowOff>
    </xdr:from>
    <xdr:to>
      <xdr:col>15</xdr:col>
      <xdr:colOff>180340</xdr:colOff>
      <xdr:row>78</xdr:row>
      <xdr:rowOff>106781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193846"/>
          <a:ext cx="1270" cy="128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110608</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4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15</xdr:col>
      <xdr:colOff>92075</xdr:colOff>
      <xdr:row>78</xdr:row>
      <xdr:rowOff>106781</xdr:rowOff>
    </xdr:from>
    <xdr:to>
      <xdr:col>15</xdr:col>
      <xdr:colOff>269875</xdr:colOff>
      <xdr:row>78</xdr:row>
      <xdr:rowOff>106781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47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139023</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57,697</a:t>
          </a:r>
          <a:endParaRPr kumimoji="1" lang="ja-JP" altLang="en-US" sz="1000" b="1">
            <a:latin typeface="ＭＳ Ｐゴシック"/>
          </a:endParaRPr>
        </a:p>
      </xdr:txBody>
    </xdr:sp>
    <xdr:clientData/>
  </xdr:oneCellAnchor>
  <xdr:twoCellAnchor>
    <xdr:from>
      <xdr:col>15</xdr:col>
      <xdr:colOff>92075</xdr:colOff>
      <xdr:row>71</xdr:row>
      <xdr:rowOff>20896</xdr:rowOff>
    </xdr:from>
    <xdr:to>
      <xdr:col>15</xdr:col>
      <xdr:colOff>269875</xdr:colOff>
      <xdr:row>71</xdr:row>
      <xdr:rowOff>20896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1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74138</xdr:rowOff>
    </xdr:from>
    <xdr:to>
      <xdr:col>15</xdr:col>
      <xdr:colOff>180975</xdr:colOff>
      <xdr:row>76</xdr:row>
      <xdr:rowOff>82916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104338"/>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13126</xdr:rowOff>
    </xdr:from>
    <xdr:ext cx="469744"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214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34699</xdr:rowOff>
    </xdr:from>
    <xdr:to>
      <xdr:col>15</xdr:col>
      <xdr:colOff>231775</xdr:colOff>
      <xdr:row>77</xdr:row>
      <xdr:rowOff>136299</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104267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82916</xdr:rowOff>
    </xdr:from>
    <xdr:to>
      <xdr:col>14</xdr:col>
      <xdr:colOff>28575</xdr:colOff>
      <xdr:row>76</xdr:row>
      <xdr:rowOff>119881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8750300" y="13113116"/>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162653</xdr:rowOff>
    </xdr:from>
    <xdr:ext cx="469744"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04427"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119881</xdr:rowOff>
    </xdr:from>
    <xdr:to>
      <xdr:col>12</xdr:col>
      <xdr:colOff>511175</xdr:colOff>
      <xdr:row>76</xdr:row>
      <xdr:rowOff>128865</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150081"/>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13" name="フローチャート : 判断 412">
          <a:extLst>
            <a:ext uri="{FF2B5EF4-FFF2-40B4-BE49-F238E27FC236}">
              <a16:creationId xmlns:a16="http://schemas.microsoft.com/office/drawing/2014/main" xmlns="" id="{00000000-0008-0000-0700-00009D010000}"/>
            </a:ext>
          </a:extLst>
        </xdr:cNvPr>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169877</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15427" y="1337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114965</xdr:rowOff>
    </xdr:from>
    <xdr:to>
      <xdr:col>11</xdr:col>
      <xdr:colOff>307975</xdr:colOff>
      <xdr:row>76</xdr:row>
      <xdr:rowOff>128865</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6972300" y="13145165"/>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6" name="フローチャート : 判断 415">
          <a:extLst>
            <a:ext uri="{FF2B5EF4-FFF2-40B4-BE49-F238E27FC236}">
              <a16:creationId xmlns:a16="http://schemas.microsoft.com/office/drawing/2014/main" xmlns="" id="{00000000-0008-0000-0700-0000A0010000}"/>
            </a:ext>
          </a:extLst>
        </xdr:cNvPr>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1695</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26427" y="133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8" name="フローチャート : 判断 417">
          <a:extLst>
            <a:ext uri="{FF2B5EF4-FFF2-40B4-BE49-F238E27FC236}">
              <a16:creationId xmlns:a16="http://schemas.microsoft.com/office/drawing/2014/main" xmlns="" id="{00000000-0008-0000-0700-0000A2010000}"/>
            </a:ext>
          </a:extLst>
        </xdr:cNvPr>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155452</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37427" y="133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23338</xdr:rowOff>
    </xdr:from>
    <xdr:to>
      <xdr:col>15</xdr:col>
      <xdr:colOff>231775</xdr:colOff>
      <xdr:row>76</xdr:row>
      <xdr:rowOff>124938</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10426700" y="1305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46214</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29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17,868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32116</xdr:rowOff>
    </xdr:from>
    <xdr:to>
      <xdr:col>14</xdr:col>
      <xdr:colOff>79375</xdr:colOff>
      <xdr:row>76</xdr:row>
      <xdr:rowOff>133716</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9588500" y="130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150243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283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69081</xdr:rowOff>
    </xdr:from>
    <xdr:to>
      <xdr:col>12</xdr:col>
      <xdr:colOff>561975</xdr:colOff>
      <xdr:row>76</xdr:row>
      <xdr:rowOff>170681</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8699500" y="130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15757</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287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78065</xdr:rowOff>
    </xdr:from>
    <xdr:to>
      <xdr:col>11</xdr:col>
      <xdr:colOff>358775</xdr:colOff>
      <xdr:row>77</xdr:row>
      <xdr:rowOff>8215</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7810500" y="131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24741</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288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64165</xdr:rowOff>
    </xdr:from>
    <xdr:to>
      <xdr:col>10</xdr:col>
      <xdr:colOff>155575</xdr:colOff>
      <xdr:row>76</xdr:row>
      <xdr:rowOff>165765</xdr:rowOff>
    </xdr:to>
    <xdr:sp macro="" textlink="">
      <xdr:nvSpPr>
        <xdr:cNvPr id="433" name="円/楕円 432">
          <a:extLst>
            <a:ext uri="{FF2B5EF4-FFF2-40B4-BE49-F238E27FC236}">
              <a16:creationId xmlns:a16="http://schemas.microsoft.com/office/drawing/2014/main" xmlns="" id="{00000000-0008-0000-0700-0000B1010000}"/>
            </a:ext>
          </a:extLst>
        </xdr:cNvPr>
        <xdr:cNvSpPr/>
      </xdr:nvSpPr>
      <xdr:spPr>
        <a:xfrm>
          <a:off x="6921500" y="130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10843</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286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a:extLst>
            <a:ext uri="{FF2B5EF4-FFF2-40B4-BE49-F238E27FC236}">
              <a16:creationId xmlns:a16="http://schemas.microsoft.com/office/drawing/2014/main" xmlns=""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38736</xdr:rowOff>
    </xdr:from>
    <xdr:to>
      <xdr:col>15</xdr:col>
      <xdr:colOff>180340</xdr:colOff>
      <xdr:row>98</xdr:row>
      <xdr:rowOff>22200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10475595" y="15469236"/>
          <a:ext cx="1270" cy="135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26027</xdr:rowOff>
    </xdr:from>
    <xdr:ext cx="534377" cy="259045"/>
    <xdr:sp macro="" textlink="">
      <xdr:nvSpPr>
        <xdr:cNvPr id="460" name="土木費最小値テキスト">
          <a:extLst>
            <a:ext uri="{FF2B5EF4-FFF2-40B4-BE49-F238E27FC236}">
              <a16:creationId xmlns:a16="http://schemas.microsoft.com/office/drawing/2014/main" xmlns="" id="{00000000-0008-0000-0700-0000CC010000}"/>
            </a:ext>
          </a:extLst>
        </xdr:cNvPr>
        <xdr:cNvSpPr txBox="1"/>
      </xdr:nvSpPr>
      <xdr:spPr>
        <a:xfrm>
          <a:off x="10528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25,084</a:t>
          </a:r>
          <a:endParaRPr kumimoji="1" lang="ja-JP" altLang="en-US" sz="1000" b="1">
            <a:latin typeface="ＭＳ Ｐゴシック"/>
          </a:endParaRPr>
        </a:p>
      </xdr:txBody>
    </xdr:sp>
    <xdr:clientData/>
  </xdr:oneCellAnchor>
  <xdr:twoCellAnchor>
    <xdr:from>
      <xdr:col>15</xdr:col>
      <xdr:colOff>92075</xdr:colOff>
      <xdr:row>98</xdr:row>
      <xdr:rowOff>22200</xdr:rowOff>
    </xdr:from>
    <xdr:to>
      <xdr:col>15</xdr:col>
      <xdr:colOff>269875</xdr:colOff>
      <xdr:row>98</xdr:row>
      <xdr:rowOff>22200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68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156863</xdr:rowOff>
    </xdr:from>
    <xdr:ext cx="534377" cy="259045"/>
    <xdr:sp macro="" textlink="">
      <xdr:nvSpPr>
        <xdr:cNvPr id="462" name="土木費最大値テキスト">
          <a:extLst>
            <a:ext uri="{FF2B5EF4-FFF2-40B4-BE49-F238E27FC236}">
              <a16:creationId xmlns:a16="http://schemas.microsoft.com/office/drawing/2014/main" xmlns="" id="{00000000-0008-0000-0700-0000CE010000}"/>
            </a:ext>
          </a:extLst>
        </xdr:cNvPr>
        <xdr:cNvSpPr txBox="1"/>
      </xdr:nvSpPr>
      <xdr:spPr>
        <a:xfrm>
          <a:off x="10528300" y="15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60,650</a:t>
          </a:r>
          <a:endParaRPr kumimoji="1" lang="ja-JP" altLang="en-US" sz="1000" b="1">
            <a:latin typeface="ＭＳ Ｐゴシック"/>
          </a:endParaRPr>
        </a:p>
      </xdr:txBody>
    </xdr:sp>
    <xdr:clientData/>
  </xdr:oneCellAnchor>
  <xdr:twoCellAnchor>
    <xdr:from>
      <xdr:col>15</xdr:col>
      <xdr:colOff>92075</xdr:colOff>
      <xdr:row>90</xdr:row>
      <xdr:rowOff>38736</xdr:rowOff>
    </xdr:from>
    <xdr:to>
      <xdr:col>15</xdr:col>
      <xdr:colOff>269875</xdr:colOff>
      <xdr:row>90</xdr:row>
      <xdr:rowOff>38736</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546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38736</xdr:rowOff>
    </xdr:from>
    <xdr:to>
      <xdr:col>15</xdr:col>
      <xdr:colOff>180975</xdr:colOff>
      <xdr:row>91</xdr:row>
      <xdr:rowOff>56108</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9639300" y="15469236"/>
          <a:ext cx="838200" cy="18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145166</xdr:rowOff>
    </xdr:from>
    <xdr:ext cx="534377" cy="259045"/>
    <xdr:sp macro="" textlink="">
      <xdr:nvSpPr>
        <xdr:cNvPr id="465" name="土木費平均値テキスト">
          <a:extLst>
            <a:ext uri="{FF2B5EF4-FFF2-40B4-BE49-F238E27FC236}">
              <a16:creationId xmlns:a16="http://schemas.microsoft.com/office/drawing/2014/main" xmlns="" id="{00000000-0008-0000-0700-0000D1010000}"/>
            </a:ext>
          </a:extLst>
        </xdr:cNvPr>
        <xdr:cNvSpPr txBox="1"/>
      </xdr:nvSpPr>
      <xdr:spPr>
        <a:xfrm>
          <a:off x="10528300" y="16261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166739</xdr:rowOff>
    </xdr:from>
    <xdr:to>
      <xdr:col>15</xdr:col>
      <xdr:colOff>231775</xdr:colOff>
      <xdr:row>95</xdr:row>
      <xdr:rowOff>96889</xdr:rowOff>
    </xdr:to>
    <xdr:sp macro="" textlink="">
      <xdr:nvSpPr>
        <xdr:cNvPr id="466" name="フローチャート : 判断 465">
          <a:extLst>
            <a:ext uri="{FF2B5EF4-FFF2-40B4-BE49-F238E27FC236}">
              <a16:creationId xmlns:a16="http://schemas.microsoft.com/office/drawing/2014/main" xmlns="" id="{00000000-0008-0000-0700-0000D2010000}"/>
            </a:ext>
          </a:extLst>
        </xdr:cNvPr>
        <xdr:cNvSpPr/>
      </xdr:nvSpPr>
      <xdr:spPr>
        <a:xfrm>
          <a:off x="104267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47003</xdr:rowOff>
    </xdr:from>
    <xdr:to>
      <xdr:col>14</xdr:col>
      <xdr:colOff>28575</xdr:colOff>
      <xdr:row>91</xdr:row>
      <xdr:rowOff>56108</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8750300" y="15648953"/>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157784</xdr:rowOff>
    </xdr:from>
    <xdr:to>
      <xdr:col>14</xdr:col>
      <xdr:colOff>79375</xdr:colOff>
      <xdr:row>95</xdr:row>
      <xdr:rowOff>87934</xdr:rowOff>
    </xdr:to>
    <xdr:sp macro="" textlink="">
      <xdr:nvSpPr>
        <xdr:cNvPr id="468" name="フローチャート : 判断 467">
          <a:extLst>
            <a:ext uri="{FF2B5EF4-FFF2-40B4-BE49-F238E27FC236}">
              <a16:creationId xmlns:a16="http://schemas.microsoft.com/office/drawing/2014/main" xmlns="" id="{00000000-0008-0000-0700-0000D4010000}"/>
            </a:ext>
          </a:extLst>
        </xdr:cNvPr>
        <xdr:cNvSpPr/>
      </xdr:nvSpPr>
      <xdr:spPr>
        <a:xfrm>
          <a:off x="958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79061</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372111" y="163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47003</xdr:rowOff>
    </xdr:from>
    <xdr:to>
      <xdr:col>12</xdr:col>
      <xdr:colOff>511175</xdr:colOff>
      <xdr:row>92</xdr:row>
      <xdr:rowOff>49555</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7861300" y="15648953"/>
          <a:ext cx="889000" cy="17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103721</xdr:rowOff>
    </xdr:from>
    <xdr:to>
      <xdr:col>12</xdr:col>
      <xdr:colOff>561975</xdr:colOff>
      <xdr:row>95</xdr:row>
      <xdr:rowOff>33871</xdr:rowOff>
    </xdr:to>
    <xdr:sp macro="" textlink="">
      <xdr:nvSpPr>
        <xdr:cNvPr id="471" name="フローチャート : 判断 470">
          <a:extLst>
            <a:ext uri="{FF2B5EF4-FFF2-40B4-BE49-F238E27FC236}">
              <a16:creationId xmlns:a16="http://schemas.microsoft.com/office/drawing/2014/main" xmlns="" id="{00000000-0008-0000-0700-0000D7010000}"/>
            </a:ext>
          </a:extLst>
        </xdr:cNvPr>
        <xdr:cNvSpPr/>
      </xdr:nvSpPr>
      <xdr:spPr>
        <a:xfrm>
          <a:off x="8699500" y="1622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24998</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483111" y="163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49555</xdr:rowOff>
    </xdr:from>
    <xdr:to>
      <xdr:col>11</xdr:col>
      <xdr:colOff>307975</xdr:colOff>
      <xdr:row>92</xdr:row>
      <xdr:rowOff>75501</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6972300" y="15822955"/>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131572</xdr:rowOff>
    </xdr:from>
    <xdr:to>
      <xdr:col>11</xdr:col>
      <xdr:colOff>358775</xdr:colOff>
      <xdr:row>95</xdr:row>
      <xdr:rowOff>61722</xdr:rowOff>
    </xdr:to>
    <xdr:sp macro="" textlink="">
      <xdr:nvSpPr>
        <xdr:cNvPr id="474" name="フローチャート : 判断 473">
          <a:extLst>
            <a:ext uri="{FF2B5EF4-FFF2-40B4-BE49-F238E27FC236}">
              <a16:creationId xmlns:a16="http://schemas.microsoft.com/office/drawing/2014/main" xmlns="" id="{00000000-0008-0000-0700-0000DA010000}"/>
            </a:ext>
          </a:extLst>
        </xdr:cNvPr>
        <xdr:cNvSpPr/>
      </xdr:nvSpPr>
      <xdr:spPr>
        <a:xfrm>
          <a:off x="7810500" y="162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52849</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594111" y="163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169711</xdr:rowOff>
    </xdr:from>
    <xdr:to>
      <xdr:col>10</xdr:col>
      <xdr:colOff>155575</xdr:colOff>
      <xdr:row>95</xdr:row>
      <xdr:rowOff>99861</xdr:rowOff>
    </xdr:to>
    <xdr:sp macro="" textlink="">
      <xdr:nvSpPr>
        <xdr:cNvPr id="476" name="フローチャート : 判断 475">
          <a:extLst>
            <a:ext uri="{FF2B5EF4-FFF2-40B4-BE49-F238E27FC236}">
              <a16:creationId xmlns:a16="http://schemas.microsoft.com/office/drawing/2014/main" xmlns="" id="{00000000-0008-0000-0700-0000DC010000}"/>
            </a:ext>
          </a:extLst>
        </xdr:cNvPr>
        <xdr:cNvSpPr/>
      </xdr:nvSpPr>
      <xdr:spPr>
        <a:xfrm>
          <a:off x="6921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90988</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05111" y="163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89</xdr:row>
      <xdr:rowOff>159386</xdr:rowOff>
    </xdr:from>
    <xdr:to>
      <xdr:col>15</xdr:col>
      <xdr:colOff>231775</xdr:colOff>
      <xdr:row>90</xdr:row>
      <xdr:rowOff>89536</xdr:rowOff>
    </xdr:to>
    <xdr:sp macro="" textlink="">
      <xdr:nvSpPr>
        <xdr:cNvPr id="483" name="円/楕円 482">
          <a:extLst>
            <a:ext uri="{FF2B5EF4-FFF2-40B4-BE49-F238E27FC236}">
              <a16:creationId xmlns:a16="http://schemas.microsoft.com/office/drawing/2014/main" xmlns="" id="{00000000-0008-0000-0700-0000E3010000}"/>
            </a:ext>
          </a:extLst>
        </xdr:cNvPr>
        <xdr:cNvSpPr/>
      </xdr:nvSpPr>
      <xdr:spPr>
        <a:xfrm>
          <a:off x="10426700" y="1541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112413</xdr:rowOff>
    </xdr:from>
    <xdr:ext cx="534377" cy="259045"/>
    <xdr:sp macro="" textlink="">
      <xdr:nvSpPr>
        <xdr:cNvPr id="484" name="土木費該当値テキスト">
          <a:extLst>
            <a:ext uri="{FF2B5EF4-FFF2-40B4-BE49-F238E27FC236}">
              <a16:creationId xmlns:a16="http://schemas.microsoft.com/office/drawing/2014/main" xmlns="" id="{00000000-0008-0000-0700-0000E4010000}"/>
            </a:ext>
          </a:extLst>
        </xdr:cNvPr>
        <xdr:cNvSpPr txBox="1"/>
      </xdr:nvSpPr>
      <xdr:spPr>
        <a:xfrm>
          <a:off x="10528300" y="153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60,650</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5308</xdr:rowOff>
    </xdr:from>
    <xdr:to>
      <xdr:col>14</xdr:col>
      <xdr:colOff>79375</xdr:colOff>
      <xdr:row>91</xdr:row>
      <xdr:rowOff>106908</xdr:rowOff>
    </xdr:to>
    <xdr:sp macro="" textlink="">
      <xdr:nvSpPr>
        <xdr:cNvPr id="485" name="円/楕円 484">
          <a:extLst>
            <a:ext uri="{FF2B5EF4-FFF2-40B4-BE49-F238E27FC236}">
              <a16:creationId xmlns:a16="http://schemas.microsoft.com/office/drawing/2014/main" xmlns="" id="{00000000-0008-0000-0700-0000E5010000}"/>
            </a:ext>
          </a:extLst>
        </xdr:cNvPr>
        <xdr:cNvSpPr/>
      </xdr:nvSpPr>
      <xdr:spPr>
        <a:xfrm>
          <a:off x="9588500" y="156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123435</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9372111" y="153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55,694</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167653</xdr:rowOff>
    </xdr:from>
    <xdr:to>
      <xdr:col>12</xdr:col>
      <xdr:colOff>561975</xdr:colOff>
      <xdr:row>91</xdr:row>
      <xdr:rowOff>97803</xdr:rowOff>
    </xdr:to>
    <xdr:sp macro="" textlink="">
      <xdr:nvSpPr>
        <xdr:cNvPr id="487" name="円/楕円 486">
          <a:extLst>
            <a:ext uri="{FF2B5EF4-FFF2-40B4-BE49-F238E27FC236}">
              <a16:creationId xmlns:a16="http://schemas.microsoft.com/office/drawing/2014/main" xmlns="" id="{00000000-0008-0000-0700-0000E7010000}"/>
            </a:ext>
          </a:extLst>
        </xdr:cNvPr>
        <xdr:cNvSpPr/>
      </xdr:nvSpPr>
      <xdr:spPr>
        <a:xfrm>
          <a:off x="8699500" y="155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89</xdr:row>
      <xdr:rowOff>114330</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483111" y="153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55,933</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170205</xdr:rowOff>
    </xdr:from>
    <xdr:to>
      <xdr:col>11</xdr:col>
      <xdr:colOff>358775</xdr:colOff>
      <xdr:row>92</xdr:row>
      <xdr:rowOff>100355</xdr:rowOff>
    </xdr:to>
    <xdr:sp macro="" textlink="">
      <xdr:nvSpPr>
        <xdr:cNvPr id="489" name="円/楕円 488">
          <a:extLst>
            <a:ext uri="{FF2B5EF4-FFF2-40B4-BE49-F238E27FC236}">
              <a16:creationId xmlns:a16="http://schemas.microsoft.com/office/drawing/2014/main" xmlns="" id="{00000000-0008-0000-0700-0000E9010000}"/>
            </a:ext>
          </a:extLst>
        </xdr:cNvPr>
        <xdr:cNvSpPr/>
      </xdr:nvSpPr>
      <xdr:spPr>
        <a:xfrm>
          <a:off x="7810500" y="157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116882</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594111" y="1554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51,366</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24701</xdr:rowOff>
    </xdr:from>
    <xdr:to>
      <xdr:col>10</xdr:col>
      <xdr:colOff>155575</xdr:colOff>
      <xdr:row>92</xdr:row>
      <xdr:rowOff>126301</xdr:rowOff>
    </xdr:to>
    <xdr:sp macro="" textlink="">
      <xdr:nvSpPr>
        <xdr:cNvPr id="491" name="円/楕円 490">
          <a:extLst>
            <a:ext uri="{FF2B5EF4-FFF2-40B4-BE49-F238E27FC236}">
              <a16:creationId xmlns:a16="http://schemas.microsoft.com/office/drawing/2014/main" xmlns="" id="{00000000-0008-0000-0700-0000EB010000}"/>
            </a:ext>
          </a:extLst>
        </xdr:cNvPr>
        <xdr:cNvSpPr/>
      </xdr:nvSpPr>
      <xdr:spPr>
        <a:xfrm>
          <a:off x="6921500" y="157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90</xdr:row>
      <xdr:rowOff>142828</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6705111" y="155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a:extLst>
            <a:ext uri="{FF2B5EF4-FFF2-40B4-BE49-F238E27FC236}">
              <a16:creationId xmlns:a16="http://schemas.microsoft.com/office/drawing/2014/main" xmlns=""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41511</xdr:rowOff>
    </xdr:from>
    <xdr:to>
      <xdr:col>23</xdr:col>
      <xdr:colOff>516889</xdr:colOff>
      <xdr:row>38</xdr:row>
      <xdr:rowOff>45538</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6317595" y="5185011"/>
          <a:ext cx="1269" cy="137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49365</xdr:rowOff>
    </xdr:from>
    <xdr:ext cx="534377" cy="259045"/>
    <xdr:sp macro="" textlink="">
      <xdr:nvSpPr>
        <xdr:cNvPr id="520" name="消防費最小値テキスト">
          <a:extLst>
            <a:ext uri="{FF2B5EF4-FFF2-40B4-BE49-F238E27FC236}">
              <a16:creationId xmlns:a16="http://schemas.microsoft.com/office/drawing/2014/main" xmlns="" id="{00000000-0008-0000-0700-000008020000}"/>
            </a:ext>
          </a:extLst>
        </xdr:cNvPr>
        <xdr:cNvSpPr txBox="1"/>
      </xdr:nvSpPr>
      <xdr:spPr>
        <a:xfrm>
          <a:off x="16370300"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11,065</a:t>
          </a:r>
          <a:endParaRPr kumimoji="1" lang="ja-JP" altLang="en-US" sz="1000" b="1">
            <a:latin typeface="ＭＳ Ｐゴシック"/>
          </a:endParaRPr>
        </a:p>
      </xdr:txBody>
    </xdr:sp>
    <xdr:clientData/>
  </xdr:oneCellAnchor>
  <xdr:twoCellAnchor>
    <xdr:from>
      <xdr:col>23</xdr:col>
      <xdr:colOff>428625</xdr:colOff>
      <xdr:row>38</xdr:row>
      <xdr:rowOff>45538</xdr:rowOff>
    </xdr:from>
    <xdr:to>
      <xdr:col>23</xdr:col>
      <xdr:colOff>606425</xdr:colOff>
      <xdr:row>38</xdr:row>
      <xdr:rowOff>45538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65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159638</xdr:rowOff>
    </xdr:from>
    <xdr:ext cx="534377" cy="259045"/>
    <xdr:sp macro="" textlink="">
      <xdr:nvSpPr>
        <xdr:cNvPr id="522" name="消防費最大値テキスト">
          <a:extLst>
            <a:ext uri="{FF2B5EF4-FFF2-40B4-BE49-F238E27FC236}">
              <a16:creationId xmlns:a16="http://schemas.microsoft.com/office/drawing/2014/main" xmlns="" id="{00000000-0008-0000-0700-00000A020000}"/>
            </a:ext>
          </a:extLst>
        </xdr:cNvPr>
        <xdr:cNvSpPr txBox="1"/>
      </xdr:nvSpPr>
      <xdr:spPr>
        <a:xfrm>
          <a:off x="16370300" y="49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23,702</a:t>
          </a:r>
          <a:endParaRPr kumimoji="1" lang="ja-JP" altLang="en-US" sz="1000" b="1">
            <a:latin typeface="ＭＳ Ｐゴシック"/>
          </a:endParaRPr>
        </a:p>
      </xdr:txBody>
    </xdr:sp>
    <xdr:clientData/>
  </xdr:oneCellAnchor>
  <xdr:twoCellAnchor>
    <xdr:from>
      <xdr:col>23</xdr:col>
      <xdr:colOff>428625</xdr:colOff>
      <xdr:row>30</xdr:row>
      <xdr:rowOff>41511</xdr:rowOff>
    </xdr:from>
    <xdr:to>
      <xdr:col>23</xdr:col>
      <xdr:colOff>606425</xdr:colOff>
      <xdr:row>30</xdr:row>
      <xdr:rowOff>41511</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518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159185</xdr:rowOff>
    </xdr:from>
    <xdr:to>
      <xdr:col>23</xdr:col>
      <xdr:colOff>517525</xdr:colOff>
      <xdr:row>36</xdr:row>
      <xdr:rowOff>136543</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5481300" y="5988485"/>
          <a:ext cx="838200" cy="3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67581</xdr:rowOff>
    </xdr:from>
    <xdr:ext cx="534377" cy="259045"/>
    <xdr:sp macro="" textlink="">
      <xdr:nvSpPr>
        <xdr:cNvPr id="525" name="消防費平均値テキスト">
          <a:extLst>
            <a:ext uri="{FF2B5EF4-FFF2-40B4-BE49-F238E27FC236}">
              <a16:creationId xmlns:a16="http://schemas.microsoft.com/office/drawing/2014/main" xmlns="" id="{00000000-0008-0000-0700-00000D020000}"/>
            </a:ext>
          </a:extLst>
        </xdr:cNvPr>
        <xdr:cNvSpPr txBox="1"/>
      </xdr:nvSpPr>
      <xdr:spPr>
        <a:xfrm>
          <a:off x="16370300" y="6068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44704</xdr:rowOff>
    </xdr:from>
    <xdr:to>
      <xdr:col>23</xdr:col>
      <xdr:colOff>568325</xdr:colOff>
      <xdr:row>36</xdr:row>
      <xdr:rowOff>146304</xdr:rowOff>
    </xdr:to>
    <xdr:sp macro="" textlink="">
      <xdr:nvSpPr>
        <xdr:cNvPr id="526" name="フローチャート : 判断 525">
          <a:extLst>
            <a:ext uri="{FF2B5EF4-FFF2-40B4-BE49-F238E27FC236}">
              <a16:creationId xmlns:a16="http://schemas.microsoft.com/office/drawing/2014/main" xmlns="" id="{00000000-0008-0000-0700-00000E020000}"/>
            </a:ext>
          </a:extLst>
        </xdr:cNvPr>
        <xdr:cNvSpPr/>
      </xdr:nvSpPr>
      <xdr:spPr>
        <a:xfrm>
          <a:off x="162687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149062</xdr:rowOff>
    </xdr:from>
    <xdr:to>
      <xdr:col>22</xdr:col>
      <xdr:colOff>365125</xdr:colOff>
      <xdr:row>34</xdr:row>
      <xdr:rowOff>159185</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4592300" y="5978362"/>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78232</xdr:rowOff>
    </xdr:from>
    <xdr:to>
      <xdr:col>22</xdr:col>
      <xdr:colOff>415925</xdr:colOff>
      <xdr:row>37</xdr:row>
      <xdr:rowOff>8382</xdr:rowOff>
    </xdr:to>
    <xdr:sp macro="" textlink="">
      <xdr:nvSpPr>
        <xdr:cNvPr id="528" name="フローチャート : 判断 527">
          <a:extLst>
            <a:ext uri="{FF2B5EF4-FFF2-40B4-BE49-F238E27FC236}">
              <a16:creationId xmlns:a16="http://schemas.microsoft.com/office/drawing/2014/main" xmlns="" id="{00000000-0008-0000-0700-000010020000}"/>
            </a:ext>
          </a:extLst>
        </xdr:cNvPr>
        <xdr:cNvSpPr/>
      </xdr:nvSpPr>
      <xdr:spPr>
        <a:xfrm>
          <a:off x="15430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170959</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14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149062</xdr:rowOff>
    </xdr:from>
    <xdr:to>
      <xdr:col>21</xdr:col>
      <xdr:colOff>161925</xdr:colOff>
      <xdr:row>37</xdr:row>
      <xdr:rowOff>27795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3703300" y="5978362"/>
          <a:ext cx="889000" cy="39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109365</xdr:rowOff>
    </xdr:from>
    <xdr:to>
      <xdr:col>21</xdr:col>
      <xdr:colOff>212725</xdr:colOff>
      <xdr:row>37</xdr:row>
      <xdr:rowOff>39515</xdr:rowOff>
    </xdr:to>
    <xdr:sp macro="" textlink="">
      <xdr:nvSpPr>
        <xdr:cNvPr id="531" name="フローチャート : 判断 530">
          <a:extLst>
            <a:ext uri="{FF2B5EF4-FFF2-40B4-BE49-F238E27FC236}">
              <a16:creationId xmlns:a16="http://schemas.microsoft.com/office/drawing/2014/main" xmlns="" id="{00000000-0008-0000-0700-000013020000}"/>
            </a:ext>
          </a:extLst>
        </xdr:cNvPr>
        <xdr:cNvSpPr/>
      </xdr:nvSpPr>
      <xdr:spPr>
        <a:xfrm>
          <a:off x="14541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30642</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325111" y="63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89081</xdr:rowOff>
    </xdr:from>
    <xdr:to>
      <xdr:col>19</xdr:col>
      <xdr:colOff>644525</xdr:colOff>
      <xdr:row>37</xdr:row>
      <xdr:rowOff>27795</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a:off x="12814300" y="6261281"/>
          <a:ext cx="889000" cy="11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135273</xdr:rowOff>
    </xdr:from>
    <xdr:to>
      <xdr:col>20</xdr:col>
      <xdr:colOff>9525</xdr:colOff>
      <xdr:row>37</xdr:row>
      <xdr:rowOff>65423</xdr:rowOff>
    </xdr:to>
    <xdr:sp macro="" textlink="">
      <xdr:nvSpPr>
        <xdr:cNvPr id="534" name="フローチャート : 判断 533">
          <a:extLst>
            <a:ext uri="{FF2B5EF4-FFF2-40B4-BE49-F238E27FC236}">
              <a16:creationId xmlns:a16="http://schemas.microsoft.com/office/drawing/2014/main" xmlns="" id="{00000000-0008-0000-0700-000016020000}"/>
            </a:ext>
          </a:extLst>
        </xdr:cNvPr>
        <xdr:cNvSpPr/>
      </xdr:nvSpPr>
      <xdr:spPr>
        <a:xfrm>
          <a:off x="13652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81950</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60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144961</xdr:rowOff>
    </xdr:from>
    <xdr:to>
      <xdr:col>18</xdr:col>
      <xdr:colOff>492125</xdr:colOff>
      <xdr:row>37</xdr:row>
      <xdr:rowOff>75111</xdr:rowOff>
    </xdr:to>
    <xdr:sp macro="" textlink="">
      <xdr:nvSpPr>
        <xdr:cNvPr id="536" name="フローチャート : 判断 535">
          <a:extLst>
            <a:ext uri="{FF2B5EF4-FFF2-40B4-BE49-F238E27FC236}">
              <a16:creationId xmlns:a16="http://schemas.microsoft.com/office/drawing/2014/main" xmlns="" id="{00000000-0008-0000-0700-000018020000}"/>
            </a:ext>
          </a:extLst>
        </xdr:cNvPr>
        <xdr:cNvSpPr/>
      </xdr:nvSpPr>
      <xdr:spPr>
        <a:xfrm>
          <a:off x="12763500" y="63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66238</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64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85743</xdr:rowOff>
    </xdr:from>
    <xdr:to>
      <xdr:col>23</xdr:col>
      <xdr:colOff>568325</xdr:colOff>
      <xdr:row>37</xdr:row>
      <xdr:rowOff>15893</xdr:rowOff>
    </xdr:to>
    <xdr:sp macro="" textlink="">
      <xdr:nvSpPr>
        <xdr:cNvPr id="543" name="円/楕円 542">
          <a:extLst>
            <a:ext uri="{FF2B5EF4-FFF2-40B4-BE49-F238E27FC236}">
              <a16:creationId xmlns:a16="http://schemas.microsoft.com/office/drawing/2014/main" xmlns="" id="{00000000-0008-0000-0700-00001F020000}"/>
            </a:ext>
          </a:extLst>
        </xdr:cNvPr>
        <xdr:cNvSpPr/>
      </xdr:nvSpPr>
      <xdr:spPr>
        <a:xfrm>
          <a:off x="16268700" y="62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64170</xdr:rowOff>
    </xdr:from>
    <xdr:ext cx="534377" cy="259045"/>
    <xdr:sp macro="" textlink="">
      <xdr:nvSpPr>
        <xdr:cNvPr id="544" name="消防費該当値テキスト">
          <a:extLst>
            <a:ext uri="{FF2B5EF4-FFF2-40B4-BE49-F238E27FC236}">
              <a16:creationId xmlns:a16="http://schemas.microsoft.com/office/drawing/2014/main" xmlns="" id="{00000000-0008-0000-0700-000020020000}"/>
            </a:ext>
          </a:extLst>
        </xdr:cNvPr>
        <xdr:cNvSpPr txBox="1"/>
      </xdr:nvSpPr>
      <xdr:spPr>
        <a:xfrm>
          <a:off x="16370300" y="62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108385</xdr:rowOff>
    </xdr:from>
    <xdr:to>
      <xdr:col>22</xdr:col>
      <xdr:colOff>415925</xdr:colOff>
      <xdr:row>35</xdr:row>
      <xdr:rowOff>38535</xdr:rowOff>
    </xdr:to>
    <xdr:sp macro="" textlink="">
      <xdr:nvSpPr>
        <xdr:cNvPr id="545" name="円/楕円 544">
          <a:extLst>
            <a:ext uri="{FF2B5EF4-FFF2-40B4-BE49-F238E27FC236}">
              <a16:creationId xmlns:a16="http://schemas.microsoft.com/office/drawing/2014/main" xmlns="" id="{00000000-0008-0000-0700-000021020000}"/>
            </a:ext>
          </a:extLst>
        </xdr:cNvPr>
        <xdr:cNvSpPr/>
      </xdr:nvSpPr>
      <xdr:spPr>
        <a:xfrm>
          <a:off x="15430500" y="59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55062</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5214111" y="571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98262</xdr:rowOff>
    </xdr:from>
    <xdr:to>
      <xdr:col>21</xdr:col>
      <xdr:colOff>212725</xdr:colOff>
      <xdr:row>35</xdr:row>
      <xdr:rowOff>28412</xdr:rowOff>
    </xdr:to>
    <xdr:sp macro="" textlink="">
      <xdr:nvSpPr>
        <xdr:cNvPr id="547" name="円/楕円 546">
          <a:extLst>
            <a:ext uri="{FF2B5EF4-FFF2-40B4-BE49-F238E27FC236}">
              <a16:creationId xmlns:a16="http://schemas.microsoft.com/office/drawing/2014/main" xmlns="" id="{00000000-0008-0000-0700-000023020000}"/>
            </a:ext>
          </a:extLst>
        </xdr:cNvPr>
        <xdr:cNvSpPr/>
      </xdr:nvSpPr>
      <xdr:spPr>
        <a:xfrm>
          <a:off x="14541500" y="592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44939</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4325111" y="570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148445</xdr:rowOff>
    </xdr:from>
    <xdr:to>
      <xdr:col>20</xdr:col>
      <xdr:colOff>9525</xdr:colOff>
      <xdr:row>37</xdr:row>
      <xdr:rowOff>78595</xdr:rowOff>
    </xdr:to>
    <xdr:sp macro="" textlink="">
      <xdr:nvSpPr>
        <xdr:cNvPr id="549" name="円/楕円 548">
          <a:extLst>
            <a:ext uri="{FF2B5EF4-FFF2-40B4-BE49-F238E27FC236}">
              <a16:creationId xmlns:a16="http://schemas.microsoft.com/office/drawing/2014/main" xmlns="" id="{00000000-0008-0000-0700-000025020000}"/>
            </a:ext>
          </a:extLst>
        </xdr:cNvPr>
        <xdr:cNvSpPr/>
      </xdr:nvSpPr>
      <xdr:spPr>
        <a:xfrm>
          <a:off x="13652500" y="63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69722</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3436111" y="64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38281</xdr:rowOff>
    </xdr:from>
    <xdr:to>
      <xdr:col>18</xdr:col>
      <xdr:colOff>492125</xdr:colOff>
      <xdr:row>36</xdr:row>
      <xdr:rowOff>139881</xdr:rowOff>
    </xdr:to>
    <xdr:sp macro="" textlink="">
      <xdr:nvSpPr>
        <xdr:cNvPr id="551" name="円/楕円 550">
          <a:extLst>
            <a:ext uri="{FF2B5EF4-FFF2-40B4-BE49-F238E27FC236}">
              <a16:creationId xmlns:a16="http://schemas.microsoft.com/office/drawing/2014/main" xmlns="" id="{00000000-0008-0000-0700-000027020000}"/>
            </a:ext>
          </a:extLst>
        </xdr:cNvPr>
        <xdr:cNvSpPr/>
      </xdr:nvSpPr>
      <xdr:spPr>
        <a:xfrm>
          <a:off x="12763500" y="62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156408</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547111" y="598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a:extLst>
            <a:ext uri="{FF2B5EF4-FFF2-40B4-BE49-F238E27FC236}">
              <a16:creationId xmlns:a16="http://schemas.microsoft.com/office/drawing/2014/main" xmlns=""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45334</xdr:rowOff>
    </xdr:from>
    <xdr:to>
      <xdr:col>23</xdr:col>
      <xdr:colOff>516889</xdr:colOff>
      <xdr:row>59</xdr:row>
      <xdr:rowOff>30109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6317595" y="8789284"/>
          <a:ext cx="1269"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33936</xdr:rowOff>
    </xdr:from>
    <xdr:ext cx="534377" cy="259045"/>
    <xdr:sp macro="" textlink="">
      <xdr:nvSpPr>
        <xdr:cNvPr id="576" name="教育費最小値テキスト">
          <a:extLst>
            <a:ext uri="{FF2B5EF4-FFF2-40B4-BE49-F238E27FC236}">
              <a16:creationId xmlns:a16="http://schemas.microsoft.com/office/drawing/2014/main" xmlns="" id="{00000000-0008-0000-0700-000040020000}"/>
            </a:ext>
          </a:extLst>
        </xdr:cNvPr>
        <xdr:cNvSpPr txBox="1"/>
      </xdr:nvSpPr>
      <xdr:spPr>
        <a:xfrm>
          <a:off x="16370300" y="101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28,647</a:t>
          </a:r>
          <a:endParaRPr kumimoji="1" lang="ja-JP" altLang="en-US" sz="1000" b="1">
            <a:latin typeface="ＭＳ Ｐゴシック"/>
          </a:endParaRPr>
        </a:p>
      </xdr:txBody>
    </xdr:sp>
    <xdr:clientData/>
  </xdr:oneCellAnchor>
  <xdr:twoCellAnchor>
    <xdr:from>
      <xdr:col>23</xdr:col>
      <xdr:colOff>428625</xdr:colOff>
      <xdr:row>59</xdr:row>
      <xdr:rowOff>30109</xdr:rowOff>
    </xdr:from>
    <xdr:to>
      <xdr:col>23</xdr:col>
      <xdr:colOff>606425</xdr:colOff>
      <xdr:row>59</xdr:row>
      <xdr:rowOff>30109</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101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163461</xdr:rowOff>
    </xdr:from>
    <xdr:ext cx="534377" cy="259045"/>
    <xdr:sp macro="" textlink="">
      <xdr:nvSpPr>
        <xdr:cNvPr id="578" name="教育費最大値テキスト">
          <a:extLst>
            <a:ext uri="{FF2B5EF4-FFF2-40B4-BE49-F238E27FC236}">
              <a16:creationId xmlns:a16="http://schemas.microsoft.com/office/drawing/2014/main" xmlns="" id="{00000000-0008-0000-0700-000042020000}"/>
            </a:ext>
          </a:extLst>
        </xdr:cNvPr>
        <xdr:cNvSpPr txBox="1"/>
      </xdr:nvSpPr>
      <xdr:spPr>
        <a:xfrm>
          <a:off x="16370300" y="85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58,314</a:t>
          </a:r>
          <a:endParaRPr kumimoji="1" lang="ja-JP" altLang="en-US" sz="1000" b="1">
            <a:latin typeface="ＭＳ Ｐゴシック"/>
          </a:endParaRPr>
        </a:p>
      </xdr:txBody>
    </xdr:sp>
    <xdr:clientData/>
  </xdr:oneCellAnchor>
  <xdr:twoCellAnchor>
    <xdr:from>
      <xdr:col>23</xdr:col>
      <xdr:colOff>428625</xdr:colOff>
      <xdr:row>51</xdr:row>
      <xdr:rowOff>45334</xdr:rowOff>
    </xdr:from>
    <xdr:to>
      <xdr:col>23</xdr:col>
      <xdr:colOff>606425</xdr:colOff>
      <xdr:row>51</xdr:row>
      <xdr:rowOff>45334</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878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40442</xdr:rowOff>
    </xdr:from>
    <xdr:to>
      <xdr:col>23</xdr:col>
      <xdr:colOff>517525</xdr:colOff>
      <xdr:row>55</xdr:row>
      <xdr:rowOff>15342</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5481300" y="9127292"/>
          <a:ext cx="838200" cy="31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8120</xdr:rowOff>
    </xdr:from>
    <xdr:ext cx="534377" cy="259045"/>
    <xdr:sp macro="" textlink="">
      <xdr:nvSpPr>
        <xdr:cNvPr id="581" name="教育費平均値テキスト">
          <a:extLst>
            <a:ext uri="{FF2B5EF4-FFF2-40B4-BE49-F238E27FC236}">
              <a16:creationId xmlns:a16="http://schemas.microsoft.com/office/drawing/2014/main" xmlns="" id="{00000000-0008-0000-0700-000045020000}"/>
            </a:ext>
          </a:extLst>
        </xdr:cNvPr>
        <xdr:cNvSpPr txBox="1"/>
      </xdr:nvSpPr>
      <xdr:spPr>
        <a:xfrm>
          <a:off x="16370300" y="9437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29693</xdr:rowOff>
    </xdr:from>
    <xdr:to>
      <xdr:col>23</xdr:col>
      <xdr:colOff>568325</xdr:colOff>
      <xdr:row>55</xdr:row>
      <xdr:rowOff>131293</xdr:rowOff>
    </xdr:to>
    <xdr:sp macro="" textlink="">
      <xdr:nvSpPr>
        <xdr:cNvPr id="582" name="フローチャート : 判断 581">
          <a:extLst>
            <a:ext uri="{FF2B5EF4-FFF2-40B4-BE49-F238E27FC236}">
              <a16:creationId xmlns:a16="http://schemas.microsoft.com/office/drawing/2014/main" xmlns="" id="{00000000-0008-0000-0700-000046020000}"/>
            </a:ext>
          </a:extLst>
        </xdr:cNvPr>
        <xdr:cNvSpPr/>
      </xdr:nvSpPr>
      <xdr:spPr>
        <a:xfrm>
          <a:off x="162687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94118</xdr:rowOff>
    </xdr:from>
    <xdr:to>
      <xdr:col>22</xdr:col>
      <xdr:colOff>365125</xdr:colOff>
      <xdr:row>55</xdr:row>
      <xdr:rowOff>15342</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4592300" y="9009518"/>
          <a:ext cx="889000" cy="43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84" name="フローチャート : 判断 583">
          <a:extLst>
            <a:ext uri="{FF2B5EF4-FFF2-40B4-BE49-F238E27FC236}">
              <a16:creationId xmlns:a16="http://schemas.microsoft.com/office/drawing/2014/main" xmlns="" id="{00000000-0008-0000-0700-000048020000}"/>
            </a:ext>
          </a:extLst>
        </xdr:cNvPr>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62755</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14111" y="96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94118</xdr:rowOff>
    </xdr:from>
    <xdr:to>
      <xdr:col>21</xdr:col>
      <xdr:colOff>161925</xdr:colOff>
      <xdr:row>56</xdr:row>
      <xdr:rowOff>63439</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3703300" y="9009518"/>
          <a:ext cx="889000" cy="6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7" name="フローチャート : 判断 586">
          <a:extLst>
            <a:ext uri="{FF2B5EF4-FFF2-40B4-BE49-F238E27FC236}">
              <a16:creationId xmlns:a16="http://schemas.microsoft.com/office/drawing/2014/main" xmlns="" id="{00000000-0008-0000-0700-00004B020000}"/>
            </a:ext>
          </a:extLst>
        </xdr:cNvPr>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7159</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7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32578</xdr:rowOff>
    </xdr:from>
    <xdr:to>
      <xdr:col>19</xdr:col>
      <xdr:colOff>644525</xdr:colOff>
      <xdr:row>56</xdr:row>
      <xdr:rowOff>63439</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2814300" y="963377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90" name="フローチャート : 判断 589">
          <a:extLst>
            <a:ext uri="{FF2B5EF4-FFF2-40B4-BE49-F238E27FC236}">
              <a16:creationId xmlns:a16="http://schemas.microsoft.com/office/drawing/2014/main" xmlns="" id="{00000000-0008-0000-0700-00004E020000}"/>
            </a:ext>
          </a:extLst>
        </xdr:cNvPr>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34911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8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92" name="フローチャート : 判断 591">
          <a:extLst>
            <a:ext uri="{FF2B5EF4-FFF2-40B4-BE49-F238E27FC236}">
              <a16:creationId xmlns:a16="http://schemas.microsoft.com/office/drawing/2014/main" xmlns="" id="{00000000-0008-0000-0700-000050020000}"/>
            </a:ext>
          </a:extLst>
        </xdr:cNvPr>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145188</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7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161092</xdr:rowOff>
    </xdr:from>
    <xdr:to>
      <xdr:col>23</xdr:col>
      <xdr:colOff>568325</xdr:colOff>
      <xdr:row>53</xdr:row>
      <xdr:rowOff>91242</xdr:rowOff>
    </xdr:to>
    <xdr:sp macro="" textlink="">
      <xdr:nvSpPr>
        <xdr:cNvPr id="599" name="円/楕円 598">
          <a:extLst>
            <a:ext uri="{FF2B5EF4-FFF2-40B4-BE49-F238E27FC236}">
              <a16:creationId xmlns:a16="http://schemas.microsoft.com/office/drawing/2014/main" xmlns="" id="{00000000-0008-0000-0700-000057020000}"/>
            </a:ext>
          </a:extLst>
        </xdr:cNvPr>
        <xdr:cNvSpPr/>
      </xdr:nvSpPr>
      <xdr:spPr>
        <a:xfrm>
          <a:off x="16268700" y="90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12519</xdr:rowOff>
    </xdr:from>
    <xdr:ext cx="534377" cy="259045"/>
    <xdr:sp macro="" textlink="">
      <xdr:nvSpPr>
        <xdr:cNvPr id="600" name="教育費該当値テキスト">
          <a:extLst>
            <a:ext uri="{FF2B5EF4-FFF2-40B4-BE49-F238E27FC236}">
              <a16:creationId xmlns:a16="http://schemas.microsoft.com/office/drawing/2014/main" xmlns="" id="{00000000-0008-0000-0700-000058020000}"/>
            </a:ext>
          </a:extLst>
        </xdr:cNvPr>
        <xdr:cNvSpPr txBox="1"/>
      </xdr:nvSpPr>
      <xdr:spPr>
        <a:xfrm>
          <a:off x="16370300" y="89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50,921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135992</xdr:rowOff>
    </xdr:from>
    <xdr:to>
      <xdr:col>22</xdr:col>
      <xdr:colOff>415925</xdr:colOff>
      <xdr:row>55</xdr:row>
      <xdr:rowOff>66142</xdr:rowOff>
    </xdr:to>
    <xdr:sp macro="" textlink="">
      <xdr:nvSpPr>
        <xdr:cNvPr id="601" name="円/楕円 600">
          <a:extLst>
            <a:ext uri="{FF2B5EF4-FFF2-40B4-BE49-F238E27FC236}">
              <a16:creationId xmlns:a16="http://schemas.microsoft.com/office/drawing/2014/main" xmlns="" id="{00000000-0008-0000-0700-000059020000}"/>
            </a:ext>
          </a:extLst>
        </xdr:cNvPr>
        <xdr:cNvSpPr/>
      </xdr:nvSpPr>
      <xdr:spPr>
        <a:xfrm>
          <a:off x="15430500" y="939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82669</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14111" y="916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43,970</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43318</xdr:rowOff>
    </xdr:from>
    <xdr:to>
      <xdr:col>21</xdr:col>
      <xdr:colOff>212725</xdr:colOff>
      <xdr:row>52</xdr:row>
      <xdr:rowOff>144918</xdr:rowOff>
    </xdr:to>
    <xdr:sp macro="" textlink="">
      <xdr:nvSpPr>
        <xdr:cNvPr id="603" name="円/楕円 602">
          <a:extLst>
            <a:ext uri="{FF2B5EF4-FFF2-40B4-BE49-F238E27FC236}">
              <a16:creationId xmlns:a16="http://schemas.microsoft.com/office/drawing/2014/main" xmlns="" id="{00000000-0008-0000-0700-00005B020000}"/>
            </a:ext>
          </a:extLst>
        </xdr:cNvPr>
        <xdr:cNvSpPr/>
      </xdr:nvSpPr>
      <xdr:spPr>
        <a:xfrm>
          <a:off x="14541500" y="89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161445</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325111" y="87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12639</xdr:rowOff>
    </xdr:from>
    <xdr:to>
      <xdr:col>20</xdr:col>
      <xdr:colOff>9525</xdr:colOff>
      <xdr:row>56</xdr:row>
      <xdr:rowOff>114239</xdr:rowOff>
    </xdr:to>
    <xdr:sp macro="" textlink="">
      <xdr:nvSpPr>
        <xdr:cNvPr id="605" name="円/楕円 604">
          <a:extLst>
            <a:ext uri="{FF2B5EF4-FFF2-40B4-BE49-F238E27FC236}">
              <a16:creationId xmlns:a16="http://schemas.microsoft.com/office/drawing/2014/main" xmlns="" id="{00000000-0008-0000-0700-00005D020000}"/>
            </a:ext>
          </a:extLst>
        </xdr:cNvPr>
        <xdr:cNvSpPr/>
      </xdr:nvSpPr>
      <xdr:spPr>
        <a:xfrm>
          <a:off x="13652500" y="96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130766</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3436111" y="938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153228</xdr:rowOff>
    </xdr:from>
    <xdr:to>
      <xdr:col>18</xdr:col>
      <xdr:colOff>492125</xdr:colOff>
      <xdr:row>56</xdr:row>
      <xdr:rowOff>83378</xdr:rowOff>
    </xdr:to>
    <xdr:sp macro="" textlink="">
      <xdr:nvSpPr>
        <xdr:cNvPr id="607" name="円/楕円 606">
          <a:extLst>
            <a:ext uri="{FF2B5EF4-FFF2-40B4-BE49-F238E27FC236}">
              <a16:creationId xmlns:a16="http://schemas.microsoft.com/office/drawing/2014/main" xmlns="" id="{00000000-0008-0000-0700-00005F020000}"/>
            </a:ext>
          </a:extLst>
        </xdr:cNvPr>
        <xdr:cNvSpPr/>
      </xdr:nvSpPr>
      <xdr:spPr>
        <a:xfrm>
          <a:off x="12763500" y="958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99905</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547111" y="935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165988</xdr:rowOff>
    </xdr:from>
    <xdr:to>
      <xdr:col>23</xdr:col>
      <xdr:colOff>516889</xdr:colOff>
      <xdr:row>79</xdr:row>
      <xdr:rowOff>98879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3367638"/>
          <a:ext cx="1269" cy="2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105337</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6498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112665</xdr:rowOff>
    </xdr:from>
    <xdr:ext cx="469744"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314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77</xdr:row>
      <xdr:rowOff>165988</xdr:rowOff>
    </xdr:from>
    <xdr:to>
      <xdr:col>23</xdr:col>
      <xdr:colOff>606425</xdr:colOff>
      <xdr:row>77</xdr:row>
      <xdr:rowOff>165988</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336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21644</xdr:rowOff>
    </xdr:from>
    <xdr:to>
      <xdr:col>23</xdr:col>
      <xdr:colOff>517525</xdr:colOff>
      <xdr:row>77</xdr:row>
      <xdr:rowOff>165988</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5481300" y="12194594"/>
          <a:ext cx="838200" cy="117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149786</xdr:rowOff>
    </xdr:from>
    <xdr:ext cx="378565"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522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171359</xdr:rowOff>
    </xdr:from>
    <xdr:to>
      <xdr:col>23</xdr:col>
      <xdr:colOff>568325</xdr:colOff>
      <xdr:row>79</xdr:row>
      <xdr:rowOff>101509</xdr:rowOff>
    </xdr:to>
    <xdr:sp macro="" textlink="">
      <xdr:nvSpPr>
        <xdr:cNvPr id="641" name="フローチャート : 判断 640">
          <a:extLst>
            <a:ext uri="{FF2B5EF4-FFF2-40B4-BE49-F238E27FC236}">
              <a16:creationId xmlns:a16="http://schemas.microsoft.com/office/drawing/2014/main" xmlns="" id="{00000000-0008-0000-0700-000081020000}"/>
            </a:ext>
          </a:extLst>
        </xdr:cNvPr>
        <xdr:cNvSpPr/>
      </xdr:nvSpPr>
      <xdr:spPr>
        <a:xfrm>
          <a:off x="162687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21644</xdr:rowOff>
    </xdr:from>
    <xdr:to>
      <xdr:col>22</xdr:col>
      <xdr:colOff>365125</xdr:colOff>
      <xdr:row>75</xdr:row>
      <xdr:rowOff>132515</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4592300" y="12194594"/>
          <a:ext cx="889000" cy="79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85961</xdr:rowOff>
    </xdr:from>
    <xdr:to>
      <xdr:col>22</xdr:col>
      <xdr:colOff>415925</xdr:colOff>
      <xdr:row>78</xdr:row>
      <xdr:rowOff>16111</xdr:rowOff>
    </xdr:to>
    <xdr:sp macro="" textlink="">
      <xdr:nvSpPr>
        <xdr:cNvPr id="643" name="フローチャート : 判断 642">
          <a:extLst>
            <a:ext uri="{FF2B5EF4-FFF2-40B4-BE49-F238E27FC236}">
              <a16:creationId xmlns:a16="http://schemas.microsoft.com/office/drawing/2014/main" xmlns="" id="{00000000-0008-0000-0700-000083020000}"/>
            </a:ext>
          </a:extLst>
        </xdr:cNvPr>
        <xdr:cNvSpPr/>
      </xdr:nvSpPr>
      <xdr:spPr>
        <a:xfrm>
          <a:off x="15430500" y="1328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7238</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7" y="1338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132515</xdr:rowOff>
    </xdr:from>
    <xdr:to>
      <xdr:col>21</xdr:col>
      <xdr:colOff>161925</xdr:colOff>
      <xdr:row>79</xdr:row>
      <xdr:rowOff>48096</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3703300" y="12991265"/>
          <a:ext cx="889000" cy="60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42038</xdr:rowOff>
    </xdr:from>
    <xdr:to>
      <xdr:col>21</xdr:col>
      <xdr:colOff>212725</xdr:colOff>
      <xdr:row>76</xdr:row>
      <xdr:rowOff>143638</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4541500" y="1307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134765</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357427" y="1316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48096</xdr:rowOff>
    </xdr:from>
    <xdr:to>
      <xdr:col>19</xdr:col>
      <xdr:colOff>644525</xdr:colOff>
      <xdr:row>79</xdr:row>
      <xdr:rowOff>89734</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2814300" y="13592646"/>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45793</xdr:rowOff>
    </xdr:from>
    <xdr:to>
      <xdr:col>20</xdr:col>
      <xdr:colOff>9525</xdr:colOff>
      <xdr:row>76</xdr:row>
      <xdr:rowOff>147393</xdr:rowOff>
    </xdr:to>
    <xdr:sp macro="" textlink="">
      <xdr:nvSpPr>
        <xdr:cNvPr id="649" name="フローチャート : 判断 648">
          <a:extLst>
            <a:ext uri="{FF2B5EF4-FFF2-40B4-BE49-F238E27FC236}">
              <a16:creationId xmlns:a16="http://schemas.microsoft.com/office/drawing/2014/main" xmlns="" id="{00000000-0008-0000-0700-000089020000}"/>
            </a:ext>
          </a:extLst>
        </xdr:cNvPr>
        <xdr:cNvSpPr/>
      </xdr:nvSpPr>
      <xdr:spPr>
        <a:xfrm>
          <a:off x="13652500" y="130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163920</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68427" y="1285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96738</xdr:rowOff>
    </xdr:from>
    <xdr:to>
      <xdr:col>18</xdr:col>
      <xdr:colOff>492125</xdr:colOff>
      <xdr:row>77</xdr:row>
      <xdr:rowOff>26888</xdr:rowOff>
    </xdr:to>
    <xdr:sp macro="" textlink="">
      <xdr:nvSpPr>
        <xdr:cNvPr id="651" name="フローチャート : 判断 650">
          <a:extLst>
            <a:ext uri="{FF2B5EF4-FFF2-40B4-BE49-F238E27FC236}">
              <a16:creationId xmlns:a16="http://schemas.microsoft.com/office/drawing/2014/main" xmlns="" id="{00000000-0008-0000-0700-00008B020000}"/>
            </a:ext>
          </a:extLst>
        </xdr:cNvPr>
        <xdr:cNvSpPr/>
      </xdr:nvSpPr>
      <xdr:spPr>
        <a:xfrm>
          <a:off x="12763500" y="1312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43415</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579427" y="1290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115188</xdr:rowOff>
    </xdr:from>
    <xdr:to>
      <xdr:col>23</xdr:col>
      <xdr:colOff>568325</xdr:colOff>
      <xdr:row>78</xdr:row>
      <xdr:rowOff>45338</xdr:rowOff>
    </xdr:to>
    <xdr:sp macro="" textlink="">
      <xdr:nvSpPr>
        <xdr:cNvPr id="658" name="円/楕円 657">
          <a:extLst>
            <a:ext uri="{FF2B5EF4-FFF2-40B4-BE49-F238E27FC236}">
              <a16:creationId xmlns:a16="http://schemas.microsoft.com/office/drawing/2014/main" xmlns="" id="{00000000-0008-0000-0700-000092020000}"/>
            </a:ext>
          </a:extLst>
        </xdr:cNvPr>
        <xdr:cNvSpPr/>
      </xdr:nvSpPr>
      <xdr:spPr>
        <a:xfrm>
          <a:off x="162687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68215</xdr:rowOff>
    </xdr:from>
    <xdr:ext cx="469744"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3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142294</xdr:rowOff>
    </xdr:from>
    <xdr:to>
      <xdr:col>22</xdr:col>
      <xdr:colOff>415925</xdr:colOff>
      <xdr:row>71</xdr:row>
      <xdr:rowOff>72444</xdr:rowOff>
    </xdr:to>
    <xdr:sp macro="" textlink="">
      <xdr:nvSpPr>
        <xdr:cNvPr id="660" name="円/楕円 659">
          <a:extLst>
            <a:ext uri="{FF2B5EF4-FFF2-40B4-BE49-F238E27FC236}">
              <a16:creationId xmlns:a16="http://schemas.microsoft.com/office/drawing/2014/main" xmlns="" id="{00000000-0008-0000-0700-000094020000}"/>
            </a:ext>
          </a:extLst>
        </xdr:cNvPr>
        <xdr:cNvSpPr/>
      </xdr:nvSpPr>
      <xdr:spPr>
        <a:xfrm>
          <a:off x="15430500" y="121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69</xdr:row>
      <xdr:rowOff>88971</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46427" y="119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81715</xdr:rowOff>
    </xdr:from>
    <xdr:to>
      <xdr:col>21</xdr:col>
      <xdr:colOff>212725</xdr:colOff>
      <xdr:row>76</xdr:row>
      <xdr:rowOff>11866</xdr:rowOff>
    </xdr:to>
    <xdr:sp macro="" textlink="">
      <xdr:nvSpPr>
        <xdr:cNvPr id="662" name="円/楕円 661">
          <a:extLst>
            <a:ext uri="{FF2B5EF4-FFF2-40B4-BE49-F238E27FC236}">
              <a16:creationId xmlns:a16="http://schemas.microsoft.com/office/drawing/2014/main" xmlns="" id="{00000000-0008-0000-0700-000096020000}"/>
            </a:ext>
          </a:extLst>
        </xdr:cNvPr>
        <xdr:cNvSpPr/>
      </xdr:nvSpPr>
      <xdr:spPr>
        <a:xfrm>
          <a:off x="14541500" y="12940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28392</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357427" y="1271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168746</xdr:rowOff>
    </xdr:from>
    <xdr:to>
      <xdr:col>20</xdr:col>
      <xdr:colOff>9525</xdr:colOff>
      <xdr:row>79</xdr:row>
      <xdr:rowOff>98896</xdr:rowOff>
    </xdr:to>
    <xdr:sp macro="" textlink="">
      <xdr:nvSpPr>
        <xdr:cNvPr id="664" name="円/楕円 663">
          <a:extLst>
            <a:ext uri="{FF2B5EF4-FFF2-40B4-BE49-F238E27FC236}">
              <a16:creationId xmlns:a16="http://schemas.microsoft.com/office/drawing/2014/main" xmlns="" id="{00000000-0008-0000-0700-000098020000}"/>
            </a:ext>
          </a:extLst>
        </xdr:cNvPr>
        <xdr:cNvSpPr/>
      </xdr:nvSpPr>
      <xdr:spPr>
        <a:xfrm>
          <a:off x="13652500" y="135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90023</xdr:rowOff>
    </xdr:from>
    <xdr:ext cx="378565"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4017" y="13634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38934</xdr:rowOff>
    </xdr:from>
    <xdr:to>
      <xdr:col>18</xdr:col>
      <xdr:colOff>492125</xdr:colOff>
      <xdr:row>79</xdr:row>
      <xdr:rowOff>140534</xdr:rowOff>
    </xdr:to>
    <xdr:sp macro="" textlink="">
      <xdr:nvSpPr>
        <xdr:cNvPr id="666" name="円/楕円 665">
          <a:extLst>
            <a:ext uri="{FF2B5EF4-FFF2-40B4-BE49-F238E27FC236}">
              <a16:creationId xmlns:a16="http://schemas.microsoft.com/office/drawing/2014/main" xmlns="" id="{00000000-0008-0000-0700-00009A020000}"/>
            </a:ext>
          </a:extLst>
        </xdr:cNvPr>
        <xdr:cNvSpPr/>
      </xdr:nvSpPr>
      <xdr:spPr>
        <a:xfrm>
          <a:off x="12763500" y="135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131661</xdr:rowOff>
    </xdr:from>
    <xdr:ext cx="313932"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657333" y="1367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a:extLst>
            <a:ext uri="{FF2B5EF4-FFF2-40B4-BE49-F238E27FC236}">
              <a16:creationId xmlns:a16="http://schemas.microsoft.com/office/drawing/2014/main" xmlns=""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7435</xdr:rowOff>
    </xdr:from>
    <xdr:to>
      <xdr:col>23</xdr:col>
      <xdr:colOff>516889</xdr:colOff>
      <xdr:row>97</xdr:row>
      <xdr:rowOff>119031</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6317595" y="15437935"/>
          <a:ext cx="1269" cy="1311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122858</xdr:rowOff>
    </xdr:from>
    <xdr:ext cx="534377" cy="259045"/>
    <xdr:sp macro="" textlink="">
      <xdr:nvSpPr>
        <xdr:cNvPr id="692" name="公債費最小値テキスト">
          <a:extLst>
            <a:ext uri="{FF2B5EF4-FFF2-40B4-BE49-F238E27FC236}">
              <a16:creationId xmlns:a16="http://schemas.microsoft.com/office/drawing/2014/main" xmlns="" id="{00000000-0008-0000-0700-0000B4020000}"/>
            </a:ext>
          </a:extLst>
        </xdr:cNvPr>
        <xdr:cNvSpPr txBox="1"/>
      </xdr:nvSpPr>
      <xdr:spPr>
        <a:xfrm>
          <a:off x="16370300" y="167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97</xdr:row>
      <xdr:rowOff>119031</xdr:rowOff>
    </xdr:from>
    <xdr:to>
      <xdr:col>23</xdr:col>
      <xdr:colOff>606425</xdr:colOff>
      <xdr:row>97</xdr:row>
      <xdr:rowOff>119031</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67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125562</xdr:rowOff>
    </xdr:from>
    <xdr:ext cx="534377" cy="259045"/>
    <xdr:sp macro="" textlink="">
      <xdr:nvSpPr>
        <xdr:cNvPr id="694" name="公債費最大値テキスト">
          <a:extLst>
            <a:ext uri="{FF2B5EF4-FFF2-40B4-BE49-F238E27FC236}">
              <a16:creationId xmlns:a16="http://schemas.microsoft.com/office/drawing/2014/main" xmlns="" id="{00000000-0008-0000-0700-0000B6020000}"/>
            </a:ext>
          </a:extLst>
        </xdr:cNvPr>
        <xdr:cNvSpPr txBox="1"/>
      </xdr:nvSpPr>
      <xdr:spPr>
        <a:xfrm>
          <a:off x="16370300" y="152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90</xdr:row>
      <xdr:rowOff>7435</xdr:rowOff>
    </xdr:from>
    <xdr:to>
      <xdr:col>23</xdr:col>
      <xdr:colOff>606425</xdr:colOff>
      <xdr:row>90</xdr:row>
      <xdr:rowOff>7435</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543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157035</xdr:rowOff>
    </xdr:from>
    <xdr:to>
      <xdr:col>23</xdr:col>
      <xdr:colOff>517525</xdr:colOff>
      <xdr:row>94</xdr:row>
      <xdr:rowOff>9207</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5481300" y="16101885"/>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58678</xdr:rowOff>
    </xdr:from>
    <xdr:ext cx="534377" cy="259045"/>
    <xdr:sp macro="" textlink="">
      <xdr:nvSpPr>
        <xdr:cNvPr id="697" name="公債費平均値テキスト">
          <a:extLst>
            <a:ext uri="{FF2B5EF4-FFF2-40B4-BE49-F238E27FC236}">
              <a16:creationId xmlns:a16="http://schemas.microsoft.com/office/drawing/2014/main" xmlns="" id="{00000000-0008-0000-0700-0000B9020000}"/>
            </a:ext>
          </a:extLst>
        </xdr:cNvPr>
        <xdr:cNvSpPr txBox="1"/>
      </xdr:nvSpPr>
      <xdr:spPr>
        <a:xfrm>
          <a:off x="16370300" y="163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80251</xdr:rowOff>
    </xdr:from>
    <xdr:to>
      <xdr:col>23</xdr:col>
      <xdr:colOff>568325</xdr:colOff>
      <xdr:row>96</xdr:row>
      <xdr:rowOff>10401</xdr:rowOff>
    </xdr:to>
    <xdr:sp macro="" textlink="">
      <xdr:nvSpPr>
        <xdr:cNvPr id="698" name="フローチャート : 判断 697">
          <a:extLst>
            <a:ext uri="{FF2B5EF4-FFF2-40B4-BE49-F238E27FC236}">
              <a16:creationId xmlns:a16="http://schemas.microsoft.com/office/drawing/2014/main" xmlns="" id="{00000000-0008-0000-0700-0000BA020000}"/>
            </a:ext>
          </a:extLst>
        </xdr:cNvPr>
        <xdr:cNvSpPr/>
      </xdr:nvSpPr>
      <xdr:spPr>
        <a:xfrm>
          <a:off x="162687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157035</xdr:rowOff>
    </xdr:from>
    <xdr:to>
      <xdr:col>22</xdr:col>
      <xdr:colOff>365125</xdr:colOff>
      <xdr:row>93</xdr:row>
      <xdr:rowOff>167284</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4592300" y="16101885"/>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700" name="フローチャート : 判断 699">
          <a:extLst>
            <a:ext uri="{FF2B5EF4-FFF2-40B4-BE49-F238E27FC236}">
              <a16:creationId xmlns:a16="http://schemas.microsoft.com/office/drawing/2014/main" xmlns="" id="{00000000-0008-0000-0700-0000BC020000}"/>
            </a:ext>
          </a:extLst>
        </xdr:cNvPr>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157263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144444</xdr:rowOff>
    </xdr:from>
    <xdr:to>
      <xdr:col>21</xdr:col>
      <xdr:colOff>161925</xdr:colOff>
      <xdr:row>93</xdr:row>
      <xdr:rowOff>167284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3703300" y="16089294"/>
          <a:ext cx="889000" cy="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703" name="フローチャート : 判断 702">
          <a:extLst>
            <a:ext uri="{FF2B5EF4-FFF2-40B4-BE49-F238E27FC236}">
              <a16:creationId xmlns:a16="http://schemas.microsoft.com/office/drawing/2014/main" xmlns="" id="{00000000-0008-0000-0700-0000BF020000}"/>
            </a:ext>
          </a:extLst>
        </xdr:cNvPr>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140403</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325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102609</xdr:rowOff>
    </xdr:from>
    <xdr:to>
      <xdr:col>19</xdr:col>
      <xdr:colOff>644525</xdr:colOff>
      <xdr:row>93</xdr:row>
      <xdr:rowOff>144444</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2814300" y="16047459"/>
          <a:ext cx="8890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706" name="フローチャート : 判断 705">
          <a:extLst>
            <a:ext uri="{FF2B5EF4-FFF2-40B4-BE49-F238E27FC236}">
              <a16:creationId xmlns:a16="http://schemas.microsoft.com/office/drawing/2014/main" xmlns="" id="{00000000-0008-0000-0700-0000C2020000}"/>
            </a:ext>
          </a:extLst>
        </xdr:cNvPr>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131982</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8" name="フローチャート : 判断 707">
          <a:extLst>
            <a:ext uri="{FF2B5EF4-FFF2-40B4-BE49-F238E27FC236}">
              <a16:creationId xmlns:a16="http://schemas.microsoft.com/office/drawing/2014/main" xmlns="" id="{00000000-0008-0000-0700-0000C4020000}"/>
            </a:ext>
          </a:extLst>
        </xdr:cNvPr>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104836</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63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129857</xdr:rowOff>
    </xdr:from>
    <xdr:to>
      <xdr:col>23</xdr:col>
      <xdr:colOff>568325</xdr:colOff>
      <xdr:row>94</xdr:row>
      <xdr:rowOff>60007</xdr:rowOff>
    </xdr:to>
    <xdr:sp macro="" textlink="">
      <xdr:nvSpPr>
        <xdr:cNvPr id="715" name="円/楕円 714">
          <a:extLst>
            <a:ext uri="{FF2B5EF4-FFF2-40B4-BE49-F238E27FC236}">
              <a16:creationId xmlns:a16="http://schemas.microsoft.com/office/drawing/2014/main" xmlns="" id="{00000000-0008-0000-0700-0000CB020000}"/>
            </a:ext>
          </a:extLst>
        </xdr:cNvPr>
        <xdr:cNvSpPr/>
      </xdr:nvSpPr>
      <xdr:spPr>
        <a:xfrm>
          <a:off x="16268700" y="160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152734</xdr:rowOff>
    </xdr:from>
    <xdr:ext cx="534377" cy="259045"/>
    <xdr:sp macro="" textlink="">
      <xdr:nvSpPr>
        <xdr:cNvPr id="716" name="公債費該当値テキスト">
          <a:extLst>
            <a:ext uri="{FF2B5EF4-FFF2-40B4-BE49-F238E27FC236}">
              <a16:creationId xmlns:a16="http://schemas.microsoft.com/office/drawing/2014/main" xmlns="" id="{00000000-0008-0000-0700-0000CC020000}"/>
            </a:ext>
          </a:extLst>
        </xdr:cNvPr>
        <xdr:cNvSpPr txBox="1"/>
      </xdr:nvSpPr>
      <xdr:spPr>
        <a:xfrm>
          <a:off x="16370300" y="159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46,850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106235</xdr:rowOff>
    </xdr:from>
    <xdr:to>
      <xdr:col>22</xdr:col>
      <xdr:colOff>415925</xdr:colOff>
      <xdr:row>94</xdr:row>
      <xdr:rowOff>36385</xdr:rowOff>
    </xdr:to>
    <xdr:sp macro="" textlink="">
      <xdr:nvSpPr>
        <xdr:cNvPr id="717" name="円/楕円 716">
          <a:extLst>
            <a:ext uri="{FF2B5EF4-FFF2-40B4-BE49-F238E27FC236}">
              <a16:creationId xmlns:a16="http://schemas.microsoft.com/office/drawing/2014/main" xmlns="" id="{00000000-0008-0000-0700-0000CD020000}"/>
            </a:ext>
          </a:extLst>
        </xdr:cNvPr>
        <xdr:cNvSpPr/>
      </xdr:nvSpPr>
      <xdr:spPr>
        <a:xfrm>
          <a:off x="15430500" y="160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52912</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5214111" y="158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116484</xdr:rowOff>
    </xdr:from>
    <xdr:to>
      <xdr:col>21</xdr:col>
      <xdr:colOff>212725</xdr:colOff>
      <xdr:row>94</xdr:row>
      <xdr:rowOff>46634</xdr:rowOff>
    </xdr:to>
    <xdr:sp macro="" textlink="">
      <xdr:nvSpPr>
        <xdr:cNvPr id="719" name="円/楕円 718">
          <a:extLst>
            <a:ext uri="{FF2B5EF4-FFF2-40B4-BE49-F238E27FC236}">
              <a16:creationId xmlns:a16="http://schemas.microsoft.com/office/drawing/2014/main" xmlns="" id="{00000000-0008-0000-0700-0000CF020000}"/>
            </a:ext>
          </a:extLst>
        </xdr:cNvPr>
        <xdr:cNvSpPr/>
      </xdr:nvSpPr>
      <xdr:spPr>
        <a:xfrm>
          <a:off x="14541500" y="160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63161</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4325111" y="1583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93644</xdr:rowOff>
    </xdr:from>
    <xdr:to>
      <xdr:col>20</xdr:col>
      <xdr:colOff>9525</xdr:colOff>
      <xdr:row>94</xdr:row>
      <xdr:rowOff>23794</xdr:rowOff>
    </xdr:to>
    <xdr:sp macro="" textlink="">
      <xdr:nvSpPr>
        <xdr:cNvPr id="721" name="円/楕円 720">
          <a:extLst>
            <a:ext uri="{FF2B5EF4-FFF2-40B4-BE49-F238E27FC236}">
              <a16:creationId xmlns:a16="http://schemas.microsoft.com/office/drawing/2014/main" xmlns="" id="{00000000-0008-0000-0700-0000D1020000}"/>
            </a:ext>
          </a:extLst>
        </xdr:cNvPr>
        <xdr:cNvSpPr/>
      </xdr:nvSpPr>
      <xdr:spPr>
        <a:xfrm>
          <a:off x="13652500" y="160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40321</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436111" y="1581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51809</xdr:rowOff>
    </xdr:from>
    <xdr:to>
      <xdr:col>18</xdr:col>
      <xdr:colOff>492125</xdr:colOff>
      <xdr:row>93</xdr:row>
      <xdr:rowOff>153409</xdr:rowOff>
    </xdr:to>
    <xdr:sp macro="" textlink="">
      <xdr:nvSpPr>
        <xdr:cNvPr id="723" name="円/楕円 722">
          <a:extLst>
            <a:ext uri="{FF2B5EF4-FFF2-40B4-BE49-F238E27FC236}">
              <a16:creationId xmlns:a16="http://schemas.microsoft.com/office/drawing/2014/main" xmlns="" id="{00000000-0008-0000-0700-0000D3020000}"/>
            </a:ext>
          </a:extLst>
        </xdr:cNvPr>
        <xdr:cNvSpPr/>
      </xdr:nvSpPr>
      <xdr:spPr>
        <a:xfrm>
          <a:off x="12763500" y="1599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169936</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2547111" y="1577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a:extLst>
            <a:ext uri="{FF2B5EF4-FFF2-40B4-BE49-F238E27FC236}">
              <a16:creationId xmlns:a16="http://schemas.microsoft.com/office/drawing/2014/main" xmlns=""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140614</xdr:rowOff>
    </xdr:from>
    <xdr:to>
      <xdr:col>32</xdr:col>
      <xdr:colOff>186689</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22159595" y="5455564"/>
          <a:ext cx="1269" cy="11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a:extLst>
            <a:ext uri="{FF2B5EF4-FFF2-40B4-BE49-F238E27FC236}">
              <a16:creationId xmlns:a16="http://schemas.microsoft.com/office/drawing/2014/main" xmlns="" id="{00000000-0008-0000-0700-0000E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87291</xdr:rowOff>
    </xdr:from>
    <xdr:ext cx="469744" cy="259045"/>
    <xdr:sp macro="" textlink="">
      <xdr:nvSpPr>
        <xdr:cNvPr id="749" name="諸支出金最大値テキスト">
          <a:extLst>
            <a:ext uri="{FF2B5EF4-FFF2-40B4-BE49-F238E27FC236}">
              <a16:creationId xmlns:a16="http://schemas.microsoft.com/office/drawing/2014/main" xmlns="" id="{00000000-0008-0000-0700-0000ED020000}"/>
            </a:ext>
          </a:extLst>
        </xdr:cNvPr>
        <xdr:cNvSpPr txBox="1"/>
      </xdr:nvSpPr>
      <xdr:spPr>
        <a:xfrm>
          <a:off x="22212300" y="52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2,623</a:t>
          </a:r>
          <a:endParaRPr kumimoji="1" lang="ja-JP" altLang="en-US" sz="1000" b="1">
            <a:latin typeface="ＭＳ Ｐゴシック"/>
          </a:endParaRPr>
        </a:p>
      </xdr:txBody>
    </xdr:sp>
    <xdr:clientData/>
  </xdr:oneCellAnchor>
  <xdr:twoCellAnchor>
    <xdr:from>
      <xdr:col>32</xdr:col>
      <xdr:colOff>98425</xdr:colOff>
      <xdr:row>31</xdr:row>
      <xdr:rowOff>140614</xdr:rowOff>
    </xdr:from>
    <xdr:to>
      <xdr:col>32</xdr:col>
      <xdr:colOff>276225</xdr:colOff>
      <xdr:row>31</xdr:row>
      <xdr:rowOff>140614</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54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19880</xdr:rowOff>
    </xdr:from>
    <xdr:ext cx="378565" cy="259045"/>
    <xdr:sp macro="" textlink="">
      <xdr:nvSpPr>
        <xdr:cNvPr id="752" name="諸支出金平均値テキスト">
          <a:extLst>
            <a:ext uri="{FF2B5EF4-FFF2-40B4-BE49-F238E27FC236}">
              <a16:creationId xmlns:a16="http://schemas.microsoft.com/office/drawing/2014/main" xmlns="" id="{00000000-0008-0000-0700-0000F0020000}"/>
            </a:ext>
          </a:extLst>
        </xdr:cNvPr>
        <xdr:cNvSpPr txBox="1"/>
      </xdr:nvSpPr>
      <xdr:spPr>
        <a:xfrm>
          <a:off x="22212300" y="63635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168453</xdr:rowOff>
    </xdr:from>
    <xdr:to>
      <xdr:col>32</xdr:col>
      <xdr:colOff>238125</xdr:colOff>
      <xdr:row>38</xdr:row>
      <xdr:rowOff>98603</xdr:rowOff>
    </xdr:to>
    <xdr:sp macro="" textlink="">
      <xdr:nvSpPr>
        <xdr:cNvPr id="753" name="フローチャート : 判断 752">
          <a:extLst>
            <a:ext uri="{FF2B5EF4-FFF2-40B4-BE49-F238E27FC236}">
              <a16:creationId xmlns:a16="http://schemas.microsoft.com/office/drawing/2014/main" xmlns="" id="{00000000-0008-0000-0700-0000F1020000}"/>
            </a:ext>
          </a:extLst>
        </xdr:cNvPr>
        <xdr:cNvSpPr/>
      </xdr:nvSpPr>
      <xdr:spPr>
        <a:xfrm>
          <a:off x="22110700" y="65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141935</xdr:rowOff>
    </xdr:from>
    <xdr:to>
      <xdr:col>31</xdr:col>
      <xdr:colOff>85725</xdr:colOff>
      <xdr:row>38</xdr:row>
      <xdr:rowOff>72086</xdr:rowOff>
    </xdr:to>
    <xdr:sp macro="" textlink="">
      <xdr:nvSpPr>
        <xdr:cNvPr id="755" name="フローチャート : 判断 754">
          <a:extLst>
            <a:ext uri="{FF2B5EF4-FFF2-40B4-BE49-F238E27FC236}">
              <a16:creationId xmlns:a16="http://schemas.microsoft.com/office/drawing/2014/main" xmlns="" id="{00000000-0008-0000-0700-0000F3020000}"/>
            </a:ext>
          </a:extLst>
        </xdr:cNvPr>
        <xdr:cNvSpPr/>
      </xdr:nvSpPr>
      <xdr:spPr>
        <a:xfrm>
          <a:off x="212725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88612</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4017" y="62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xdr:rowOff>
    </xdr:from>
    <xdr:to>
      <xdr:col>29</xdr:col>
      <xdr:colOff>568325</xdr:colOff>
      <xdr:row>38</xdr:row>
      <xdr:rowOff>101803</xdr:rowOff>
    </xdr:to>
    <xdr:sp macro="" textlink="">
      <xdr:nvSpPr>
        <xdr:cNvPr id="758" name="フローチャート : 判断 757">
          <a:extLst>
            <a:ext uri="{FF2B5EF4-FFF2-40B4-BE49-F238E27FC236}">
              <a16:creationId xmlns:a16="http://schemas.microsoft.com/office/drawing/2014/main" xmlns="" id="{00000000-0008-0000-0700-0000F6020000}"/>
            </a:ext>
          </a:extLst>
        </xdr:cNvPr>
        <xdr:cNvSpPr/>
      </xdr:nvSpPr>
      <xdr:spPr>
        <a:xfrm>
          <a:off x="20383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118330</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5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161595</xdr:rowOff>
    </xdr:from>
    <xdr:to>
      <xdr:col>28</xdr:col>
      <xdr:colOff>365125</xdr:colOff>
      <xdr:row>38</xdr:row>
      <xdr:rowOff>91745</xdr:rowOff>
    </xdr:to>
    <xdr:sp macro="" textlink="">
      <xdr:nvSpPr>
        <xdr:cNvPr id="761" name="フローチャート : 判断 760">
          <a:extLst>
            <a:ext uri="{FF2B5EF4-FFF2-40B4-BE49-F238E27FC236}">
              <a16:creationId xmlns:a16="http://schemas.microsoft.com/office/drawing/2014/main" xmlns="" id="{00000000-0008-0000-0700-0000F9020000}"/>
            </a:ext>
          </a:extLst>
        </xdr:cNvPr>
        <xdr:cNvSpPr/>
      </xdr:nvSpPr>
      <xdr:spPr>
        <a:xfrm>
          <a:off x="19494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108272</xdr:rowOff>
    </xdr:from>
    <xdr:ext cx="378565"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6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139192</xdr:rowOff>
    </xdr:from>
    <xdr:to>
      <xdr:col>27</xdr:col>
      <xdr:colOff>161925</xdr:colOff>
      <xdr:row>38</xdr:row>
      <xdr:rowOff>69342</xdr:rowOff>
    </xdr:to>
    <xdr:sp macro="" textlink="">
      <xdr:nvSpPr>
        <xdr:cNvPr id="763" name="フローチャート : 判断 762">
          <a:extLst>
            <a:ext uri="{FF2B5EF4-FFF2-40B4-BE49-F238E27FC236}">
              <a16:creationId xmlns:a16="http://schemas.microsoft.com/office/drawing/2014/main" xmlns="" id="{00000000-0008-0000-0700-0000FB020000}"/>
            </a:ext>
          </a:extLst>
        </xdr:cNvPr>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85869</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a:extLst>
            <a:ext uri="{FF2B5EF4-FFF2-40B4-BE49-F238E27FC236}">
              <a16:creationId xmlns:a16="http://schemas.microsoft.com/office/drawing/2014/main" xmlns=""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1" name="諸支出金該当値テキスト">
          <a:extLst>
            <a:ext uri="{FF2B5EF4-FFF2-40B4-BE49-F238E27FC236}">
              <a16:creationId xmlns:a16="http://schemas.microsoft.com/office/drawing/2014/main" xmlns="" id="{00000000-0008-0000-0700-000003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a:extLst>
            <a:ext uri="{FF2B5EF4-FFF2-40B4-BE49-F238E27FC236}">
              <a16:creationId xmlns:a16="http://schemas.microsoft.com/office/drawing/2014/main" xmlns=""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a:extLst>
            <a:ext uri="{FF2B5EF4-FFF2-40B4-BE49-F238E27FC236}">
              <a16:creationId xmlns:a16="http://schemas.microsoft.com/office/drawing/2014/main" xmlns=""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a:extLst>
            <a:ext uri="{FF2B5EF4-FFF2-40B4-BE49-F238E27FC236}">
              <a16:creationId xmlns:a16="http://schemas.microsoft.com/office/drawing/2014/main" xmlns=""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a:extLst>
            <a:ext uri="{FF2B5EF4-FFF2-40B4-BE49-F238E27FC236}">
              <a16:creationId xmlns:a16="http://schemas.microsoft.com/office/drawing/2014/main" xmlns=""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xmlns=""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xmlns=""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xmlns=""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a:extLst>
            <a:ext uri="{FF2B5EF4-FFF2-40B4-BE49-F238E27FC236}">
              <a16:creationId xmlns:a16="http://schemas.microsoft.com/office/drawing/2014/main" xmlns=""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a:extLst>
            <a:ext uri="{FF2B5EF4-FFF2-40B4-BE49-F238E27FC236}">
              <a16:creationId xmlns:a16="http://schemas.microsoft.com/office/drawing/2014/main" xmlns=""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xmlns=""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a:extLst>
            <a:ext uri="{FF2B5EF4-FFF2-40B4-BE49-F238E27FC236}">
              <a16:creationId xmlns:a16="http://schemas.microsoft.com/office/drawing/2014/main" xmlns=""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a:extLst>
            <a:ext uri="{FF2B5EF4-FFF2-40B4-BE49-F238E27FC236}">
              <a16:creationId xmlns:a16="http://schemas.microsoft.com/office/drawing/2014/main" xmlns=""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a:extLst>
            <a:ext uri="{FF2B5EF4-FFF2-40B4-BE49-F238E27FC236}">
              <a16:creationId xmlns:a16="http://schemas.microsoft.com/office/drawing/2014/main" xmlns=""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a:extLst>
            <a:ext uri="{FF2B5EF4-FFF2-40B4-BE49-F238E27FC236}">
              <a16:creationId xmlns:a16="http://schemas.microsoft.com/office/drawing/2014/main" xmlns=""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174,258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円となっており、類似団体内・</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全国・青森県平均を上回っている。近年、生活保護費や障害者自立支援扶助費等が増加しており、今後も増加傾向は続いていくと見込まれる。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60,650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円となっており、類似団体内・</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全国・青森県平均を上回っている。　近年高く推移している主な理由としては、区画整理事業や市営住宅建替事業等の普通建設事業費の増加が挙げられる。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50,921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円となっており、類似団体内・</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全国平均を上回っている。　近年高く推移している主な理由としては、運動公園防災拠点化事業や小学校建設事業等の普通建設事業費の増加が挙げられる。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年度は、目立った災害が発生しなかったことや除排雪経費が例年と比較して少なかったことで財政調整基金の取り崩しを実施しなかったことから実質単年度収支の標準財政規模比が</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1.00</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となり、平成</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年度末財政調整基金残高は約</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29</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億</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千万円となって、前年度末現在高と比較して約</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億</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千万円増加している。</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災害や豪雪の備え等のために、財政調整基金残高</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30</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億円を目指しているが、概ね目標は達成している状況であり、引き続き中長期的な視点に立ち、健全な財政運営に努めていく。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年度は、国民健康保険特別会計が赤字となっている。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国民健康保険特別会計については、平成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22</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年度に保険料の改定を実施しているが、赤字解消には至っていない。赤字解消に向けて、引き続き、給付費の抑制や、保険料の徴収対策の強化による収入確保に努めていく。</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岩木観光施設事業特別会計については、平成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年度で赤字が解消され、年度末で廃止とし、一般会計へ移行した。</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一般会計をはじめ、黒字となっている各会計についても、引き続き健全な財政運営に努めていく。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84600342</v>
      </c>
      <c r="BO4" s="409"/>
      <c r="BP4" s="409"/>
      <c r="BQ4" s="409"/>
      <c r="BR4" s="409"/>
      <c r="BS4" s="409"/>
      <c r="BT4" s="409"/>
      <c r="BU4" s="410"/>
      <c r="BV4" s="408">
        <v>83641364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1.6</v>
      </c>
      <c r="CU4" s="586"/>
      <c r="CV4" s="586"/>
      <c r="CW4" s="586"/>
      <c r="CX4" s="586"/>
      <c r="CY4" s="586"/>
      <c r="CZ4" s="586"/>
      <c r="DA4" s="587"/>
      <c r="DB4" s="585">
        <v>1.4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82806857</v>
      </c>
      <c r="BO5" s="414"/>
      <c r="BP5" s="414"/>
      <c r="BQ5" s="414"/>
      <c r="BR5" s="414"/>
      <c r="BS5" s="414"/>
      <c r="BT5" s="414"/>
      <c r="BU5" s="415"/>
      <c r="BV5" s="413">
        <v>81501482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93.4</v>
      </c>
      <c r="CU5" s="384"/>
      <c r="CV5" s="384"/>
      <c r="CW5" s="384"/>
      <c r="CX5" s="384"/>
      <c r="CY5" s="384"/>
      <c r="CZ5" s="384"/>
      <c r="DA5" s="385"/>
      <c r="DB5" s="383">
        <v>93.8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1793485</v>
      </c>
      <c r="BO6" s="414"/>
      <c r="BP6" s="414"/>
      <c r="BQ6" s="414"/>
      <c r="BR6" s="414"/>
      <c r="BS6" s="414"/>
      <c r="BT6" s="414"/>
      <c r="BU6" s="415"/>
      <c r="BV6" s="413">
        <v>2139882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99.5</v>
      </c>
      <c r="CU6" s="560"/>
      <c r="CV6" s="560"/>
      <c r="CW6" s="560"/>
      <c r="CX6" s="560"/>
      <c r="CY6" s="560"/>
      <c r="CZ6" s="560"/>
      <c r="DA6" s="561"/>
      <c r="DB6" s="559">
        <v>100.6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1091391</v>
      </c>
      <c r="BO7" s="414"/>
      <c r="BP7" s="414"/>
      <c r="BQ7" s="414"/>
      <c r="BR7" s="414"/>
      <c r="BS7" s="414"/>
      <c r="BT7" s="414"/>
      <c r="BU7" s="415"/>
      <c r="BV7" s="413">
        <v>1516172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43300451</v>
      </c>
      <c r="CU7" s="414"/>
      <c r="CV7" s="414"/>
      <c r="CW7" s="414"/>
      <c r="CX7" s="414"/>
      <c r="CY7" s="414"/>
      <c r="CZ7" s="414"/>
      <c r="DA7" s="415"/>
      <c r="DB7" s="413">
        <v>43131259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702094</v>
      </c>
      <c r="BO8" s="414"/>
      <c r="BP8" s="414"/>
      <c r="BQ8" s="414"/>
      <c r="BR8" s="414"/>
      <c r="BS8" s="414"/>
      <c r="BT8" s="414"/>
      <c r="BU8" s="415"/>
      <c r="BV8" s="413">
        <v>623710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0.47</v>
      </c>
      <c r="CU8" s="523"/>
      <c r="CV8" s="523"/>
      <c r="CW8" s="523"/>
      <c r="CX8" s="523"/>
      <c r="CY8" s="523"/>
      <c r="CZ8" s="523"/>
      <c r="DA8" s="524"/>
      <c r="DB8" s="522">
        <v>0.46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177411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78384</v>
      </c>
      <c r="BO9" s="414"/>
      <c r="BP9" s="414"/>
      <c r="BQ9" s="414"/>
      <c r="BR9" s="414"/>
      <c r="BS9" s="414"/>
      <c r="BT9" s="414"/>
      <c r="BU9" s="415"/>
      <c r="BV9" s="413">
        <v>-4353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15.6</v>
      </c>
      <c r="CU9" s="384"/>
      <c r="CV9" s="384"/>
      <c r="CW9" s="384"/>
      <c r="CX9" s="384"/>
      <c r="CY9" s="384"/>
      <c r="CZ9" s="384"/>
      <c r="DA9" s="385"/>
      <c r="DB9" s="383">
        <v>16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183473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353335</v>
      </c>
      <c r="BO10" s="414"/>
      <c r="BP10" s="414"/>
      <c r="BQ10" s="414"/>
      <c r="BR10" s="414"/>
      <c r="BS10" s="414"/>
      <c r="BT10" s="414"/>
      <c r="BU10" s="415"/>
      <c r="BV10" s="413">
        <v>419467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177189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350000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176567</v>
      </c>
      <c r="S13" s="515"/>
      <c r="T13" s="515"/>
      <c r="U13" s="515"/>
      <c r="V13" s="516"/>
      <c r="W13" s="502" t="s">
        <v>120</v>
      </c>
      <c r="X13" s="426"/>
      <c r="Y13" s="426"/>
      <c r="Z13" s="426"/>
      <c r="AA13" s="426"/>
      <c r="AB13" s="427"/>
      <c r="AC13" s="389">
        <v>12670</v>
      </c>
      <c r="AD13" s="390"/>
      <c r="AE13" s="390"/>
      <c r="AF13" s="390"/>
      <c r="AG13" s="391"/>
      <c r="AH13" s="389">
        <v>15853</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431719</v>
      </c>
      <c r="BO13" s="414"/>
      <c r="BP13" s="414"/>
      <c r="BQ13" s="414"/>
      <c r="BR13" s="414"/>
      <c r="BS13" s="414"/>
      <c r="BT13" s="414"/>
      <c r="BU13" s="415"/>
      <c r="BV13" s="413">
        <v>65114</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8.6</v>
      </c>
      <c r="CU13" s="384"/>
      <c r="CV13" s="384"/>
      <c r="CW13" s="384"/>
      <c r="CX13" s="384"/>
      <c r="CY13" s="384"/>
      <c r="CZ13" s="384"/>
      <c r="DA13" s="385"/>
      <c r="DB13" s="383">
        <v>9.1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178886</v>
      </c>
      <c r="S14" s="515"/>
      <c r="T14" s="515"/>
      <c r="U14" s="515"/>
      <c r="V14" s="516"/>
      <c r="W14" s="517"/>
      <c r="X14" s="429"/>
      <c r="Y14" s="429"/>
      <c r="Z14" s="429"/>
      <c r="AA14" s="429"/>
      <c r="AB14" s="430"/>
      <c r="AC14" s="507">
        <v>15.5</v>
      </c>
      <c r="AD14" s="508"/>
      <c r="AE14" s="508"/>
      <c r="AF14" s="508"/>
      <c r="AG14" s="509"/>
      <c r="AH14" s="507">
        <v>17.2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51.6</v>
      </c>
      <c r="CU14" s="486"/>
      <c r="CV14" s="486"/>
      <c r="CW14" s="486"/>
      <c r="CX14" s="486"/>
      <c r="CY14" s="486"/>
      <c r="CZ14" s="486"/>
      <c r="DA14" s="487"/>
      <c r="DB14" s="518">
        <v>50.9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178258</v>
      </c>
      <c r="S15" s="515"/>
      <c r="T15" s="515"/>
      <c r="U15" s="515"/>
      <c r="V15" s="516"/>
      <c r="W15" s="502" t="s">
        <v>126</v>
      </c>
      <c r="X15" s="426"/>
      <c r="Y15" s="426"/>
      <c r="Z15" s="426"/>
      <c r="AA15" s="426"/>
      <c r="AB15" s="427"/>
      <c r="AC15" s="389">
        <v>13609</v>
      </c>
      <c r="AD15" s="390"/>
      <c r="AE15" s="390"/>
      <c r="AF15" s="390"/>
      <c r="AG15" s="391"/>
      <c r="AH15" s="389">
        <v>15330</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16883754</v>
      </c>
      <c r="BO15" s="409"/>
      <c r="BP15" s="409"/>
      <c r="BQ15" s="409"/>
      <c r="BR15" s="409"/>
      <c r="BS15" s="409"/>
      <c r="BT15" s="409"/>
      <c r="BU15" s="410"/>
      <c r="BV15" s="408">
        <v>16227204</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16.7</v>
      </c>
      <c r="AD16" s="508"/>
      <c r="AE16" s="508"/>
      <c r="AF16" s="508"/>
      <c r="AG16" s="509"/>
      <c r="AH16" s="507">
        <v>16.7</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35075403</v>
      </c>
      <c r="BO16" s="414"/>
      <c r="BP16" s="414"/>
      <c r="BQ16" s="414"/>
      <c r="BR16" s="414"/>
      <c r="BS16" s="414"/>
      <c r="BT16" s="414"/>
      <c r="BU16" s="415"/>
      <c r="BV16" s="413">
        <v>34319498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55357</v>
      </c>
      <c r="AD17" s="390"/>
      <c r="AE17" s="390"/>
      <c r="AF17" s="390"/>
      <c r="AG17" s="391"/>
      <c r="AH17" s="389">
        <v>58644</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21505709</v>
      </c>
      <c r="BO17" s="414"/>
      <c r="BP17" s="414"/>
      <c r="BQ17" s="414"/>
      <c r="BR17" s="414"/>
      <c r="BS17" s="414"/>
      <c r="BT17" s="414"/>
      <c r="BU17" s="415"/>
      <c r="BV17" s="413">
        <v>20990152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524.20000000000005</v>
      </c>
      <c r="M18" s="478"/>
      <c r="N18" s="478"/>
      <c r="O18" s="478"/>
      <c r="P18" s="478"/>
      <c r="Q18" s="478"/>
      <c r="R18" s="479"/>
      <c r="S18" s="479"/>
      <c r="T18" s="479"/>
      <c r="U18" s="479"/>
      <c r="V18" s="480"/>
      <c r="W18" s="494"/>
      <c r="X18" s="495"/>
      <c r="Y18" s="495"/>
      <c r="Z18" s="495"/>
      <c r="AA18" s="495"/>
      <c r="AB18" s="503"/>
      <c r="AC18" s="377">
        <v>67.8</v>
      </c>
      <c r="AD18" s="378"/>
      <c r="AE18" s="378"/>
      <c r="AF18" s="378"/>
      <c r="AG18" s="481"/>
      <c r="AH18" s="377">
        <v>63.7</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42182457</v>
      </c>
      <c r="BO18" s="414"/>
      <c r="BP18" s="414"/>
      <c r="BQ18" s="414"/>
      <c r="BR18" s="414"/>
      <c r="BS18" s="414"/>
      <c r="BT18" s="414"/>
      <c r="BU18" s="415"/>
      <c r="BV18" s="413">
        <v>41840256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338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49685858</v>
      </c>
      <c r="BO19" s="414"/>
      <c r="BP19" s="414"/>
      <c r="BQ19" s="414"/>
      <c r="BR19" s="414"/>
      <c r="BS19" s="414"/>
      <c r="BT19" s="414"/>
      <c r="BU19" s="415"/>
      <c r="BV19" s="413">
        <v>50437986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71152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86560136</v>
      </c>
      <c r="BO23" s="414"/>
      <c r="BP23" s="414"/>
      <c r="BQ23" s="414"/>
      <c r="BR23" s="414"/>
      <c r="BS23" s="414"/>
      <c r="BT23" s="414"/>
      <c r="BU23" s="415"/>
      <c r="BV23" s="413">
        <v>83633927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10000</v>
      </c>
      <c r="R24" s="390"/>
      <c r="S24" s="390"/>
      <c r="T24" s="390"/>
      <c r="U24" s="390"/>
      <c r="V24" s="391"/>
      <c r="W24" s="455"/>
      <c r="X24" s="446"/>
      <c r="Y24" s="447"/>
      <c r="Z24" s="386" t="s">
        <v>149</v>
      </c>
      <c r="AA24" s="387"/>
      <c r="AB24" s="387"/>
      <c r="AC24" s="387"/>
      <c r="AD24" s="387"/>
      <c r="AE24" s="387"/>
      <c r="AF24" s="387"/>
      <c r="AG24" s="388"/>
      <c r="AH24" s="389">
        <v>1013</v>
      </c>
      <c r="AI24" s="390"/>
      <c r="AJ24" s="390"/>
      <c r="AK24" s="390"/>
      <c r="AL24" s="391"/>
      <c r="AM24" s="389">
        <v>3040013</v>
      </c>
      <c r="AN24" s="390"/>
      <c r="AO24" s="390"/>
      <c r="AP24" s="390"/>
      <c r="AQ24" s="390"/>
      <c r="AR24" s="391"/>
      <c r="AS24" s="389">
        <v>3001</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74985192</v>
      </c>
      <c r="BO24" s="414"/>
      <c r="BP24" s="414"/>
      <c r="BQ24" s="414"/>
      <c r="BR24" s="414"/>
      <c r="BS24" s="414"/>
      <c r="BT24" s="414"/>
      <c r="BU24" s="415"/>
      <c r="BV24" s="413">
        <v>70381609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2</v>
      </c>
      <c r="M25" s="390"/>
      <c r="N25" s="390"/>
      <c r="O25" s="390"/>
      <c r="P25" s="391"/>
      <c r="Q25" s="389">
        <v>8220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13082820</v>
      </c>
      <c r="BO25" s="409"/>
      <c r="BP25" s="409"/>
      <c r="BQ25" s="409"/>
      <c r="BR25" s="409"/>
      <c r="BS25" s="409"/>
      <c r="BT25" s="409"/>
      <c r="BU25" s="410"/>
      <c r="BV25" s="408">
        <v>14404753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7130</v>
      </c>
      <c r="R26" s="390"/>
      <c r="S26" s="390"/>
      <c r="T26" s="390"/>
      <c r="U26" s="390"/>
      <c r="V26" s="391"/>
      <c r="W26" s="455"/>
      <c r="X26" s="446"/>
      <c r="Y26" s="447"/>
      <c r="Z26" s="386" t="s">
        <v>155</v>
      </c>
      <c r="AA26" s="468"/>
      <c r="AB26" s="468"/>
      <c r="AC26" s="468"/>
      <c r="AD26" s="468"/>
      <c r="AE26" s="468"/>
      <c r="AF26" s="468"/>
      <c r="AG26" s="469"/>
      <c r="AH26" s="389">
        <v>111</v>
      </c>
      <c r="AI26" s="390"/>
      <c r="AJ26" s="390"/>
      <c r="AK26" s="390"/>
      <c r="AL26" s="391"/>
      <c r="AM26" s="389">
        <v>355977</v>
      </c>
      <c r="AN26" s="390"/>
      <c r="AO26" s="390"/>
      <c r="AP26" s="390"/>
      <c r="AQ26" s="390"/>
      <c r="AR26" s="391"/>
      <c r="AS26" s="389">
        <v>3207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5780</v>
      </c>
      <c r="R27" s="390"/>
      <c r="S27" s="390"/>
      <c r="T27" s="390"/>
      <c r="U27" s="390"/>
      <c r="V27" s="391"/>
      <c r="W27" s="455"/>
      <c r="X27" s="446"/>
      <c r="Y27" s="447"/>
      <c r="Z27" s="386" t="s">
        <v>158</v>
      </c>
      <c r="AA27" s="387"/>
      <c r="AB27" s="387"/>
      <c r="AC27" s="387"/>
      <c r="AD27" s="387"/>
      <c r="AE27" s="387"/>
      <c r="AF27" s="387"/>
      <c r="AG27" s="388"/>
      <c r="AH27" s="389">
        <v>16</v>
      </c>
      <c r="AI27" s="390"/>
      <c r="AJ27" s="390"/>
      <c r="AK27" s="390"/>
      <c r="AL27" s="391"/>
      <c r="AM27" s="389">
        <v>64544</v>
      </c>
      <c r="AN27" s="390"/>
      <c r="AO27" s="390"/>
      <c r="AP27" s="390"/>
      <c r="AQ27" s="390"/>
      <c r="AR27" s="391"/>
      <c r="AS27" s="389">
        <v>4034</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1026583</v>
      </c>
      <c r="BO27" s="417"/>
      <c r="BP27" s="417"/>
      <c r="BQ27" s="417"/>
      <c r="BR27" s="417"/>
      <c r="BS27" s="417"/>
      <c r="BT27" s="417"/>
      <c r="BU27" s="418"/>
      <c r="BV27" s="416">
        <v>1039585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5180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2951754</v>
      </c>
      <c r="BO28" s="409"/>
      <c r="BP28" s="409"/>
      <c r="BQ28" s="409"/>
      <c r="BR28" s="409"/>
      <c r="BS28" s="409"/>
      <c r="BT28" s="409"/>
      <c r="BU28" s="410"/>
      <c r="BV28" s="408">
        <v>2598419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26</v>
      </c>
      <c r="M29" s="390"/>
      <c r="N29" s="390"/>
      <c r="O29" s="390"/>
      <c r="P29" s="391"/>
      <c r="Q29" s="389">
        <v>4900</v>
      </c>
      <c r="R29" s="390"/>
      <c r="S29" s="390"/>
      <c r="T29" s="390"/>
      <c r="U29" s="390"/>
      <c r="V29" s="391"/>
      <c r="W29" s="456"/>
      <c r="X29" s="457"/>
      <c r="Y29" s="458"/>
      <c r="Z29" s="386" t="s">
        <v>165</v>
      </c>
      <c r="AA29" s="387"/>
      <c r="AB29" s="387"/>
      <c r="AC29" s="387"/>
      <c r="AD29" s="387"/>
      <c r="AE29" s="387"/>
      <c r="AF29" s="387"/>
      <c r="AG29" s="388"/>
      <c r="AH29" s="389">
        <v>1029</v>
      </c>
      <c r="AI29" s="390"/>
      <c r="AJ29" s="390"/>
      <c r="AK29" s="390"/>
      <c r="AL29" s="391"/>
      <c r="AM29" s="389">
        <v>3104557</v>
      </c>
      <c r="AN29" s="390"/>
      <c r="AO29" s="390"/>
      <c r="AP29" s="390"/>
      <c r="AQ29" s="390"/>
      <c r="AR29" s="391"/>
      <c r="AS29" s="389">
        <v>3017</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1081962</v>
      </c>
      <c r="BO29" s="414"/>
      <c r="BP29" s="414"/>
      <c r="BQ29" s="414"/>
      <c r="BR29" s="414"/>
      <c r="BS29" s="414"/>
      <c r="BT29" s="414"/>
      <c r="BU29" s="415"/>
      <c r="BV29" s="413">
        <v>1081649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94.6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5956815</v>
      </c>
      <c r="BO30" s="417"/>
      <c r="BP30" s="417"/>
      <c r="BQ30" s="417"/>
      <c r="BR30" s="417"/>
      <c r="BS30" s="417"/>
      <c r="BT30" s="417"/>
      <c r="BU30" s="418"/>
      <c r="BV30" s="416">
        <v>5506184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岩木観光施設事業特別会計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弘前地区環境整備事務組合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一般財団法人　弘前市みどりの協会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弘前地区消防事務組合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弘前市土地開発公社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7</v>
      </c>
      <c r="AN36" s="373"/>
      <c r="AO36" s="372" t="str">
        <f>IF('各会計、関係団体の財政状況及び健全化判断比率'!B33="","",'各会計、関係団体の財政状況及び健全化判断比率'!B33)</f>
        <v>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津軽広域水道企業団津軽事業部</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一般財団法人　岩木振興公社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津軽広域連合</v>
      </c>
      <c r="BZ37" s="372"/>
      <c r="CA37" s="372"/>
      <c r="CB37" s="372"/>
      <c r="CC37" s="372"/>
      <c r="CD37" s="372"/>
      <c r="CE37" s="372"/>
      <c r="CF37" s="372"/>
      <c r="CG37" s="372"/>
      <c r="CH37" s="372"/>
      <c r="CI37" s="372"/>
      <c r="CJ37" s="372"/>
      <c r="CK37" s="372"/>
      <c r="CL37" s="372"/>
      <c r="CM37" s="372"/>
      <c r="CN37" s="165"/>
      <c r="CO37" s="373">
        <f t="shared" si="3"/>
        <v>21</v>
      </c>
      <c r="CP37" s="373"/>
      <c r="CQ37" s="372" t="str">
        <f>IF('各会計、関係団体の財政状況及び健全化判断比率'!BS10="","",'各会計、関係団体の財政状況及び健全化判断比率'!BS10)</f>
        <v>一般財団法人　星と森のロマントピアそうま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青森県後期高齢者医療連合会（一般会計）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青森県後期高齢者医療連合会（特別会計）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青森県市長会館管理組合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青森県交通災害共済組合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青森県市町村総合事務組合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t="11.1" hidden="1"/>
    <row r="58" spans="5:5" ht="11.1" hidden="1"/>
    <row r="59" spans="5:5" ht="11.1"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532</v>
      </c>
      <c r="D34" s="1181"/>
      <c r="E34" s="1182"/>
      <c r="F34" s="32" t="s">
        <v>533</v>
      </c>
      <c r="G34" s="33" t="s">
        <v>534</v>
      </c>
      <c r="H34" s="33" t="s">
        <v>535</v>
      </c>
      <c r="I34" s="33" t="s">
        <v>536</v>
      </c>
      <c r="J34" s="34" t="s">
        <v>537</v>
      </c>
      <c r="K34" s="22"/>
      <c r="L34" s="22"/>
      <c r="M34" s="22"/>
      <c r="N34" s="22"/>
      <c r="O34" s="22"/>
      <c r="P34" s="22"/>
    </row>
    <row r="35" spans="1:16" ht="39" customHeight="1">
      <c r="A35" s="22"/>
      <c r="B35" s="35"/>
      <c r="C35" s="1175" t="s">
        <v>538</v>
      </c>
      <c r="D35" s="1176"/>
      <c r="E35" s="1177"/>
      <c r="F35" s="36">
        <v>2.63</v>
      </c>
      <c r="G35" s="37">
        <v>2.85</v>
      </c>
      <c r="H35" s="37">
        <v>3.09</v>
      </c>
      <c r="I35" s="37">
        <v>2.79</v>
      </c>
      <c r="J35" s="38">
        <v>5.37</v>
      </c>
      <c r="K35" s="22"/>
      <c r="L35" s="22"/>
      <c r="M35" s="22"/>
      <c r="N35" s="22"/>
      <c r="O35" s="22"/>
      <c r="P35" s="22"/>
    </row>
    <row r="36" spans="1:16" ht="39" customHeight="1">
      <c r="A36" s="22"/>
      <c r="B36" s="35"/>
      <c r="C36" s="1175" t="s">
        <v>539</v>
      </c>
      <c r="D36" s="1176"/>
      <c r="E36" s="1177"/>
      <c r="F36" s="36">
        <v>2.8</v>
      </c>
      <c r="G36" s="37">
        <v>3.42</v>
      </c>
      <c r="H36" s="37">
        <v>3.8</v>
      </c>
      <c r="I36" s="37">
        <v>4.42</v>
      </c>
      <c r="J36" s="38">
        <v>5.0599999999999996</v>
      </c>
      <c r="K36" s="22"/>
      <c r="L36" s="22"/>
      <c r="M36" s="22"/>
      <c r="N36" s="22"/>
      <c r="O36" s="22"/>
      <c r="P36" s="22"/>
    </row>
    <row r="37" spans="1:16" ht="39" customHeight="1">
      <c r="A37" s="22"/>
      <c r="B37" s="35"/>
      <c r="C37" s="1175" t="s">
        <v>540</v>
      </c>
      <c r="D37" s="1176"/>
      <c r="E37" s="1177"/>
      <c r="F37" s="36">
        <v>1.41</v>
      </c>
      <c r="G37" s="37">
        <v>1.1399999999999999</v>
      </c>
      <c r="H37" s="37">
        <v>1.44</v>
      </c>
      <c r="I37" s="37">
        <v>1.44</v>
      </c>
      <c r="J37" s="38">
        <v>1.62</v>
      </c>
      <c r="K37" s="22"/>
      <c r="L37" s="22"/>
      <c r="M37" s="22"/>
      <c r="N37" s="22"/>
      <c r="O37" s="22"/>
      <c r="P37" s="22"/>
    </row>
    <row r="38" spans="1:16" ht="39" customHeight="1">
      <c r="A38" s="22"/>
      <c r="B38" s="35"/>
      <c r="C38" s="1175" t="s">
        <v>541</v>
      </c>
      <c r="D38" s="1176"/>
      <c r="E38" s="1177"/>
      <c r="F38" s="36" t="s">
        <v>542</v>
      </c>
      <c r="G38" s="37">
        <v>0</v>
      </c>
      <c r="H38" s="37">
        <v>0.34</v>
      </c>
      <c r="I38" s="37">
        <v>0.38</v>
      </c>
      <c r="J38" s="38">
        <v>0.96</v>
      </c>
      <c r="K38" s="22"/>
      <c r="L38" s="22"/>
      <c r="M38" s="22"/>
      <c r="N38" s="22"/>
      <c r="O38" s="22"/>
      <c r="P38" s="22"/>
    </row>
    <row r="39" spans="1:16" ht="39" customHeight="1">
      <c r="A39" s="22"/>
      <c r="B39" s="35"/>
      <c r="C39" s="1175" t="s">
        <v>543</v>
      </c>
      <c r="D39" s="1176"/>
      <c r="E39" s="1177"/>
      <c r="F39" s="36">
        <v>0.06</v>
      </c>
      <c r="G39" s="37">
        <v>0.06</v>
      </c>
      <c r="H39" s="37">
        <v>0.06</v>
      </c>
      <c r="I39" s="37">
        <v>7.0000000000000007E-2</v>
      </c>
      <c r="J39" s="38">
        <v>0.11</v>
      </c>
      <c r="K39" s="22"/>
      <c r="L39" s="22"/>
      <c r="M39" s="22"/>
      <c r="N39" s="22"/>
      <c r="O39" s="22"/>
      <c r="P39" s="22"/>
    </row>
    <row r="40" spans="1:16" ht="39" customHeight="1">
      <c r="A40" s="22"/>
      <c r="B40" s="35"/>
      <c r="C40" s="1175" t="s">
        <v>544</v>
      </c>
      <c r="D40" s="1176"/>
      <c r="E40" s="1177"/>
      <c r="F40" s="36">
        <v>0</v>
      </c>
      <c r="G40" s="37">
        <v>0.06</v>
      </c>
      <c r="H40" s="37">
        <v>0</v>
      </c>
      <c r="I40" s="37">
        <v>0.56000000000000005</v>
      </c>
      <c r="J40" s="38">
        <v>0</v>
      </c>
      <c r="K40" s="22"/>
      <c r="L40" s="22"/>
      <c r="M40" s="22"/>
      <c r="N40" s="22"/>
      <c r="O40" s="22"/>
      <c r="P40" s="22"/>
    </row>
    <row r="41" spans="1:16" ht="39" customHeight="1">
      <c r="A41" s="22"/>
      <c r="B41" s="35"/>
      <c r="C41" s="1175" t="s">
        <v>545</v>
      </c>
      <c r="D41" s="1176"/>
      <c r="E41" s="1177"/>
      <c r="F41" s="36" t="s">
        <v>546</v>
      </c>
      <c r="G41" s="37" t="s">
        <v>547</v>
      </c>
      <c r="H41" s="37" t="s">
        <v>548</v>
      </c>
      <c r="I41" s="37" t="s">
        <v>549</v>
      </c>
      <c r="J41" s="38">
        <v>0</v>
      </c>
      <c r="K41" s="22"/>
      <c r="L41" s="22"/>
      <c r="M41" s="22"/>
      <c r="N41" s="22"/>
      <c r="O41" s="22"/>
      <c r="P41" s="22"/>
    </row>
    <row r="42" spans="1:16" ht="39" customHeight="1">
      <c r="A42" s="22"/>
      <c r="B42" s="39"/>
      <c r="C42" s="1175" t="s">
        <v>550</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551</v>
      </c>
      <c r="D43" s="1179"/>
      <c r="E43" s="1180"/>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9117</v>
      </c>
      <c r="L45" s="60">
        <v>8802</v>
      </c>
      <c r="M45" s="60">
        <v>8573</v>
      </c>
      <c r="N45" s="60">
        <v>8598</v>
      </c>
      <c r="O45" s="61">
        <v>8298</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2115</v>
      </c>
      <c r="L48" s="64">
        <v>1933</v>
      </c>
      <c r="M48" s="64">
        <v>1881</v>
      </c>
      <c r="N48" s="64">
        <v>1865</v>
      </c>
      <c r="O48" s="65">
        <v>1985</v>
      </c>
      <c r="P48" s="48"/>
      <c r="Q48" s="48"/>
      <c r="R48" s="48"/>
      <c r="S48" s="48"/>
      <c r="T48" s="48"/>
      <c r="U48" s="48"/>
    </row>
    <row r="49" spans="1:21" ht="30.75" customHeight="1">
      <c r="A49" s="48"/>
      <c r="B49" s="1193"/>
      <c r="C49" s="1194"/>
      <c r="D49" s="62"/>
      <c r="E49" s="1185" t="s">
        <v>15</v>
      </c>
      <c r="F49" s="1185"/>
      <c r="G49" s="1185"/>
      <c r="H49" s="1185"/>
      <c r="I49" s="1185"/>
      <c r="J49" s="1186"/>
      <c r="K49" s="63">
        <v>1132</v>
      </c>
      <c r="L49" s="64">
        <v>1144</v>
      </c>
      <c r="M49" s="64">
        <v>1153</v>
      </c>
      <c r="N49" s="64">
        <v>1147</v>
      </c>
      <c r="O49" s="65">
        <v>1149</v>
      </c>
      <c r="P49" s="48"/>
      <c r="Q49" s="48"/>
      <c r="R49" s="48"/>
      <c r="S49" s="48"/>
      <c r="T49" s="48"/>
      <c r="U49" s="48"/>
    </row>
    <row r="50" spans="1:21" ht="30.75" customHeight="1">
      <c r="A50" s="48"/>
      <c r="B50" s="1193"/>
      <c r="C50" s="1194"/>
      <c r="D50" s="62"/>
      <c r="E50" s="1185" t="s">
        <v>16</v>
      </c>
      <c r="F50" s="1185"/>
      <c r="G50" s="1185"/>
      <c r="H50" s="1185"/>
      <c r="I50" s="1185"/>
      <c r="J50" s="1186"/>
      <c r="K50" s="63">
        <v>44</v>
      </c>
      <c r="L50" s="64">
        <v>45</v>
      </c>
      <c r="M50" s="64">
        <v>46</v>
      </c>
      <c r="N50" s="64">
        <v>93</v>
      </c>
      <c r="O50" s="65">
        <v>49</v>
      </c>
      <c r="P50" s="48"/>
      <c r="Q50" s="48"/>
      <c r="R50" s="48"/>
      <c r="S50" s="48"/>
      <c r="T50" s="48"/>
      <c r="U50" s="48"/>
    </row>
    <row r="51" spans="1:21" ht="30.75" customHeight="1">
      <c r="A51" s="48"/>
      <c r="B51" s="1195"/>
      <c r="C51" s="1196"/>
      <c r="D51" s="66"/>
      <c r="E51" s="1185" t="s">
        <v>17</v>
      </c>
      <c r="F51" s="1185"/>
      <c r="G51" s="1185"/>
      <c r="H51" s="1185"/>
      <c r="I51" s="1185"/>
      <c r="J51" s="1186"/>
      <c r="K51" s="63" t="s">
        <v>486</v>
      </c>
      <c r="L51" s="64" t="s">
        <v>486</v>
      </c>
      <c r="M51" s="64">
        <v>0</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8279</v>
      </c>
      <c r="L52" s="64">
        <v>8288</v>
      </c>
      <c r="M52" s="64">
        <v>8430</v>
      </c>
      <c r="N52" s="64">
        <v>8659</v>
      </c>
      <c r="O52" s="65">
        <v>8425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4129</v>
      </c>
      <c r="L53" s="69">
        <v>3636</v>
      </c>
      <c r="M53" s="69">
        <v>3223</v>
      </c>
      <c r="N53" s="69">
        <v>3045</v>
      </c>
      <c r="O53" s="70">
        <v>3056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78892</v>
      </c>
      <c r="J41" s="83">
        <v>78716</v>
      </c>
      <c r="K41" s="83">
        <v>83182</v>
      </c>
      <c r="L41" s="83">
        <v>83634</v>
      </c>
      <c r="M41" s="84">
        <v>86560</v>
      </c>
    </row>
    <row r="42" spans="2:13" ht="27.75" customHeight="1">
      <c r="B42" s="1201"/>
      <c r="C42" s="1202"/>
      <c r="D42" s="85"/>
      <c r="E42" s="1205" t="s">
        <v>25</v>
      </c>
      <c r="F42" s="1205"/>
      <c r="G42" s="1205"/>
      <c r="H42" s="1206"/>
      <c r="I42" s="86">
        <v>8</v>
      </c>
      <c r="J42" s="87">
        <v>1</v>
      </c>
      <c r="K42" s="87">
        <v>314</v>
      </c>
      <c r="L42" s="87">
        <v>12</v>
      </c>
      <c r="M42" s="88">
        <v>68</v>
      </c>
    </row>
    <row r="43" spans="2:13" ht="27.75" customHeight="1">
      <c r="B43" s="1201"/>
      <c r="C43" s="1202"/>
      <c r="D43" s="85"/>
      <c r="E43" s="1205" t="s">
        <v>26</v>
      </c>
      <c r="F43" s="1205"/>
      <c r="G43" s="1205"/>
      <c r="H43" s="1206"/>
      <c r="I43" s="86">
        <v>35469</v>
      </c>
      <c r="J43" s="87">
        <v>27705</v>
      </c>
      <c r="K43" s="87">
        <v>25145</v>
      </c>
      <c r="L43" s="87">
        <v>22924</v>
      </c>
      <c r="M43" s="88">
        <v>22178</v>
      </c>
    </row>
    <row r="44" spans="2:13" ht="27.75" customHeight="1">
      <c r="B44" s="1201"/>
      <c r="C44" s="1202"/>
      <c r="D44" s="85"/>
      <c r="E44" s="1205" t="s">
        <v>27</v>
      </c>
      <c r="F44" s="1205"/>
      <c r="G44" s="1205"/>
      <c r="H44" s="1206"/>
      <c r="I44" s="86">
        <v>6676</v>
      </c>
      <c r="J44" s="87">
        <v>5676</v>
      </c>
      <c r="K44" s="87">
        <v>4792</v>
      </c>
      <c r="L44" s="87">
        <v>4189</v>
      </c>
      <c r="M44" s="88">
        <v>2889</v>
      </c>
    </row>
    <row r="45" spans="2:13" ht="27.75" customHeight="1">
      <c r="B45" s="1201"/>
      <c r="C45" s="1202"/>
      <c r="D45" s="85"/>
      <c r="E45" s="1205" t="s">
        <v>28</v>
      </c>
      <c r="F45" s="1205"/>
      <c r="G45" s="1205"/>
      <c r="H45" s="1206"/>
      <c r="I45" s="86">
        <v>9944</v>
      </c>
      <c r="J45" s="87">
        <v>9905</v>
      </c>
      <c r="K45" s="87">
        <v>9079</v>
      </c>
      <c r="L45" s="87">
        <v>8463</v>
      </c>
      <c r="M45" s="88">
        <v>7841</v>
      </c>
    </row>
    <row r="46" spans="2:13" ht="27.75" customHeight="1">
      <c r="B46" s="1201"/>
      <c r="C46" s="1202"/>
      <c r="D46" s="85"/>
      <c r="E46" s="1205" t="s">
        <v>29</v>
      </c>
      <c r="F46" s="1205"/>
      <c r="G46" s="1205"/>
      <c r="H46" s="1206"/>
      <c r="I46" s="86">
        <v>6</v>
      </c>
      <c r="J46" s="87">
        <v>2</v>
      </c>
      <c r="K46" s="87">
        <v>1</v>
      </c>
      <c r="L46" s="87" t="s">
        <v>486</v>
      </c>
      <c r="M46" s="88" t="s">
        <v>486</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t="s">
        <v>486</v>
      </c>
      <c r="M48" s="88" t="s">
        <v>486</v>
      </c>
    </row>
    <row r="49" spans="2:13" ht="27.75" customHeight="1">
      <c r="B49" s="1199" t="s">
        <v>32</v>
      </c>
      <c r="C49" s="1200"/>
      <c r="D49" s="89"/>
      <c r="E49" s="1205" t="s">
        <v>33</v>
      </c>
      <c r="F49" s="1205"/>
      <c r="G49" s="1205"/>
      <c r="H49" s="1206"/>
      <c r="I49" s="86">
        <v>7028</v>
      </c>
      <c r="J49" s="87">
        <v>7293</v>
      </c>
      <c r="K49" s="87">
        <v>6671</v>
      </c>
      <c r="L49" s="87">
        <v>6507</v>
      </c>
      <c r="M49" s="88">
        <v>7297</v>
      </c>
    </row>
    <row r="50" spans="2:13" ht="27.75" customHeight="1">
      <c r="B50" s="1201"/>
      <c r="C50" s="1202"/>
      <c r="D50" s="85"/>
      <c r="E50" s="1205" t="s">
        <v>34</v>
      </c>
      <c r="F50" s="1205"/>
      <c r="G50" s="1205"/>
      <c r="H50" s="1206"/>
      <c r="I50" s="86">
        <v>11104</v>
      </c>
      <c r="J50" s="87">
        <v>10362</v>
      </c>
      <c r="K50" s="87">
        <v>9974</v>
      </c>
      <c r="L50" s="87">
        <v>9312</v>
      </c>
      <c r="M50" s="88">
        <v>9082</v>
      </c>
    </row>
    <row r="51" spans="2:13" ht="27.75" customHeight="1">
      <c r="B51" s="1203"/>
      <c r="C51" s="1204"/>
      <c r="D51" s="85"/>
      <c r="E51" s="1205" t="s">
        <v>35</v>
      </c>
      <c r="F51" s="1205"/>
      <c r="G51" s="1205"/>
      <c r="H51" s="1206"/>
      <c r="I51" s="86">
        <v>80792</v>
      </c>
      <c r="J51" s="87">
        <v>81503</v>
      </c>
      <c r="K51" s="87">
        <v>84056</v>
      </c>
      <c r="L51" s="87">
        <v>85245</v>
      </c>
      <c r="M51" s="88">
        <v>84553</v>
      </c>
    </row>
    <row r="52" spans="2:13" ht="27.75" customHeight="1" thickBot="1">
      <c r="B52" s="1207" t="s">
        <v>36</v>
      </c>
      <c r="C52" s="1208"/>
      <c r="D52" s="90"/>
      <c r="E52" s="1209" t="s">
        <v>37</v>
      </c>
      <c r="F52" s="1209"/>
      <c r="G52" s="1209"/>
      <c r="H52" s="1210"/>
      <c r="I52" s="91">
        <v>32070</v>
      </c>
      <c r="J52" s="92">
        <v>22847</v>
      </c>
      <c r="K52" s="92">
        <v>21811</v>
      </c>
      <c r="L52" s="92">
        <v>18158</v>
      </c>
      <c r="M52" s="93">
        <v>18605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2.95" hidden="1"/>
    <row r="59" spans="2:13" ht="12.95" hidden="1"/>
    <row r="60" spans="2:13" ht="12.95" hidden="1"/>
    <row r="61" spans="2:13" ht="12.95" hidden="1"/>
    <row r="62" spans="2:13" ht="12.95" hidden="1"/>
    <row r="63" spans="2:13" ht="12.95" hidden="1"/>
    <row r="64" spans="2:13" ht="12.95"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ht="12.9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2.9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2.9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2.9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2.9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2.9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2.9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ht="12.9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2.9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ht="12.9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2.9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2.9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2.9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2.9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2.95">
      <c r="P19" s="244"/>
      <c r="Q19" s="244"/>
    </row>
    <row r="20" spans="1:259" ht="12.95">
      <c r="P20" s="244"/>
      <c r="Q20" s="244"/>
    </row>
    <row r="21" spans="1:259" ht="16.5">
      <c r="B21" s="346"/>
      <c r="C21" s="246"/>
      <c r="D21" s="246"/>
      <c r="E21" s="246"/>
      <c r="F21" s="246"/>
      <c r="G21" s="246"/>
      <c r="H21" s="246"/>
      <c r="I21" s="246"/>
      <c r="J21" s="246"/>
      <c r="K21" s="246"/>
      <c r="L21" s="246"/>
      <c r="M21" s="246"/>
      <c r="N21" s="347"/>
      <c r="O21" s="246"/>
      <c r="P21" s="247"/>
      <c r="Q21" s="244"/>
      <c r="IY21" s="348"/>
    </row>
    <row r="22" spans="1:259" ht="16.5">
      <c r="B22" s="248"/>
      <c r="IY22" s="349"/>
    </row>
    <row r="23" spans="1:259" ht="12.95">
      <c r="B23" s="248"/>
    </row>
    <row r="24" spans="1:259" ht="12.95">
      <c r="B24" s="248"/>
    </row>
    <row r="25" spans="1:259" ht="12.95">
      <c r="B25" s="248"/>
    </row>
    <row r="26" spans="1:259" ht="12.95">
      <c r="B26" s="248"/>
    </row>
    <row r="27" spans="1:259" ht="12.95">
      <c r="B27" s="248"/>
    </row>
    <row r="28" spans="1:259" ht="12.95">
      <c r="B28" s="248"/>
    </row>
    <row r="29" spans="1:259" ht="12.95">
      <c r="B29" s="248"/>
    </row>
    <row r="30" spans="1:259" ht="12.95">
      <c r="B30" s="248"/>
    </row>
    <row r="31" spans="1:259" ht="12.95">
      <c r="B31" s="248"/>
    </row>
    <row r="32" spans="1:259" ht="12.95">
      <c r="B32" s="248"/>
    </row>
    <row r="33" spans="2:17" ht="12.95">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568</v>
      </c>
      <c r="C41" s="246"/>
      <c r="D41" s="246"/>
      <c r="E41" s="246"/>
      <c r="F41" s="246"/>
      <c r="G41" s="246"/>
      <c r="H41" s="246"/>
      <c r="I41" s="246"/>
      <c r="J41" s="246"/>
      <c r="K41" s="246"/>
      <c r="L41" s="246"/>
      <c r="M41" s="246"/>
      <c r="N41" s="246"/>
      <c r="O41" s="246"/>
      <c r="P41" s="247"/>
    </row>
    <row r="42" spans="2:17">
      <c r="B42" s="248"/>
      <c r="C42" s="244"/>
      <c r="D42" s="244"/>
      <c r="E42" s="244"/>
      <c r="F42" s="244"/>
      <c r="G42" s="351" t="s">
        <v>569</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570</v>
      </c>
    </row>
    <row r="50" spans="1:17">
      <c r="B50" s="248"/>
      <c r="C50" s="244"/>
      <c r="D50" s="244"/>
      <c r="E50" s="244"/>
      <c r="F50" s="244"/>
      <c r="G50" s="1236"/>
      <c r="H50" s="1237"/>
      <c r="I50" s="1237"/>
      <c r="J50" s="1238"/>
      <c r="K50" s="354" t="s">
        <v>525</v>
      </c>
      <c r="L50" s="354" t="s">
        <v>526</v>
      </c>
      <c r="M50" s="354" t="s">
        <v>527</v>
      </c>
      <c r="N50" s="354" t="s">
        <v>528</v>
      </c>
      <c r="O50" s="354" t="s">
        <v>529</v>
      </c>
    </row>
    <row r="51" spans="1:17">
      <c r="B51" s="248"/>
      <c r="C51" s="244"/>
      <c r="D51" s="244"/>
      <c r="E51" s="244"/>
      <c r="F51" s="244"/>
      <c r="G51" s="1239" t="s">
        <v>571</v>
      </c>
      <c r="H51" s="1240"/>
      <c r="I51" s="1245" t="s">
        <v>572</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573</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574</v>
      </c>
      <c r="H55" s="1220"/>
      <c r="I55" s="1225" t="s">
        <v>572</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573</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575</v>
      </c>
      <c r="C63" s="244"/>
      <c r="D63" s="244"/>
      <c r="E63" s="244"/>
      <c r="F63" s="244"/>
      <c r="G63" s="244"/>
      <c r="H63" s="244"/>
      <c r="I63" s="244"/>
      <c r="J63" s="244"/>
      <c r="K63" s="244"/>
      <c r="L63" s="244"/>
      <c r="M63" s="244"/>
      <c r="N63" s="244"/>
      <c r="O63" s="244"/>
    </row>
    <row r="64" spans="1:17">
      <c r="B64" s="248"/>
      <c r="C64" s="244"/>
      <c r="D64" s="244"/>
      <c r="E64" s="244"/>
      <c r="F64" s="244"/>
      <c r="G64" s="351" t="s">
        <v>569</v>
      </c>
      <c r="I64" s="352"/>
      <c r="J64" s="352"/>
      <c r="K64" s="352"/>
      <c r="L64" s="244"/>
      <c r="M64" s="244"/>
      <c r="N64" s="244"/>
      <c r="O64" s="244"/>
    </row>
    <row r="65" spans="2:30">
      <c r="B65" s="248"/>
      <c r="C65" s="244"/>
      <c r="D65" s="244"/>
      <c r="E65" s="244"/>
      <c r="F65" s="244"/>
      <c r="G65" s="1227" t="s">
        <v>578</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36"/>
      <c r="H72" s="1237"/>
      <c r="I72" s="1237"/>
      <c r="J72" s="1238"/>
      <c r="K72" s="354" t="s">
        <v>525</v>
      </c>
      <c r="L72" s="354" t="s">
        <v>526</v>
      </c>
      <c r="M72" s="354" t="s">
        <v>527</v>
      </c>
      <c r="N72" s="354" t="s">
        <v>528</v>
      </c>
      <c r="O72" s="354" t="s">
        <v>529</v>
      </c>
    </row>
    <row r="73" spans="2:30">
      <c r="B73" s="248"/>
      <c r="C73" s="244"/>
      <c r="D73" s="244"/>
      <c r="E73" s="244"/>
      <c r="F73" s="244"/>
      <c r="G73" s="1239" t="s">
        <v>571</v>
      </c>
      <c r="H73" s="1240"/>
      <c r="I73" s="1245" t="s">
        <v>572</v>
      </c>
      <c r="J73" s="1245"/>
      <c r="K73" s="1226">
        <v>88.7</v>
      </c>
      <c r="L73" s="1226">
        <v>63.4</v>
      </c>
      <c r="M73" s="1215">
        <v>60.3</v>
      </c>
      <c r="N73" s="1215">
        <v>50.9</v>
      </c>
      <c r="O73" s="1215">
        <v>51.6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577</v>
      </c>
      <c r="J75" s="1225"/>
      <c r="K75" s="1247">
        <v>12.3</v>
      </c>
      <c r="L75" s="1247">
        <v>11.2</v>
      </c>
      <c r="M75" s="1247">
        <v>10.1</v>
      </c>
      <c r="N75" s="1247">
        <v>9.1</v>
      </c>
      <c r="O75" s="1247">
        <v>8.6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574</v>
      </c>
      <c r="H77" s="1220"/>
      <c r="I77" s="1225" t="s">
        <v>572</v>
      </c>
      <c r="J77" s="1225"/>
      <c r="K77" s="1226">
        <v>53.1</v>
      </c>
      <c r="L77" s="1226">
        <v>42</v>
      </c>
      <c r="M77" s="1215">
        <v>32.6</v>
      </c>
      <c r="N77" s="1215">
        <v>30.5</v>
      </c>
      <c r="O77" s="1215">
        <v>21.2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577</v>
      </c>
      <c r="J79" s="1217"/>
      <c r="K79" s="1218">
        <v>7.6</v>
      </c>
      <c r="L79" s="1218">
        <v>6.8</v>
      </c>
      <c r="M79" s="1218">
        <v>5.9</v>
      </c>
      <c r="N79" s="1218">
        <v>5.2</v>
      </c>
      <c r="O79" s="1218">
        <v>4.0999999999999996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t="12.95" hidden="1">
      <c r="B86" s="244"/>
      <c r="C86" s="244"/>
      <c r="D86" s="244"/>
      <c r="E86" s="244"/>
      <c r="F86" s="244"/>
      <c r="G86" s="244"/>
      <c r="H86" s="244"/>
      <c r="I86" s="244"/>
      <c r="J86" s="244"/>
      <c r="K86" s="244"/>
      <c r="L86" s="244"/>
      <c r="M86" s="244"/>
      <c r="N86" s="244"/>
      <c r="O86" s="244"/>
      <c r="P86" s="244"/>
      <c r="Q86" s="244"/>
    </row>
    <row r="87" spans="2:17" ht="12.95" hidden="1">
      <c r="B87" s="244"/>
      <c r="C87" s="244"/>
      <c r="D87" s="244"/>
      <c r="E87" s="244"/>
      <c r="F87" s="244"/>
      <c r="G87" s="244"/>
      <c r="H87" s="244"/>
      <c r="I87" s="244"/>
      <c r="J87" s="244"/>
      <c r="K87" s="371"/>
      <c r="L87" s="244"/>
      <c r="M87" s="244"/>
      <c r="N87" s="244"/>
      <c r="O87" s="244"/>
      <c r="P87" s="244"/>
      <c r="Q87" s="244"/>
    </row>
    <row r="88" spans="2:17" ht="12.95" hidden="1">
      <c r="B88" s="244"/>
      <c r="C88" s="244"/>
      <c r="D88" s="244"/>
      <c r="E88" s="244"/>
      <c r="F88" s="244"/>
      <c r="G88" s="244"/>
      <c r="H88" s="244"/>
      <c r="I88" s="244"/>
      <c r="J88" s="244"/>
      <c r="K88" s="244"/>
      <c r="L88" s="244"/>
      <c r="M88" s="244"/>
      <c r="N88" s="244"/>
      <c r="O88" s="244"/>
      <c r="P88" s="244"/>
      <c r="Q88" s="244"/>
    </row>
    <row r="89" spans="2:17" ht="12.95" hidden="1">
      <c r="B89" s="244"/>
      <c r="C89" s="244"/>
      <c r="D89" s="244"/>
      <c r="E89" s="244"/>
      <c r="F89" s="244"/>
      <c r="G89" s="244"/>
      <c r="H89" s="244"/>
      <c r="I89" s="244"/>
      <c r="J89" s="244"/>
      <c r="K89" s="244"/>
      <c r="L89" s="244"/>
      <c r="M89" s="244"/>
      <c r="N89" s="244"/>
      <c r="O89" s="244"/>
      <c r="P89" s="244"/>
      <c r="Q89" s="244"/>
    </row>
    <row r="90" spans="2:17" ht="12.95" hidden="1">
      <c r="B90" s="244"/>
      <c r="C90" s="244"/>
      <c r="D90" s="244"/>
      <c r="E90" s="244"/>
      <c r="F90" s="244"/>
      <c r="G90" s="244"/>
      <c r="H90" s="244"/>
      <c r="I90" s="244"/>
      <c r="J90" s="244"/>
      <c r="K90" s="244"/>
      <c r="L90" s="244"/>
      <c r="M90" s="244"/>
      <c r="N90" s="244"/>
      <c r="O90" s="244"/>
      <c r="P90" s="244"/>
      <c r="Q90" s="244"/>
    </row>
    <row r="91" spans="2:17" ht="12.9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2.95">
      <c r="S2" s="241"/>
      <c r="AH2" s="241"/>
    </row>
    <row r="3" spans="2:34" ht="12.9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2.95"/>
    <row r="5" spans="2:34" ht="12.95"/>
    <row r="6" spans="2:34" ht="12.95"/>
    <row r="7" spans="2:34" ht="12.95"/>
    <row r="8" spans="2:34" ht="12.95"/>
    <row r="9" spans="2:34" ht="12.95">
      <c r="AH9" s="241"/>
    </row>
    <row r="10" spans="2:34" ht="12.95"/>
    <row r="11" spans="2:34" ht="12.95"/>
    <row r="12" spans="2:34" ht="12.95"/>
    <row r="13" spans="2:34" ht="12.95"/>
    <row r="14" spans="2:34" ht="12.95"/>
    <row r="15" spans="2:34" ht="12.95"/>
    <row r="16" spans="2:34" ht="12.95"/>
    <row r="17" spans="12:34" ht="12.95">
      <c r="AH17" s="241"/>
    </row>
    <row r="18" spans="12:34" ht="12.95"/>
    <row r="19" spans="12:34" ht="12.95"/>
    <row r="20" spans="12:34" ht="12.95">
      <c r="AH20" s="241"/>
    </row>
    <row r="21" spans="12:34" ht="12.95">
      <c r="AH21" s="241"/>
    </row>
    <row r="22" spans="12:34" ht="12.95"/>
    <row r="23" spans="12:34" ht="12.95"/>
    <row r="24" spans="12:34" ht="12.95">
      <c r="Q24" s="241"/>
    </row>
    <row r="25" spans="12:34" ht="12.95"/>
    <row r="26" spans="12:34" ht="12.95"/>
    <row r="27" spans="12:34" ht="12.95"/>
    <row r="28" spans="12:34" ht="12.95">
      <c r="O28" s="241"/>
      <c r="T28" s="241"/>
      <c r="AH28" s="241"/>
    </row>
    <row r="29" spans="12:34" ht="12.95"/>
    <row r="30" spans="12:34" ht="12.95"/>
    <row r="31" spans="12:34" ht="12.95">
      <c r="Q31" s="241"/>
    </row>
    <row r="32" spans="12:34" ht="12.95">
      <c r="L32" s="241"/>
    </row>
    <row r="33" spans="2:34" ht="12.95">
      <c r="C33" s="241"/>
      <c r="E33" s="241"/>
      <c r="G33" s="241"/>
      <c r="I33" s="241"/>
      <c r="X33" s="241"/>
    </row>
    <row r="34" spans="2:34" ht="12.95">
      <c r="B34" s="241"/>
      <c r="P34" s="241"/>
      <c r="R34" s="241"/>
      <c r="T34" s="241"/>
    </row>
    <row r="35" spans="2:34" ht="12.95">
      <c r="D35" s="241"/>
      <c r="W35" s="241"/>
      <c r="AC35" s="241"/>
      <c r="AD35" s="241"/>
      <c r="AE35" s="241"/>
      <c r="AF35" s="241"/>
      <c r="AG35" s="241"/>
      <c r="AH35" s="241"/>
    </row>
    <row r="36" spans="2:34" ht="12.95">
      <c r="H36" s="241"/>
      <c r="J36" s="241"/>
      <c r="K36" s="241"/>
      <c r="M36" s="241"/>
      <c r="Y36" s="241"/>
      <c r="Z36" s="241"/>
      <c r="AA36" s="241"/>
      <c r="AB36" s="241"/>
      <c r="AC36" s="241"/>
      <c r="AD36" s="241"/>
      <c r="AE36" s="241"/>
      <c r="AF36" s="241"/>
      <c r="AG36" s="241"/>
      <c r="AH36" s="241"/>
    </row>
    <row r="37" spans="2:34" ht="12.95">
      <c r="AH37" s="241"/>
    </row>
    <row r="38" spans="2:34" ht="12.95">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2.95">
      <c r="S2" s="241"/>
      <c r="AH2" s="241"/>
    </row>
    <row r="3" spans="2:34" ht="12.9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2.95"/>
    <row r="5" spans="2:34" ht="12.95"/>
    <row r="6" spans="2:34" ht="12.95"/>
    <row r="7" spans="2:34" ht="12.95"/>
    <row r="8" spans="2:34" ht="12.95"/>
    <row r="9" spans="2:34" ht="12.95">
      <c r="AH9" s="241"/>
    </row>
    <row r="10" spans="2:34" ht="12.95"/>
    <row r="11" spans="2:34" ht="12.95"/>
    <row r="12" spans="2:34" ht="12.95"/>
    <row r="13" spans="2:34" ht="12.95"/>
    <row r="14" spans="2:34" ht="12.95"/>
    <row r="15" spans="2:34" ht="12.95"/>
    <row r="16" spans="2:34" ht="12.95"/>
    <row r="17" spans="12:34" ht="12.95">
      <c r="AH17" s="241"/>
    </row>
    <row r="18" spans="12:34" ht="12.95"/>
    <row r="19" spans="12:34" ht="12.95"/>
    <row r="20" spans="12:34" ht="12.95">
      <c r="AH20" s="241"/>
    </row>
    <row r="21" spans="12:34" ht="12.95">
      <c r="AH21" s="241"/>
    </row>
    <row r="22" spans="12:34" ht="12.95"/>
    <row r="23" spans="12:34" ht="12.95"/>
    <row r="24" spans="12:34" ht="12.95">
      <c r="Q24" s="241"/>
    </row>
    <row r="25" spans="12:34" ht="12.95"/>
    <row r="26" spans="12:34" ht="12.95"/>
    <row r="27" spans="12:34" ht="12.95"/>
    <row r="28" spans="12:34" ht="12.95">
      <c r="O28" s="241"/>
      <c r="T28" s="241"/>
      <c r="AH28" s="241"/>
    </row>
    <row r="29" spans="12:34" ht="12.95"/>
    <row r="30" spans="12:34" ht="12.95"/>
    <row r="31" spans="12:34" ht="12.95">
      <c r="Q31" s="241"/>
    </row>
    <row r="32" spans="12:34" ht="12.95">
      <c r="L32" s="241"/>
    </row>
    <row r="33" spans="2:34" ht="12.95">
      <c r="C33" s="241"/>
      <c r="E33" s="241"/>
      <c r="G33" s="241"/>
      <c r="I33" s="241"/>
      <c r="X33" s="241"/>
    </row>
    <row r="34" spans="2:34" ht="12.95">
      <c r="B34" s="241"/>
      <c r="P34" s="241"/>
      <c r="R34" s="241"/>
      <c r="T34" s="241"/>
    </row>
    <row r="35" spans="2:34" ht="12.95">
      <c r="D35" s="241"/>
      <c r="W35" s="241"/>
      <c r="AC35" s="241"/>
      <c r="AD35" s="241"/>
      <c r="AE35" s="241"/>
      <c r="AF35" s="241"/>
      <c r="AG35" s="241"/>
      <c r="AH35" s="241"/>
    </row>
    <row r="36" spans="2:34" ht="12.95">
      <c r="H36" s="241"/>
      <c r="J36" s="241"/>
      <c r="K36" s="241"/>
      <c r="M36" s="241"/>
      <c r="Y36" s="241"/>
      <c r="Z36" s="241"/>
      <c r="AA36" s="241"/>
      <c r="AB36" s="241"/>
      <c r="AC36" s="241"/>
      <c r="AD36" s="241"/>
      <c r="AE36" s="241"/>
      <c r="AF36" s="241"/>
      <c r="AG36" s="241"/>
      <c r="AH36" s="241"/>
    </row>
    <row r="37" spans="2:34" ht="12.95">
      <c r="AH37" s="241"/>
    </row>
    <row r="38" spans="2:34" ht="12.95">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ht="12.95">
      <c r="A1" s="98"/>
      <c r="B1" s="99"/>
      <c r="C1" s="100"/>
      <c r="D1" s="101"/>
      <c r="E1" s="102"/>
      <c r="F1" s="102"/>
      <c r="G1" s="102"/>
      <c r="H1" s="103"/>
    </row>
    <row r="2" spans="1:8">
      <c r="A2" s="105"/>
      <c r="B2" s="106"/>
      <c r="C2" s="107"/>
      <c r="D2" s="108" t="s">
        <v>39</v>
      </c>
      <c r="E2" s="109"/>
      <c r="F2" s="110" t="s">
        <v>524</v>
      </c>
      <c r="G2" s="111"/>
      <c r="H2" s="112"/>
    </row>
    <row r="3" spans="1:8" ht="12.95">
      <c r="A3" s="108" t="s">
        <v>517</v>
      </c>
      <c r="B3" s="113"/>
      <c r="C3" s="114"/>
      <c r="D3" s="115">
        <v>36681</v>
      </c>
      <c r="E3" s="116"/>
      <c r="F3" s="117">
        <v>38606</v>
      </c>
      <c r="G3" s="118"/>
      <c r="H3" s="119"/>
    </row>
    <row r="4" spans="1:8" ht="12.95">
      <c r="A4" s="120"/>
      <c r="B4" s="121"/>
      <c r="C4" s="122"/>
      <c r="D4" s="123">
        <v>16115</v>
      </c>
      <c r="E4" s="124"/>
      <c r="F4" s="125">
        <v>22435</v>
      </c>
      <c r="G4" s="126"/>
      <c r="H4" s="127"/>
    </row>
    <row r="5" spans="1:8" ht="12.95">
      <c r="A5" s="108" t="s">
        <v>519</v>
      </c>
      <c r="B5" s="113"/>
      <c r="C5" s="114"/>
      <c r="D5" s="115">
        <v>42238</v>
      </c>
      <c r="E5" s="116"/>
      <c r="F5" s="117">
        <v>39425</v>
      </c>
      <c r="G5" s="118"/>
      <c r="H5" s="119"/>
    </row>
    <row r="6" spans="1:8" ht="12.95">
      <c r="A6" s="120"/>
      <c r="B6" s="121"/>
      <c r="C6" s="122"/>
      <c r="D6" s="123">
        <v>23654</v>
      </c>
      <c r="E6" s="124"/>
      <c r="F6" s="125">
        <v>22414</v>
      </c>
      <c r="G6" s="126"/>
      <c r="H6" s="127"/>
    </row>
    <row r="7" spans="1:8" ht="12.95">
      <c r="A7" s="108" t="s">
        <v>520</v>
      </c>
      <c r="B7" s="113"/>
      <c r="C7" s="114"/>
      <c r="D7" s="115">
        <v>74844</v>
      </c>
      <c r="E7" s="116"/>
      <c r="F7" s="117">
        <v>43141</v>
      </c>
      <c r="G7" s="118"/>
      <c r="H7" s="119"/>
    </row>
    <row r="8" spans="1:8" ht="12.95">
      <c r="A8" s="120"/>
      <c r="B8" s="121"/>
      <c r="C8" s="122"/>
      <c r="D8" s="123">
        <v>39855</v>
      </c>
      <c r="E8" s="124"/>
      <c r="F8" s="125">
        <v>21887</v>
      </c>
      <c r="G8" s="126"/>
      <c r="H8" s="127"/>
    </row>
    <row r="9" spans="1:8" ht="12.95">
      <c r="A9" s="108" t="s">
        <v>521</v>
      </c>
      <c r="B9" s="113"/>
      <c r="C9" s="114"/>
      <c r="D9" s="115">
        <v>55847</v>
      </c>
      <c r="E9" s="116"/>
      <c r="F9" s="117">
        <v>45117</v>
      </c>
      <c r="G9" s="118"/>
      <c r="H9" s="119"/>
    </row>
    <row r="10" spans="1:8" ht="12.95">
      <c r="A10" s="120"/>
      <c r="B10" s="121"/>
      <c r="C10" s="122"/>
      <c r="D10" s="123">
        <v>31395</v>
      </c>
      <c r="E10" s="124"/>
      <c r="F10" s="125">
        <v>25589</v>
      </c>
      <c r="G10" s="126"/>
      <c r="H10" s="127"/>
    </row>
    <row r="11" spans="1:8" ht="12.95">
      <c r="A11" s="108" t="s">
        <v>522</v>
      </c>
      <c r="B11" s="113"/>
      <c r="C11" s="114"/>
      <c r="D11" s="115">
        <v>74241</v>
      </c>
      <c r="E11" s="116"/>
      <c r="F11" s="117">
        <v>43532</v>
      </c>
      <c r="G11" s="118"/>
      <c r="H11" s="119"/>
    </row>
    <row r="12" spans="1:8" ht="12.95">
      <c r="A12" s="120"/>
      <c r="B12" s="121"/>
      <c r="C12" s="128"/>
      <c r="D12" s="123">
        <v>33858</v>
      </c>
      <c r="E12" s="124"/>
      <c r="F12" s="125">
        <v>25435</v>
      </c>
      <c r="G12" s="126"/>
      <c r="H12" s="127"/>
    </row>
    <row r="13" spans="1:8" ht="12.95">
      <c r="A13" s="108"/>
      <c r="B13" s="113"/>
      <c r="C13" s="129"/>
      <c r="D13" s="130">
        <v>56770</v>
      </c>
      <c r="E13" s="131"/>
      <c r="F13" s="132">
        <v>41964</v>
      </c>
      <c r="G13" s="133"/>
      <c r="H13" s="119"/>
    </row>
    <row r="14" spans="1:8" ht="12.95">
      <c r="A14" s="120"/>
      <c r="B14" s="121"/>
      <c r="C14" s="122"/>
      <c r="D14" s="123">
        <v>28975</v>
      </c>
      <c r="E14" s="124"/>
      <c r="F14" s="125">
        <v>23552</v>
      </c>
      <c r="G14" s="126"/>
      <c r="H14" s="127"/>
    </row>
    <row r="17" spans="1:11">
      <c r="A17" s="104" t="s">
        <v>40</v>
      </c>
    </row>
    <row r="18" spans="1:11" ht="12.9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1.41</v>
      </c>
      <c r="C19" s="134">
        <f>ROUND(VALUE(SUBSTITUTE(実質収支比率等に係る経年分析!G$48,"▲","-")),2)</f>
        <v>1.1399999999999999</v>
      </c>
      <c r="D19" s="134">
        <f>ROUND(VALUE(SUBSTITUTE(実質収支比率等に係る経年分析!H$48,"▲","-")),2)</f>
        <v>1.45</v>
      </c>
      <c r="E19" s="134">
        <f>ROUND(VALUE(SUBSTITUTE(実質収支比率等に係る経年分析!I$48,"▲","-")),2)</f>
        <v>1.45</v>
      </c>
      <c r="F19" s="134">
        <f>ROUND(VALUE(SUBSTITUTE(実質収支比率等に係る経年分析!J$48,"▲","-")),2)</f>
        <v>1.62</v>
      </c>
    </row>
    <row r="20" spans="1:11">
      <c r="A20" s="134" t="s">
        <v>42</v>
      </c>
      <c r="B20" s="134">
        <f>ROUND(VALUE(SUBSTITUTE(実質収支比率等に係る経年分析!F$47,"▲","-")),2)</f>
        <v>6.69</v>
      </c>
      <c r="C20" s="134">
        <f>ROUND(VALUE(SUBSTITUTE(実質収支比率等に係る経年分析!G$47,"▲","-")),2)</f>
        <v>6.87</v>
      </c>
      <c r="D20" s="134">
        <f>ROUND(VALUE(SUBSTITUTE(実質収支比率等に係る経年分析!H$47,"▲","-")),2)</f>
        <v>5.83</v>
      </c>
      <c r="E20" s="134">
        <f>ROUND(VALUE(SUBSTITUTE(実質収支比率等に係る経年分析!I$47,"▲","-")),2)</f>
        <v>6.02</v>
      </c>
      <c r="F20" s="134">
        <f>ROUND(VALUE(SUBSTITUTE(実質収支比率等に係る経年分析!J$47,"▲","-")),2)</f>
        <v>6.82</v>
      </c>
    </row>
    <row r="21" spans="1:11">
      <c r="A21" s="134" t="s">
        <v>43</v>
      </c>
      <c r="B21" s="134">
        <f>IF(ISNUMBER(VALUE(SUBSTITUTE(実質収支比率等に係る経年分析!F$49,"▲","-"))),ROUND(VALUE(SUBSTITUTE(実質収支比率等に係る経年分析!F$49,"▲","-")),2),NA())</f>
        <v>0.33</v>
      </c>
      <c r="C21" s="134">
        <f>IF(ISNUMBER(VALUE(SUBSTITUTE(実質収支比率等に係る経年分析!G$49,"▲","-"))),ROUND(VALUE(SUBSTITUTE(実質収支比率等に係る経年分析!G$49,"▲","-")),2),NA())</f>
        <v>-0.11</v>
      </c>
      <c r="D21" s="134">
        <f>IF(ISNUMBER(VALUE(SUBSTITUTE(実質収支比率等に係る経年分析!H$49,"▲","-"))),ROUND(VALUE(SUBSTITUTE(実質収支比率等に係る経年分析!H$49,"▲","-")),2),NA())</f>
        <v>-0.7</v>
      </c>
      <c r="E21" s="134">
        <f>IF(ISNUMBER(VALUE(SUBSTITUTE(実質収支比率等に係る経年分析!I$49,"▲","-"))),ROUND(VALUE(SUBSTITUTE(実質収支比率等に係る経年分析!I$49,"▲","-")),2),NA())</f>
        <v>0.15</v>
      </c>
      <c r="F21" s="134">
        <f>IF(ISNUMBER(VALUE(SUBSTITUTE(実質収支比率等に係る経年分析!J$49,"▲","-"))),ROUND(VALUE(SUBSTITUTE(実質収支比率等に係る経年分析!J$49,"▲","-")),2),NA())</f>
        <v>1</v>
      </c>
    </row>
    <row r="24" spans="1:11">
      <c r="A24" s="104" t="s">
        <v>44</v>
      </c>
    </row>
    <row r="25" spans="1:11" ht="12.9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ht="12.9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ht="12.9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ht="12.95">
      <c r="A29" s="135" t="str">
        <f>IF(連結実質赤字比率に係る赤字・黒字の構成分析!C$41="",NA(),連結実質赤字比率に係る赤字・黒字の構成分析!C$41)</f>
        <v>岩木観光施設事業特別会計</v>
      </c>
      <c r="B29" s="135">
        <f>IF(ROUND(VALUE(SUBSTITUTE(連結実質赤字比率に係る赤字・黒字の構成分析!F$41,"▲", "-")), 2) &lt; 0, ABS(ROUND(VALUE(SUBSTITUTE(連結実質赤字比率に係る赤字・黒字の構成分析!F$41,"▲", "-")), 2)), NA())</f>
        <v>1.1100000000000001</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0.81</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0.52</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0.23</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ht="12.9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0.56000000000000005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ht="12.9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ht="12.95">
      <c r="A32" s="135" t="str">
        <f>IF(連結実質赤字比率に係る赤字・黒字の構成分析!C$38="",NA(),連結実質赤字比率に係る赤字・黒字の構成分析!C$38)</f>
        <v>病院事業会計</v>
      </c>
      <c r="B32" s="135">
        <f>IF(ROUND(VALUE(SUBSTITUTE(連結実質赤字比率に係る赤字・黒字の構成分析!F$38,"▲", "-")), 2) &lt; 0, ABS(ROUND(VALUE(SUBSTITUTE(連結実質赤字比率に係る赤字・黒字の構成分析!F$38,"▲", "-")), 2)), NA())</f>
        <v>0.13</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0.96</v>
      </c>
    </row>
    <row r="33" spans="1:16" ht="12.9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1.1399999999999999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1.62</v>
      </c>
    </row>
    <row r="34" spans="1:16" ht="12.9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5.0599999999999996</v>
      </c>
    </row>
    <row r="35" spans="1:16" ht="12.9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5.37</v>
      </c>
    </row>
    <row r="36" spans="1:16" ht="12.9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1.18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0.89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2.2400000000000002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4.09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8279</v>
      </c>
      <c r="E42" s="136"/>
      <c r="F42" s="136"/>
      <c r="G42" s="136">
        <f>'実質公債費比率（分子）の構造'!L$52</f>
        <v>8288</v>
      </c>
      <c r="H42" s="136"/>
      <c r="I42" s="136"/>
      <c r="J42" s="136">
        <f>'実質公債費比率（分子）の構造'!M$52</f>
        <v>8430</v>
      </c>
      <c r="K42" s="136"/>
      <c r="L42" s="136"/>
      <c r="M42" s="136">
        <f>'実質公債費比率（分子）の構造'!N$52</f>
        <v>8659</v>
      </c>
      <c r="N42" s="136"/>
      <c r="O42" s="136"/>
      <c r="P42" s="136">
        <f>'実質公債費比率（分子）の構造'!O$52</f>
        <v>8425</v>
      </c>
    </row>
    <row r="43" spans="1:16">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44</v>
      </c>
      <c r="C44" s="136"/>
      <c r="D44" s="136"/>
      <c r="E44" s="136">
        <f>'実質公債費比率（分子）の構造'!L$50</f>
        <v>45</v>
      </c>
      <c r="F44" s="136"/>
      <c r="G44" s="136"/>
      <c r="H44" s="136">
        <f>'実質公債費比率（分子）の構造'!M$50</f>
        <v>46</v>
      </c>
      <c r="I44" s="136"/>
      <c r="J44" s="136"/>
      <c r="K44" s="136">
        <f>'実質公債費比率（分子）の構造'!N$50</f>
        <v>93</v>
      </c>
      <c r="L44" s="136"/>
      <c r="M44" s="136"/>
      <c r="N44" s="136">
        <f>'実質公債費比率（分子）の構造'!O$50</f>
        <v>49</v>
      </c>
      <c r="O44" s="136"/>
      <c r="P44" s="136"/>
    </row>
    <row r="45" spans="1:16">
      <c r="A45" s="136" t="s">
        <v>53</v>
      </c>
      <c r="B45" s="136">
        <f>'実質公債費比率（分子）の構造'!K$49</f>
        <v>1132</v>
      </c>
      <c r="C45" s="136"/>
      <c r="D45" s="136"/>
      <c r="E45" s="136">
        <f>'実質公債費比率（分子）の構造'!L$49</f>
        <v>1144</v>
      </c>
      <c r="F45" s="136"/>
      <c r="G45" s="136"/>
      <c r="H45" s="136">
        <f>'実質公債費比率（分子）の構造'!M$49</f>
        <v>1153</v>
      </c>
      <c r="I45" s="136"/>
      <c r="J45" s="136"/>
      <c r="K45" s="136">
        <f>'実質公債費比率（分子）の構造'!N$49</f>
        <v>1147</v>
      </c>
      <c r="L45" s="136"/>
      <c r="M45" s="136"/>
      <c r="N45" s="136">
        <f>'実質公債費比率（分子）の構造'!O$49</f>
        <v>1149</v>
      </c>
      <c r="O45" s="136"/>
      <c r="P45" s="136"/>
    </row>
    <row r="46" spans="1:16">
      <c r="A46" s="136" t="s">
        <v>54</v>
      </c>
      <c r="B46" s="136">
        <f>'実質公債費比率（分子）の構造'!K$48</f>
        <v>2115</v>
      </c>
      <c r="C46" s="136"/>
      <c r="D46" s="136"/>
      <c r="E46" s="136">
        <f>'実質公債費比率（分子）の構造'!L$48</f>
        <v>1933</v>
      </c>
      <c r="F46" s="136"/>
      <c r="G46" s="136"/>
      <c r="H46" s="136">
        <f>'実質公債費比率（分子）の構造'!M$48</f>
        <v>1881</v>
      </c>
      <c r="I46" s="136"/>
      <c r="J46" s="136"/>
      <c r="K46" s="136">
        <f>'実質公債費比率（分子）の構造'!N$48</f>
        <v>1865</v>
      </c>
      <c r="L46" s="136"/>
      <c r="M46" s="136"/>
      <c r="N46" s="136">
        <f>'実質公債費比率（分子）の構造'!O$48</f>
        <v>1985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9117</v>
      </c>
      <c r="C49" s="136"/>
      <c r="D49" s="136"/>
      <c r="E49" s="136">
        <f>'実質公債費比率（分子）の構造'!L$45</f>
        <v>8802</v>
      </c>
      <c r="F49" s="136"/>
      <c r="G49" s="136"/>
      <c r="H49" s="136">
        <f>'実質公債費比率（分子）の構造'!M$45</f>
        <v>8573</v>
      </c>
      <c r="I49" s="136"/>
      <c r="J49" s="136"/>
      <c r="K49" s="136">
        <f>'実質公債費比率（分子）の構造'!N$45</f>
        <v>8598</v>
      </c>
      <c r="L49" s="136"/>
      <c r="M49" s="136"/>
      <c r="N49" s="136">
        <f>'実質公債費比率（分子）の構造'!O$45</f>
        <v>8298</v>
      </c>
      <c r="O49" s="136"/>
      <c r="P49" s="136"/>
    </row>
    <row r="50" spans="1:16">
      <c r="A50" s="136" t="s">
        <v>58</v>
      </c>
      <c r="B50" s="136" t="e">
        <f>NA()</f>
        <v>#N/A</v>
      </c>
      <c r="C50" s="136">
        <f>IF(ISNUMBER('実質公債費比率（分子）の構造'!K$53),'実質公債費比率（分子）の構造'!K$53,NA())</f>
        <v>4129</v>
      </c>
      <c r="D50" s="136" t="e">
        <f>NA()</f>
        <v>#N/A</v>
      </c>
      <c r="E50" s="136" t="e">
        <f>NA()</f>
        <v>#N/A</v>
      </c>
      <c r="F50" s="136">
        <f>IF(ISNUMBER('実質公債費比率（分子）の構造'!L$53),'実質公債費比率（分子）の構造'!L$53,NA())</f>
        <v>3636</v>
      </c>
      <c r="G50" s="136" t="e">
        <f>NA()</f>
        <v>#N/A</v>
      </c>
      <c r="H50" s="136" t="e">
        <f>NA()</f>
        <v>#N/A</v>
      </c>
      <c r="I50" s="136">
        <f>IF(ISNUMBER('実質公債費比率（分子）の構造'!M$53),'実質公債費比率（分子）の構造'!M$53,NA())</f>
        <v>3223</v>
      </c>
      <c r="J50" s="136" t="e">
        <f>NA()</f>
        <v>#N/A</v>
      </c>
      <c r="K50" s="136" t="e">
        <f>NA()</f>
        <v>#N/A</v>
      </c>
      <c r="L50" s="136">
        <f>IF(ISNUMBER('実質公債費比率（分子）の構造'!N$53),'実質公債費比率（分子）の構造'!N$53,NA())</f>
        <v>3045</v>
      </c>
      <c r="M50" s="136" t="e">
        <f>NA()</f>
        <v>#N/A</v>
      </c>
      <c r="N50" s="136" t="e">
        <f>NA()</f>
        <v>#N/A</v>
      </c>
      <c r="O50" s="136">
        <f>IF(ISNUMBER('実質公債費比率（分子）の構造'!O$53),'実質公債費比率（分子）の構造'!O$53,NA())</f>
        <v>3056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80792</v>
      </c>
      <c r="E56" s="135"/>
      <c r="F56" s="135"/>
      <c r="G56" s="135">
        <f>'将来負担比率（分子）の構造'!J$51</f>
        <v>81503</v>
      </c>
      <c r="H56" s="135"/>
      <c r="I56" s="135"/>
      <c r="J56" s="135">
        <f>'将来負担比率（分子）の構造'!K$51</f>
        <v>84056</v>
      </c>
      <c r="K56" s="135"/>
      <c r="L56" s="135"/>
      <c r="M56" s="135">
        <f>'将来負担比率（分子）の構造'!L$51</f>
        <v>85245</v>
      </c>
      <c r="N56" s="135"/>
      <c r="O56" s="135"/>
      <c r="P56" s="135">
        <f>'将来負担比率（分子）の構造'!M$51</f>
        <v>84553</v>
      </c>
    </row>
    <row r="57" spans="1:16">
      <c r="A57" s="135" t="s">
        <v>34</v>
      </c>
      <c r="B57" s="135"/>
      <c r="C57" s="135"/>
      <c r="D57" s="135">
        <f>'将来負担比率（分子）の構造'!I$50</f>
        <v>11104</v>
      </c>
      <c r="E57" s="135"/>
      <c r="F57" s="135"/>
      <c r="G57" s="135">
        <f>'将来負担比率（分子）の構造'!J$50</f>
        <v>10362</v>
      </c>
      <c r="H57" s="135"/>
      <c r="I57" s="135"/>
      <c r="J57" s="135">
        <f>'将来負担比率（分子）の構造'!K$50</f>
        <v>9974</v>
      </c>
      <c r="K57" s="135"/>
      <c r="L57" s="135"/>
      <c r="M57" s="135">
        <f>'将来負担比率（分子）の構造'!L$50</f>
        <v>9312</v>
      </c>
      <c r="N57" s="135"/>
      <c r="O57" s="135"/>
      <c r="P57" s="135">
        <f>'将来負担比率（分子）の構造'!M$50</f>
        <v>9082</v>
      </c>
    </row>
    <row r="58" spans="1:16">
      <c r="A58" s="135" t="s">
        <v>33</v>
      </c>
      <c r="B58" s="135"/>
      <c r="C58" s="135"/>
      <c r="D58" s="135">
        <f>'将来負担比率（分子）の構造'!I$49</f>
        <v>7028</v>
      </c>
      <c r="E58" s="135"/>
      <c r="F58" s="135"/>
      <c r="G58" s="135">
        <f>'将来負担比率（分子）の構造'!J$49</f>
        <v>7293</v>
      </c>
      <c r="H58" s="135"/>
      <c r="I58" s="135"/>
      <c r="J58" s="135">
        <f>'将来負担比率（分子）の構造'!K$49</f>
        <v>6671</v>
      </c>
      <c r="K58" s="135"/>
      <c r="L58" s="135"/>
      <c r="M58" s="135">
        <f>'将来負担比率（分子）の構造'!L$49</f>
        <v>6507</v>
      </c>
      <c r="N58" s="135"/>
      <c r="O58" s="135"/>
      <c r="P58" s="135">
        <f>'将来負担比率（分子）の構造'!M$49</f>
        <v>7297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6</v>
      </c>
      <c r="C61" s="135"/>
      <c r="D61" s="135"/>
      <c r="E61" s="135">
        <f>'将来負担比率（分子）の構造'!J$46</f>
        <v>2</v>
      </c>
      <c r="F61" s="135"/>
      <c r="G61" s="135"/>
      <c r="H61" s="135">
        <f>'将来負担比率（分子）の構造'!K$46</f>
        <v>1</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9944</v>
      </c>
      <c r="C62" s="135"/>
      <c r="D62" s="135"/>
      <c r="E62" s="135">
        <f>'将来負担比率（分子）の構造'!J$45</f>
        <v>9905</v>
      </c>
      <c r="F62" s="135"/>
      <c r="G62" s="135"/>
      <c r="H62" s="135">
        <f>'将来負担比率（分子）の構造'!K$45</f>
        <v>9079</v>
      </c>
      <c r="I62" s="135"/>
      <c r="J62" s="135"/>
      <c r="K62" s="135">
        <f>'将来負担比率（分子）の構造'!L$45</f>
        <v>8463</v>
      </c>
      <c r="L62" s="135"/>
      <c r="M62" s="135"/>
      <c r="N62" s="135">
        <f>'将来負担比率（分子）の構造'!M$45</f>
        <v>7841</v>
      </c>
      <c r="O62" s="135"/>
      <c r="P62" s="135"/>
    </row>
    <row r="63" spans="1:16">
      <c r="A63" s="135" t="s">
        <v>27</v>
      </c>
      <c r="B63" s="135">
        <f>'将来負担比率（分子）の構造'!I$44</f>
        <v>6676</v>
      </c>
      <c r="C63" s="135"/>
      <c r="D63" s="135"/>
      <c r="E63" s="135">
        <f>'将来負担比率（分子）の構造'!J$44</f>
        <v>5676</v>
      </c>
      <c r="F63" s="135"/>
      <c r="G63" s="135"/>
      <c r="H63" s="135">
        <f>'将来負担比率（分子）の構造'!K$44</f>
        <v>4792</v>
      </c>
      <c r="I63" s="135"/>
      <c r="J63" s="135"/>
      <c r="K63" s="135">
        <f>'将来負担比率（分子）の構造'!L$44</f>
        <v>4189</v>
      </c>
      <c r="L63" s="135"/>
      <c r="M63" s="135"/>
      <c r="N63" s="135">
        <f>'将来負担比率（分子）の構造'!M$44</f>
        <v>2889</v>
      </c>
      <c r="O63" s="135"/>
      <c r="P63" s="135"/>
    </row>
    <row r="64" spans="1:16">
      <c r="A64" s="135" t="s">
        <v>26</v>
      </c>
      <c r="B64" s="135">
        <f>'将来負担比率（分子）の構造'!I$43</f>
        <v>35469</v>
      </c>
      <c r="C64" s="135"/>
      <c r="D64" s="135"/>
      <c r="E64" s="135">
        <f>'将来負担比率（分子）の構造'!J$43</f>
        <v>27705</v>
      </c>
      <c r="F64" s="135"/>
      <c r="G64" s="135"/>
      <c r="H64" s="135">
        <f>'将来負担比率（分子）の構造'!K$43</f>
        <v>25145</v>
      </c>
      <c r="I64" s="135"/>
      <c r="J64" s="135"/>
      <c r="K64" s="135">
        <f>'将来負担比率（分子）の構造'!L$43</f>
        <v>22924</v>
      </c>
      <c r="L64" s="135"/>
      <c r="M64" s="135"/>
      <c r="N64" s="135">
        <f>'将来負担比率（分子）の構造'!M$43</f>
        <v>22178</v>
      </c>
      <c r="O64" s="135"/>
      <c r="P64" s="135"/>
    </row>
    <row r="65" spans="1:16">
      <c r="A65" s="135" t="s">
        <v>25</v>
      </c>
      <c r="B65" s="135">
        <f>'将来負担比率（分子）の構造'!I$42</f>
        <v>8</v>
      </c>
      <c r="C65" s="135"/>
      <c r="D65" s="135"/>
      <c r="E65" s="135">
        <f>'将来負担比率（分子）の構造'!J$42</f>
        <v>1</v>
      </c>
      <c r="F65" s="135"/>
      <c r="G65" s="135"/>
      <c r="H65" s="135">
        <f>'将来負担比率（分子）の構造'!K$42</f>
        <v>314</v>
      </c>
      <c r="I65" s="135"/>
      <c r="J65" s="135"/>
      <c r="K65" s="135">
        <f>'将来負担比率（分子）の構造'!L$42</f>
        <v>12</v>
      </c>
      <c r="L65" s="135"/>
      <c r="M65" s="135"/>
      <c r="N65" s="135">
        <f>'将来負担比率（分子）の構造'!M$42</f>
        <v>68</v>
      </c>
      <c r="O65" s="135"/>
      <c r="P65" s="135"/>
    </row>
    <row r="66" spans="1:16">
      <c r="A66" s="135" t="s">
        <v>24</v>
      </c>
      <c r="B66" s="135">
        <f>'将来負担比率（分子）の構造'!I$41</f>
        <v>78892</v>
      </c>
      <c r="C66" s="135"/>
      <c r="D66" s="135"/>
      <c r="E66" s="135">
        <f>'将来負担比率（分子）の構造'!J$41</f>
        <v>78716</v>
      </c>
      <c r="F66" s="135"/>
      <c r="G66" s="135"/>
      <c r="H66" s="135">
        <f>'将来負担比率（分子）の構造'!K$41</f>
        <v>83182</v>
      </c>
      <c r="I66" s="135"/>
      <c r="J66" s="135"/>
      <c r="K66" s="135">
        <f>'将来負担比率（分子）の構造'!L$41</f>
        <v>83634</v>
      </c>
      <c r="L66" s="135"/>
      <c r="M66" s="135"/>
      <c r="N66" s="135">
        <f>'将来負担比率（分子）の構造'!M$41</f>
        <v>86560</v>
      </c>
      <c r="O66" s="135"/>
      <c r="P66" s="135"/>
    </row>
    <row r="67" spans="1:16">
      <c r="A67" s="135" t="s">
        <v>62</v>
      </c>
      <c r="B67" s="135" t="e">
        <f>NA()</f>
        <v>#N/A</v>
      </c>
      <c r="C67" s="135">
        <f>IF(ISNUMBER('将来負担比率（分子）の構造'!I$52), IF('将来負担比率（分子）の構造'!I$52 &lt; 0, 0, '将来負担比率（分子）の構造'!I$52), NA())</f>
        <v>32070</v>
      </c>
      <c r="D67" s="135" t="e">
        <f>NA()</f>
        <v>#N/A</v>
      </c>
      <c r="E67" s="135" t="e">
        <f>NA()</f>
        <v>#N/A</v>
      </c>
      <c r="F67" s="135">
        <f>IF(ISNUMBER('将来負担比率（分子）の構造'!J$52), IF('将来負担比率（分子）の構造'!J$52 &lt; 0, 0, '将来負担比率（分子）の構造'!J$52), NA())</f>
        <v>22847</v>
      </c>
      <c r="G67" s="135" t="e">
        <f>NA()</f>
        <v>#N/A</v>
      </c>
      <c r="H67" s="135" t="e">
        <f>NA()</f>
        <v>#N/A</v>
      </c>
      <c r="I67" s="135">
        <f>IF(ISNUMBER('将来負担比率（分子）の構造'!K$52), IF('将来負担比率（分子）の構造'!K$52 &lt; 0, 0, '将来負担比率（分子）の構造'!K$52), NA())</f>
        <v>21811</v>
      </c>
      <c r="J67" s="135" t="e">
        <f>NA()</f>
        <v>#N/A</v>
      </c>
      <c r="K67" s="135" t="e">
        <f>NA()</f>
        <v>#N/A</v>
      </c>
      <c r="L67" s="135">
        <f>IF(ISNUMBER('将来負担比率（分子）の構造'!L$52), IF('将来負担比率（分子）の構造'!L$52 &lt; 0, 0, '将来負担比率（分子）の構造'!L$52), NA())</f>
        <v>18158</v>
      </c>
      <c r="M67" s="135" t="e">
        <f>NA()</f>
        <v>#N/A</v>
      </c>
      <c r="N67" s="135" t="e">
        <f>NA()</f>
        <v>#N/A</v>
      </c>
      <c r="O67" s="135">
        <f>IF(ISNUMBER('将来負担比率（分子）の構造'!M$52), IF('将来負担比率（分子）の構造'!M$52 &lt; 0, 0, '将来負担比率（分子）の構造'!M$52), NA())</f>
        <v>18605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19810453</v>
      </c>
      <c r="S5" s="669"/>
      <c r="T5" s="669"/>
      <c r="U5" s="669"/>
      <c r="V5" s="669"/>
      <c r="W5" s="669"/>
      <c r="X5" s="669"/>
      <c r="Y5" s="716"/>
      <c r="Z5" s="729">
        <v>23.4</v>
      </c>
      <c r="AA5" s="729"/>
      <c r="AB5" s="729"/>
      <c r="AC5" s="729"/>
      <c r="AD5" s="730">
        <v>19000090</v>
      </c>
      <c r="AE5" s="730"/>
      <c r="AF5" s="730"/>
      <c r="AG5" s="730"/>
      <c r="AH5" s="730"/>
      <c r="AI5" s="730"/>
      <c r="AJ5" s="730"/>
      <c r="AK5" s="730"/>
      <c r="AL5" s="717">
        <v>44.8</v>
      </c>
      <c r="AM5" s="686"/>
      <c r="AN5" s="686"/>
      <c r="AO5" s="718"/>
      <c r="AP5" s="705" t="s">
        <v>204</v>
      </c>
      <c r="AQ5" s="706"/>
      <c r="AR5" s="706"/>
      <c r="AS5" s="706"/>
      <c r="AT5" s="706"/>
      <c r="AU5" s="706"/>
      <c r="AV5" s="706"/>
      <c r="AW5" s="706"/>
      <c r="AX5" s="706"/>
      <c r="AY5" s="706"/>
      <c r="AZ5" s="706"/>
      <c r="BA5" s="706"/>
      <c r="BB5" s="706"/>
      <c r="BC5" s="706"/>
      <c r="BD5" s="706"/>
      <c r="BE5" s="706"/>
      <c r="BF5" s="707"/>
      <c r="BG5" s="618">
        <v>18987935</v>
      </c>
      <c r="BH5" s="619"/>
      <c r="BI5" s="619"/>
      <c r="BJ5" s="619"/>
      <c r="BK5" s="619"/>
      <c r="BL5" s="619"/>
      <c r="BM5" s="619"/>
      <c r="BN5" s="620"/>
      <c r="BO5" s="671">
        <v>95.8</v>
      </c>
      <c r="BP5" s="671"/>
      <c r="BQ5" s="671"/>
      <c r="BR5" s="671"/>
      <c r="BS5" s="672">
        <v>1313930</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577671</v>
      </c>
      <c r="S6" s="619"/>
      <c r="T6" s="619"/>
      <c r="U6" s="619"/>
      <c r="V6" s="619"/>
      <c r="W6" s="619"/>
      <c r="X6" s="619"/>
      <c r="Y6" s="620"/>
      <c r="Z6" s="671">
        <v>0.7</v>
      </c>
      <c r="AA6" s="671"/>
      <c r="AB6" s="671"/>
      <c r="AC6" s="671"/>
      <c r="AD6" s="672">
        <v>577671</v>
      </c>
      <c r="AE6" s="672"/>
      <c r="AF6" s="672"/>
      <c r="AG6" s="672"/>
      <c r="AH6" s="672"/>
      <c r="AI6" s="672"/>
      <c r="AJ6" s="672"/>
      <c r="AK6" s="672"/>
      <c r="AL6" s="641">
        <v>1.4</v>
      </c>
      <c r="AM6" s="673"/>
      <c r="AN6" s="673"/>
      <c r="AO6" s="674"/>
      <c r="AP6" s="615" t="s">
        <v>209</v>
      </c>
      <c r="AQ6" s="616"/>
      <c r="AR6" s="616"/>
      <c r="AS6" s="616"/>
      <c r="AT6" s="616"/>
      <c r="AU6" s="616"/>
      <c r="AV6" s="616"/>
      <c r="AW6" s="616"/>
      <c r="AX6" s="616"/>
      <c r="AY6" s="616"/>
      <c r="AZ6" s="616"/>
      <c r="BA6" s="616"/>
      <c r="BB6" s="616"/>
      <c r="BC6" s="616"/>
      <c r="BD6" s="616"/>
      <c r="BE6" s="616"/>
      <c r="BF6" s="617"/>
      <c r="BG6" s="618">
        <v>18987935</v>
      </c>
      <c r="BH6" s="619"/>
      <c r="BI6" s="619"/>
      <c r="BJ6" s="619"/>
      <c r="BK6" s="619"/>
      <c r="BL6" s="619"/>
      <c r="BM6" s="619"/>
      <c r="BN6" s="620"/>
      <c r="BO6" s="671">
        <v>95.8</v>
      </c>
      <c r="BP6" s="671"/>
      <c r="BQ6" s="671"/>
      <c r="BR6" s="671"/>
      <c r="BS6" s="672">
        <v>1313930</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448153</v>
      </c>
      <c r="CS6" s="619"/>
      <c r="CT6" s="619"/>
      <c r="CU6" s="619"/>
      <c r="CV6" s="619"/>
      <c r="CW6" s="619"/>
      <c r="CX6" s="619"/>
      <c r="CY6" s="620"/>
      <c r="CZ6" s="671">
        <v>0.5</v>
      </c>
      <c r="DA6" s="671"/>
      <c r="DB6" s="671"/>
      <c r="DC6" s="671"/>
      <c r="DD6" s="624" t="s">
        <v>211</v>
      </c>
      <c r="DE6" s="619"/>
      <c r="DF6" s="619"/>
      <c r="DG6" s="619"/>
      <c r="DH6" s="619"/>
      <c r="DI6" s="619"/>
      <c r="DJ6" s="619"/>
      <c r="DK6" s="619"/>
      <c r="DL6" s="619"/>
      <c r="DM6" s="619"/>
      <c r="DN6" s="619"/>
      <c r="DO6" s="619"/>
      <c r="DP6" s="620"/>
      <c r="DQ6" s="624">
        <v>448153</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30249</v>
      </c>
      <c r="S7" s="619"/>
      <c r="T7" s="619"/>
      <c r="U7" s="619"/>
      <c r="V7" s="619"/>
      <c r="W7" s="619"/>
      <c r="X7" s="619"/>
      <c r="Y7" s="620"/>
      <c r="Z7" s="671">
        <v>0</v>
      </c>
      <c r="AA7" s="671"/>
      <c r="AB7" s="671"/>
      <c r="AC7" s="671"/>
      <c r="AD7" s="672">
        <v>30249</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8198657</v>
      </c>
      <c r="BH7" s="619"/>
      <c r="BI7" s="619"/>
      <c r="BJ7" s="619"/>
      <c r="BK7" s="619"/>
      <c r="BL7" s="619"/>
      <c r="BM7" s="619"/>
      <c r="BN7" s="620"/>
      <c r="BO7" s="671">
        <v>41.4</v>
      </c>
      <c r="BP7" s="671"/>
      <c r="BQ7" s="671"/>
      <c r="BR7" s="671"/>
      <c r="BS7" s="672">
        <v>229659</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8960524</v>
      </c>
      <c r="CS7" s="619"/>
      <c r="CT7" s="619"/>
      <c r="CU7" s="619"/>
      <c r="CV7" s="619"/>
      <c r="CW7" s="619"/>
      <c r="CX7" s="619"/>
      <c r="CY7" s="620"/>
      <c r="CZ7" s="671">
        <v>10.8</v>
      </c>
      <c r="DA7" s="671"/>
      <c r="DB7" s="671"/>
      <c r="DC7" s="671"/>
      <c r="DD7" s="624">
        <v>2828603</v>
      </c>
      <c r="DE7" s="619"/>
      <c r="DF7" s="619"/>
      <c r="DG7" s="619"/>
      <c r="DH7" s="619"/>
      <c r="DI7" s="619"/>
      <c r="DJ7" s="619"/>
      <c r="DK7" s="619"/>
      <c r="DL7" s="619"/>
      <c r="DM7" s="619"/>
      <c r="DN7" s="619"/>
      <c r="DO7" s="619"/>
      <c r="DP7" s="620"/>
      <c r="DQ7" s="624">
        <v>5201249</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56683</v>
      </c>
      <c r="S8" s="619"/>
      <c r="T8" s="619"/>
      <c r="U8" s="619"/>
      <c r="V8" s="619"/>
      <c r="W8" s="619"/>
      <c r="X8" s="619"/>
      <c r="Y8" s="620"/>
      <c r="Z8" s="671">
        <v>0.1</v>
      </c>
      <c r="AA8" s="671"/>
      <c r="AB8" s="671"/>
      <c r="AC8" s="671"/>
      <c r="AD8" s="672">
        <v>56683</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271203</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30876532</v>
      </c>
      <c r="CS8" s="619"/>
      <c r="CT8" s="619"/>
      <c r="CU8" s="619"/>
      <c r="CV8" s="619"/>
      <c r="CW8" s="619"/>
      <c r="CX8" s="619"/>
      <c r="CY8" s="620"/>
      <c r="CZ8" s="671">
        <v>37.299999999999997</v>
      </c>
      <c r="DA8" s="671"/>
      <c r="DB8" s="671"/>
      <c r="DC8" s="671"/>
      <c r="DD8" s="624">
        <v>26663</v>
      </c>
      <c r="DE8" s="619"/>
      <c r="DF8" s="619"/>
      <c r="DG8" s="619"/>
      <c r="DH8" s="619"/>
      <c r="DI8" s="619"/>
      <c r="DJ8" s="619"/>
      <c r="DK8" s="619"/>
      <c r="DL8" s="619"/>
      <c r="DM8" s="619"/>
      <c r="DN8" s="619"/>
      <c r="DO8" s="619"/>
      <c r="DP8" s="620"/>
      <c r="DQ8" s="624">
        <v>13683505</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39644</v>
      </c>
      <c r="S9" s="619"/>
      <c r="T9" s="619"/>
      <c r="U9" s="619"/>
      <c r="V9" s="619"/>
      <c r="W9" s="619"/>
      <c r="X9" s="619"/>
      <c r="Y9" s="620"/>
      <c r="Z9" s="671">
        <v>0</v>
      </c>
      <c r="AA9" s="671"/>
      <c r="AB9" s="671"/>
      <c r="AC9" s="671"/>
      <c r="AD9" s="672">
        <v>39644</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6612121</v>
      </c>
      <c r="BH9" s="619"/>
      <c r="BI9" s="619"/>
      <c r="BJ9" s="619"/>
      <c r="BK9" s="619"/>
      <c r="BL9" s="619"/>
      <c r="BM9" s="619"/>
      <c r="BN9" s="620"/>
      <c r="BO9" s="671">
        <v>33.4</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7007979</v>
      </c>
      <c r="CS9" s="619"/>
      <c r="CT9" s="619"/>
      <c r="CU9" s="619"/>
      <c r="CV9" s="619"/>
      <c r="CW9" s="619"/>
      <c r="CX9" s="619"/>
      <c r="CY9" s="620"/>
      <c r="CZ9" s="671">
        <v>8.5</v>
      </c>
      <c r="DA9" s="671"/>
      <c r="DB9" s="671"/>
      <c r="DC9" s="671"/>
      <c r="DD9" s="624">
        <v>958689</v>
      </c>
      <c r="DE9" s="619"/>
      <c r="DF9" s="619"/>
      <c r="DG9" s="619"/>
      <c r="DH9" s="619"/>
      <c r="DI9" s="619"/>
      <c r="DJ9" s="619"/>
      <c r="DK9" s="619"/>
      <c r="DL9" s="619"/>
      <c r="DM9" s="619"/>
      <c r="DN9" s="619"/>
      <c r="DO9" s="619"/>
      <c r="DP9" s="620"/>
      <c r="DQ9" s="624">
        <v>5865956</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3448768</v>
      </c>
      <c r="S10" s="619"/>
      <c r="T10" s="619"/>
      <c r="U10" s="619"/>
      <c r="V10" s="619"/>
      <c r="W10" s="619"/>
      <c r="X10" s="619"/>
      <c r="Y10" s="620"/>
      <c r="Z10" s="671">
        <v>4.0999999999999996</v>
      </c>
      <c r="AA10" s="671"/>
      <c r="AB10" s="671"/>
      <c r="AC10" s="671"/>
      <c r="AD10" s="672">
        <v>3448768</v>
      </c>
      <c r="AE10" s="672"/>
      <c r="AF10" s="672"/>
      <c r="AG10" s="672"/>
      <c r="AH10" s="672"/>
      <c r="AI10" s="672"/>
      <c r="AJ10" s="672"/>
      <c r="AK10" s="672"/>
      <c r="AL10" s="641">
        <v>8.1</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384998</v>
      </c>
      <c r="BH10" s="619"/>
      <c r="BI10" s="619"/>
      <c r="BJ10" s="619"/>
      <c r="BK10" s="619"/>
      <c r="BL10" s="619"/>
      <c r="BM10" s="619"/>
      <c r="BN10" s="620"/>
      <c r="BO10" s="671">
        <v>1.9</v>
      </c>
      <c r="BP10" s="671"/>
      <c r="BQ10" s="671"/>
      <c r="BR10" s="671"/>
      <c r="BS10" s="624">
        <v>63949</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58875</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54532</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8007</v>
      </c>
      <c r="S11" s="619"/>
      <c r="T11" s="619"/>
      <c r="U11" s="619"/>
      <c r="V11" s="619"/>
      <c r="W11" s="619"/>
      <c r="X11" s="619"/>
      <c r="Y11" s="620"/>
      <c r="Z11" s="671">
        <v>0</v>
      </c>
      <c r="AA11" s="671"/>
      <c r="AB11" s="671"/>
      <c r="AC11" s="671"/>
      <c r="AD11" s="672">
        <v>8007</v>
      </c>
      <c r="AE11" s="672"/>
      <c r="AF11" s="672"/>
      <c r="AG11" s="672"/>
      <c r="AH11" s="672"/>
      <c r="AI11" s="672"/>
      <c r="AJ11" s="672"/>
      <c r="AK11" s="672"/>
      <c r="AL11" s="641">
        <v>0</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930335</v>
      </c>
      <c r="BH11" s="619"/>
      <c r="BI11" s="619"/>
      <c r="BJ11" s="619"/>
      <c r="BK11" s="619"/>
      <c r="BL11" s="619"/>
      <c r="BM11" s="619"/>
      <c r="BN11" s="620"/>
      <c r="BO11" s="671">
        <v>4.7</v>
      </c>
      <c r="BP11" s="671"/>
      <c r="BQ11" s="671"/>
      <c r="BR11" s="671"/>
      <c r="BS11" s="624">
        <v>165710</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1548425</v>
      </c>
      <c r="CS11" s="619"/>
      <c r="CT11" s="619"/>
      <c r="CU11" s="619"/>
      <c r="CV11" s="619"/>
      <c r="CW11" s="619"/>
      <c r="CX11" s="619"/>
      <c r="CY11" s="620"/>
      <c r="CZ11" s="671">
        <v>1.9</v>
      </c>
      <c r="DA11" s="671"/>
      <c r="DB11" s="671"/>
      <c r="DC11" s="671"/>
      <c r="DD11" s="624">
        <v>355800</v>
      </c>
      <c r="DE11" s="619"/>
      <c r="DF11" s="619"/>
      <c r="DG11" s="619"/>
      <c r="DH11" s="619"/>
      <c r="DI11" s="619"/>
      <c r="DJ11" s="619"/>
      <c r="DK11" s="619"/>
      <c r="DL11" s="619"/>
      <c r="DM11" s="619"/>
      <c r="DN11" s="619"/>
      <c r="DO11" s="619"/>
      <c r="DP11" s="620"/>
      <c r="DQ11" s="624">
        <v>1028005</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8896940</v>
      </c>
      <c r="BH12" s="619"/>
      <c r="BI12" s="619"/>
      <c r="BJ12" s="619"/>
      <c r="BK12" s="619"/>
      <c r="BL12" s="619"/>
      <c r="BM12" s="619"/>
      <c r="BN12" s="620"/>
      <c r="BO12" s="671">
        <v>44.9</v>
      </c>
      <c r="BP12" s="671"/>
      <c r="BQ12" s="671"/>
      <c r="BR12" s="671"/>
      <c r="BS12" s="624">
        <v>1084271</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3166073</v>
      </c>
      <c r="CS12" s="619"/>
      <c r="CT12" s="619"/>
      <c r="CU12" s="619"/>
      <c r="CV12" s="619"/>
      <c r="CW12" s="619"/>
      <c r="CX12" s="619"/>
      <c r="CY12" s="620"/>
      <c r="CZ12" s="671">
        <v>3.8</v>
      </c>
      <c r="DA12" s="671"/>
      <c r="DB12" s="671"/>
      <c r="DC12" s="671"/>
      <c r="DD12" s="624">
        <v>111830</v>
      </c>
      <c r="DE12" s="619"/>
      <c r="DF12" s="619"/>
      <c r="DG12" s="619"/>
      <c r="DH12" s="619"/>
      <c r="DI12" s="619"/>
      <c r="DJ12" s="619"/>
      <c r="DK12" s="619"/>
      <c r="DL12" s="619"/>
      <c r="DM12" s="619"/>
      <c r="DN12" s="619"/>
      <c r="DO12" s="619"/>
      <c r="DP12" s="620"/>
      <c r="DQ12" s="624">
        <v>1450706</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97994</v>
      </c>
      <c r="S13" s="619"/>
      <c r="T13" s="619"/>
      <c r="U13" s="619"/>
      <c r="V13" s="619"/>
      <c r="W13" s="619"/>
      <c r="X13" s="619"/>
      <c r="Y13" s="620"/>
      <c r="Z13" s="671">
        <v>0.1</v>
      </c>
      <c r="AA13" s="671"/>
      <c r="AB13" s="671"/>
      <c r="AC13" s="671"/>
      <c r="AD13" s="672">
        <v>97994</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8849073</v>
      </c>
      <c r="BH13" s="619"/>
      <c r="BI13" s="619"/>
      <c r="BJ13" s="619"/>
      <c r="BK13" s="619"/>
      <c r="BL13" s="619"/>
      <c r="BM13" s="619"/>
      <c r="BN13" s="620"/>
      <c r="BO13" s="671">
        <v>44.7</v>
      </c>
      <c r="BP13" s="671"/>
      <c r="BQ13" s="671"/>
      <c r="BR13" s="671"/>
      <c r="BS13" s="624">
        <v>1084271</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10746441</v>
      </c>
      <c r="CS13" s="619"/>
      <c r="CT13" s="619"/>
      <c r="CU13" s="619"/>
      <c r="CV13" s="619"/>
      <c r="CW13" s="619"/>
      <c r="CX13" s="619"/>
      <c r="CY13" s="620"/>
      <c r="CZ13" s="671">
        <v>13</v>
      </c>
      <c r="DA13" s="671"/>
      <c r="DB13" s="671"/>
      <c r="DC13" s="671"/>
      <c r="DD13" s="624">
        <v>5148316</v>
      </c>
      <c r="DE13" s="619"/>
      <c r="DF13" s="619"/>
      <c r="DG13" s="619"/>
      <c r="DH13" s="619"/>
      <c r="DI13" s="619"/>
      <c r="DJ13" s="619"/>
      <c r="DK13" s="619"/>
      <c r="DL13" s="619"/>
      <c r="DM13" s="619"/>
      <c r="DN13" s="619"/>
      <c r="DO13" s="619"/>
      <c r="DP13" s="620"/>
      <c r="DQ13" s="624">
        <v>5458072</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400891</v>
      </c>
      <c r="BH14" s="619"/>
      <c r="BI14" s="619"/>
      <c r="BJ14" s="619"/>
      <c r="BK14" s="619"/>
      <c r="BL14" s="619"/>
      <c r="BM14" s="619"/>
      <c r="BN14" s="620"/>
      <c r="BO14" s="671">
        <v>2</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2370574</v>
      </c>
      <c r="CS14" s="619"/>
      <c r="CT14" s="619"/>
      <c r="CU14" s="619"/>
      <c r="CV14" s="619"/>
      <c r="CW14" s="619"/>
      <c r="CX14" s="619"/>
      <c r="CY14" s="620"/>
      <c r="CZ14" s="671">
        <v>2.9</v>
      </c>
      <c r="DA14" s="671"/>
      <c r="DB14" s="671"/>
      <c r="DC14" s="671"/>
      <c r="DD14" s="624">
        <v>220975</v>
      </c>
      <c r="DE14" s="619"/>
      <c r="DF14" s="619"/>
      <c r="DG14" s="619"/>
      <c r="DH14" s="619"/>
      <c r="DI14" s="619"/>
      <c r="DJ14" s="619"/>
      <c r="DK14" s="619"/>
      <c r="DL14" s="619"/>
      <c r="DM14" s="619"/>
      <c r="DN14" s="619"/>
      <c r="DO14" s="619"/>
      <c r="DP14" s="620"/>
      <c r="DQ14" s="624">
        <v>2126429</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60730</v>
      </c>
      <c r="S15" s="619"/>
      <c r="T15" s="619"/>
      <c r="U15" s="619"/>
      <c r="V15" s="619"/>
      <c r="W15" s="619"/>
      <c r="X15" s="619"/>
      <c r="Y15" s="620"/>
      <c r="Z15" s="671">
        <v>0.1</v>
      </c>
      <c r="AA15" s="671"/>
      <c r="AB15" s="671"/>
      <c r="AC15" s="671"/>
      <c r="AD15" s="672">
        <v>60730</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1491447</v>
      </c>
      <c r="BH15" s="619"/>
      <c r="BI15" s="619"/>
      <c r="BJ15" s="619"/>
      <c r="BK15" s="619"/>
      <c r="BL15" s="619"/>
      <c r="BM15" s="619"/>
      <c r="BN15" s="620"/>
      <c r="BO15" s="671">
        <v>7.5</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9022674</v>
      </c>
      <c r="CS15" s="619"/>
      <c r="CT15" s="619"/>
      <c r="CU15" s="619"/>
      <c r="CV15" s="619"/>
      <c r="CW15" s="619"/>
      <c r="CX15" s="619"/>
      <c r="CY15" s="620"/>
      <c r="CZ15" s="671">
        <v>10.9</v>
      </c>
      <c r="DA15" s="671"/>
      <c r="DB15" s="671"/>
      <c r="DC15" s="671"/>
      <c r="DD15" s="624">
        <v>3503845</v>
      </c>
      <c r="DE15" s="619"/>
      <c r="DF15" s="619"/>
      <c r="DG15" s="619"/>
      <c r="DH15" s="619"/>
      <c r="DI15" s="619"/>
      <c r="DJ15" s="619"/>
      <c r="DK15" s="619"/>
      <c r="DL15" s="619"/>
      <c r="DM15" s="619"/>
      <c r="DN15" s="619"/>
      <c r="DO15" s="619"/>
      <c r="DP15" s="620"/>
      <c r="DQ15" s="624">
        <v>4803527</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20631972</v>
      </c>
      <c r="S16" s="619"/>
      <c r="T16" s="619"/>
      <c r="U16" s="619"/>
      <c r="V16" s="619"/>
      <c r="W16" s="619"/>
      <c r="X16" s="619"/>
      <c r="Y16" s="620"/>
      <c r="Z16" s="671">
        <v>24.4</v>
      </c>
      <c r="AA16" s="671"/>
      <c r="AB16" s="671"/>
      <c r="AC16" s="671"/>
      <c r="AD16" s="672">
        <v>19003021</v>
      </c>
      <c r="AE16" s="672"/>
      <c r="AF16" s="672"/>
      <c r="AG16" s="672"/>
      <c r="AH16" s="672"/>
      <c r="AI16" s="672"/>
      <c r="AJ16" s="672"/>
      <c r="AK16" s="672"/>
      <c r="AL16" s="641">
        <v>44.8</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299279</v>
      </c>
      <c r="CS16" s="619"/>
      <c r="CT16" s="619"/>
      <c r="CU16" s="619"/>
      <c r="CV16" s="619"/>
      <c r="CW16" s="619"/>
      <c r="CX16" s="619"/>
      <c r="CY16" s="620"/>
      <c r="CZ16" s="671">
        <v>0.4</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19003021</v>
      </c>
      <c r="S17" s="619"/>
      <c r="T17" s="619"/>
      <c r="U17" s="619"/>
      <c r="V17" s="619"/>
      <c r="W17" s="619"/>
      <c r="X17" s="619"/>
      <c r="Y17" s="620"/>
      <c r="Z17" s="671">
        <v>22.5</v>
      </c>
      <c r="AA17" s="671"/>
      <c r="AB17" s="671"/>
      <c r="AC17" s="671"/>
      <c r="AD17" s="672">
        <v>19003021</v>
      </c>
      <c r="AE17" s="672"/>
      <c r="AF17" s="672"/>
      <c r="AG17" s="672"/>
      <c r="AH17" s="672"/>
      <c r="AI17" s="672"/>
      <c r="AJ17" s="672"/>
      <c r="AK17" s="672"/>
      <c r="AL17" s="641">
        <v>44.8</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8301328</v>
      </c>
      <c r="CS17" s="619"/>
      <c r="CT17" s="619"/>
      <c r="CU17" s="619"/>
      <c r="CV17" s="619"/>
      <c r="CW17" s="619"/>
      <c r="CX17" s="619"/>
      <c r="CY17" s="620"/>
      <c r="CZ17" s="671">
        <v>10</v>
      </c>
      <c r="DA17" s="671"/>
      <c r="DB17" s="671"/>
      <c r="DC17" s="671"/>
      <c r="DD17" s="624" t="s">
        <v>108</v>
      </c>
      <c r="DE17" s="619"/>
      <c r="DF17" s="619"/>
      <c r="DG17" s="619"/>
      <c r="DH17" s="619"/>
      <c r="DI17" s="619"/>
      <c r="DJ17" s="619"/>
      <c r="DK17" s="619"/>
      <c r="DL17" s="619"/>
      <c r="DM17" s="619"/>
      <c r="DN17" s="619"/>
      <c r="DO17" s="619"/>
      <c r="DP17" s="620"/>
      <c r="DQ17" s="624">
        <v>7772239</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1628951</v>
      </c>
      <c r="S18" s="619"/>
      <c r="T18" s="619"/>
      <c r="U18" s="619"/>
      <c r="V18" s="619"/>
      <c r="W18" s="619"/>
      <c r="X18" s="619"/>
      <c r="Y18" s="620"/>
      <c r="Z18" s="671">
        <v>1.9</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822518</v>
      </c>
      <c r="BH19" s="619"/>
      <c r="BI19" s="619"/>
      <c r="BJ19" s="619"/>
      <c r="BK19" s="619"/>
      <c r="BL19" s="619"/>
      <c r="BM19" s="619"/>
      <c r="BN19" s="620"/>
      <c r="BO19" s="671">
        <v>4.2</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44762171</v>
      </c>
      <c r="S20" s="619"/>
      <c r="T20" s="619"/>
      <c r="U20" s="619"/>
      <c r="V20" s="619"/>
      <c r="W20" s="619"/>
      <c r="X20" s="619"/>
      <c r="Y20" s="620"/>
      <c r="Z20" s="671">
        <v>52.9</v>
      </c>
      <c r="AA20" s="671"/>
      <c r="AB20" s="671"/>
      <c r="AC20" s="671"/>
      <c r="AD20" s="672">
        <v>42322857</v>
      </c>
      <c r="AE20" s="672"/>
      <c r="AF20" s="672"/>
      <c r="AG20" s="672"/>
      <c r="AH20" s="672"/>
      <c r="AI20" s="672"/>
      <c r="AJ20" s="672"/>
      <c r="AK20" s="672"/>
      <c r="AL20" s="641">
        <v>99.8</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822518</v>
      </c>
      <c r="BH20" s="619"/>
      <c r="BI20" s="619"/>
      <c r="BJ20" s="619"/>
      <c r="BK20" s="619"/>
      <c r="BL20" s="619"/>
      <c r="BM20" s="619"/>
      <c r="BN20" s="620"/>
      <c r="BO20" s="671">
        <v>4.2</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82806857</v>
      </c>
      <c r="CS20" s="619"/>
      <c r="CT20" s="619"/>
      <c r="CU20" s="619"/>
      <c r="CV20" s="619"/>
      <c r="CW20" s="619"/>
      <c r="CX20" s="619"/>
      <c r="CY20" s="620"/>
      <c r="CZ20" s="671">
        <v>100</v>
      </c>
      <c r="DA20" s="671"/>
      <c r="DB20" s="671"/>
      <c r="DC20" s="671"/>
      <c r="DD20" s="624">
        <v>13154721</v>
      </c>
      <c r="DE20" s="619"/>
      <c r="DF20" s="619"/>
      <c r="DG20" s="619"/>
      <c r="DH20" s="619"/>
      <c r="DI20" s="619"/>
      <c r="DJ20" s="619"/>
      <c r="DK20" s="619"/>
      <c r="DL20" s="619"/>
      <c r="DM20" s="619"/>
      <c r="DN20" s="619"/>
      <c r="DO20" s="619"/>
      <c r="DP20" s="620"/>
      <c r="DQ20" s="624">
        <v>47892373</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29610</v>
      </c>
      <c r="S21" s="619"/>
      <c r="T21" s="619"/>
      <c r="U21" s="619"/>
      <c r="V21" s="619"/>
      <c r="W21" s="619"/>
      <c r="X21" s="619"/>
      <c r="Y21" s="620"/>
      <c r="Z21" s="671">
        <v>0</v>
      </c>
      <c r="AA21" s="671"/>
      <c r="AB21" s="671"/>
      <c r="AC21" s="671"/>
      <c r="AD21" s="672">
        <v>29610</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12155</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926875</v>
      </c>
      <c r="S22" s="619"/>
      <c r="T22" s="619"/>
      <c r="U22" s="619"/>
      <c r="V22" s="619"/>
      <c r="W22" s="619"/>
      <c r="X22" s="619"/>
      <c r="Y22" s="620"/>
      <c r="Z22" s="671">
        <v>1.1000000000000001</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1100616</v>
      </c>
      <c r="S23" s="619"/>
      <c r="T23" s="619"/>
      <c r="U23" s="619"/>
      <c r="V23" s="619"/>
      <c r="W23" s="619"/>
      <c r="X23" s="619"/>
      <c r="Y23" s="620"/>
      <c r="Z23" s="671">
        <v>1.3</v>
      </c>
      <c r="AA23" s="671"/>
      <c r="AB23" s="671"/>
      <c r="AC23" s="671"/>
      <c r="AD23" s="672">
        <v>31588</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810363</v>
      </c>
      <c r="BH23" s="619"/>
      <c r="BI23" s="619"/>
      <c r="BJ23" s="619"/>
      <c r="BK23" s="619"/>
      <c r="BL23" s="619"/>
      <c r="BM23" s="619"/>
      <c r="BN23" s="620"/>
      <c r="BO23" s="671">
        <v>4.0999999999999996</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121273</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38679246</v>
      </c>
      <c r="CS24" s="669"/>
      <c r="CT24" s="669"/>
      <c r="CU24" s="669"/>
      <c r="CV24" s="669"/>
      <c r="CW24" s="669"/>
      <c r="CX24" s="669"/>
      <c r="CY24" s="716"/>
      <c r="CZ24" s="720">
        <v>46.7</v>
      </c>
      <c r="DA24" s="721"/>
      <c r="DB24" s="721"/>
      <c r="DC24" s="722"/>
      <c r="DD24" s="715">
        <v>22482962</v>
      </c>
      <c r="DE24" s="669"/>
      <c r="DF24" s="669"/>
      <c r="DG24" s="669"/>
      <c r="DH24" s="669"/>
      <c r="DI24" s="669"/>
      <c r="DJ24" s="669"/>
      <c r="DK24" s="716"/>
      <c r="DL24" s="715">
        <v>21491366</v>
      </c>
      <c r="DM24" s="669"/>
      <c r="DN24" s="669"/>
      <c r="DO24" s="669"/>
      <c r="DP24" s="669"/>
      <c r="DQ24" s="669"/>
      <c r="DR24" s="669"/>
      <c r="DS24" s="669"/>
      <c r="DT24" s="669"/>
      <c r="DU24" s="669"/>
      <c r="DV24" s="716"/>
      <c r="DW24" s="717">
        <v>47.6</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16581569</v>
      </c>
      <c r="S25" s="619"/>
      <c r="T25" s="619"/>
      <c r="U25" s="619"/>
      <c r="V25" s="619"/>
      <c r="W25" s="619"/>
      <c r="X25" s="619"/>
      <c r="Y25" s="620"/>
      <c r="Z25" s="671">
        <v>19.600000000000001</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8950249</v>
      </c>
      <c r="CS25" s="637"/>
      <c r="CT25" s="637"/>
      <c r="CU25" s="637"/>
      <c r="CV25" s="637"/>
      <c r="CW25" s="637"/>
      <c r="CX25" s="637"/>
      <c r="CY25" s="638"/>
      <c r="CZ25" s="621">
        <v>10.8</v>
      </c>
      <c r="DA25" s="639"/>
      <c r="DB25" s="639"/>
      <c r="DC25" s="640"/>
      <c r="DD25" s="624">
        <v>8432842</v>
      </c>
      <c r="DE25" s="637"/>
      <c r="DF25" s="637"/>
      <c r="DG25" s="637"/>
      <c r="DH25" s="637"/>
      <c r="DI25" s="637"/>
      <c r="DJ25" s="637"/>
      <c r="DK25" s="638"/>
      <c r="DL25" s="624">
        <v>8288380</v>
      </c>
      <c r="DM25" s="637"/>
      <c r="DN25" s="637"/>
      <c r="DO25" s="637"/>
      <c r="DP25" s="637"/>
      <c r="DQ25" s="637"/>
      <c r="DR25" s="637"/>
      <c r="DS25" s="637"/>
      <c r="DT25" s="637"/>
      <c r="DU25" s="637"/>
      <c r="DV25" s="638"/>
      <c r="DW25" s="641">
        <v>18.3</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v>300</v>
      </c>
      <c r="S26" s="619"/>
      <c r="T26" s="619"/>
      <c r="U26" s="619"/>
      <c r="V26" s="619"/>
      <c r="W26" s="619"/>
      <c r="X26" s="619"/>
      <c r="Y26" s="620"/>
      <c r="Z26" s="671">
        <v>0</v>
      </c>
      <c r="AA26" s="671"/>
      <c r="AB26" s="671"/>
      <c r="AC26" s="671"/>
      <c r="AD26" s="672">
        <v>300</v>
      </c>
      <c r="AE26" s="672"/>
      <c r="AF26" s="672"/>
      <c r="AG26" s="672"/>
      <c r="AH26" s="672"/>
      <c r="AI26" s="672"/>
      <c r="AJ26" s="672"/>
      <c r="AK26" s="672"/>
      <c r="AL26" s="641">
        <v>0</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5538442</v>
      </c>
      <c r="CS26" s="619"/>
      <c r="CT26" s="619"/>
      <c r="CU26" s="619"/>
      <c r="CV26" s="619"/>
      <c r="CW26" s="619"/>
      <c r="CX26" s="619"/>
      <c r="CY26" s="620"/>
      <c r="CZ26" s="621">
        <v>6.7</v>
      </c>
      <c r="DA26" s="639"/>
      <c r="DB26" s="639"/>
      <c r="DC26" s="640"/>
      <c r="DD26" s="624">
        <v>5224966</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5213804</v>
      </c>
      <c r="S27" s="619"/>
      <c r="T27" s="619"/>
      <c r="U27" s="619"/>
      <c r="V27" s="619"/>
      <c r="W27" s="619"/>
      <c r="X27" s="619"/>
      <c r="Y27" s="620"/>
      <c r="Z27" s="671">
        <v>6.2</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19810453</v>
      </c>
      <c r="BH27" s="619"/>
      <c r="BI27" s="619"/>
      <c r="BJ27" s="619"/>
      <c r="BK27" s="619"/>
      <c r="BL27" s="619"/>
      <c r="BM27" s="619"/>
      <c r="BN27" s="620"/>
      <c r="BO27" s="671">
        <v>100</v>
      </c>
      <c r="BP27" s="671"/>
      <c r="BQ27" s="671"/>
      <c r="BR27" s="671"/>
      <c r="BS27" s="624">
        <v>1313930</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21427669</v>
      </c>
      <c r="CS27" s="637"/>
      <c r="CT27" s="637"/>
      <c r="CU27" s="637"/>
      <c r="CV27" s="637"/>
      <c r="CW27" s="637"/>
      <c r="CX27" s="637"/>
      <c r="CY27" s="638"/>
      <c r="CZ27" s="621">
        <v>25.9</v>
      </c>
      <c r="DA27" s="639"/>
      <c r="DB27" s="639"/>
      <c r="DC27" s="640"/>
      <c r="DD27" s="624">
        <v>6277881</v>
      </c>
      <c r="DE27" s="637"/>
      <c r="DF27" s="637"/>
      <c r="DG27" s="637"/>
      <c r="DH27" s="637"/>
      <c r="DI27" s="637"/>
      <c r="DJ27" s="637"/>
      <c r="DK27" s="638"/>
      <c r="DL27" s="624">
        <v>5430747</v>
      </c>
      <c r="DM27" s="637"/>
      <c r="DN27" s="637"/>
      <c r="DO27" s="637"/>
      <c r="DP27" s="637"/>
      <c r="DQ27" s="637"/>
      <c r="DR27" s="637"/>
      <c r="DS27" s="637"/>
      <c r="DT27" s="637"/>
      <c r="DU27" s="637"/>
      <c r="DV27" s="638"/>
      <c r="DW27" s="641">
        <v>12</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231392</v>
      </c>
      <c r="S28" s="619"/>
      <c r="T28" s="619"/>
      <c r="U28" s="619"/>
      <c r="V28" s="619"/>
      <c r="W28" s="619"/>
      <c r="X28" s="619"/>
      <c r="Y28" s="620"/>
      <c r="Z28" s="671">
        <v>0.3</v>
      </c>
      <c r="AA28" s="671"/>
      <c r="AB28" s="671"/>
      <c r="AC28" s="671"/>
      <c r="AD28" s="672">
        <v>1836</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8301328</v>
      </c>
      <c r="CS28" s="619"/>
      <c r="CT28" s="619"/>
      <c r="CU28" s="619"/>
      <c r="CV28" s="619"/>
      <c r="CW28" s="619"/>
      <c r="CX28" s="619"/>
      <c r="CY28" s="620"/>
      <c r="CZ28" s="621">
        <v>10</v>
      </c>
      <c r="DA28" s="639"/>
      <c r="DB28" s="639"/>
      <c r="DC28" s="640"/>
      <c r="DD28" s="624">
        <v>7772239</v>
      </c>
      <c r="DE28" s="619"/>
      <c r="DF28" s="619"/>
      <c r="DG28" s="619"/>
      <c r="DH28" s="619"/>
      <c r="DI28" s="619"/>
      <c r="DJ28" s="619"/>
      <c r="DK28" s="620"/>
      <c r="DL28" s="624">
        <v>7772239</v>
      </c>
      <c r="DM28" s="619"/>
      <c r="DN28" s="619"/>
      <c r="DO28" s="619"/>
      <c r="DP28" s="619"/>
      <c r="DQ28" s="619"/>
      <c r="DR28" s="619"/>
      <c r="DS28" s="619"/>
      <c r="DT28" s="619"/>
      <c r="DU28" s="619"/>
      <c r="DV28" s="620"/>
      <c r="DW28" s="641">
        <v>17.2</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58967</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8297664</v>
      </c>
      <c r="CS29" s="637"/>
      <c r="CT29" s="637"/>
      <c r="CU29" s="637"/>
      <c r="CV29" s="637"/>
      <c r="CW29" s="637"/>
      <c r="CX29" s="637"/>
      <c r="CY29" s="638"/>
      <c r="CZ29" s="621">
        <v>10</v>
      </c>
      <c r="DA29" s="639"/>
      <c r="DB29" s="639"/>
      <c r="DC29" s="640"/>
      <c r="DD29" s="624">
        <v>7768575</v>
      </c>
      <c r="DE29" s="637"/>
      <c r="DF29" s="637"/>
      <c r="DG29" s="637"/>
      <c r="DH29" s="637"/>
      <c r="DI29" s="637"/>
      <c r="DJ29" s="637"/>
      <c r="DK29" s="638"/>
      <c r="DL29" s="624">
        <v>7768575</v>
      </c>
      <c r="DM29" s="637"/>
      <c r="DN29" s="637"/>
      <c r="DO29" s="637"/>
      <c r="DP29" s="637"/>
      <c r="DQ29" s="637"/>
      <c r="DR29" s="637"/>
      <c r="DS29" s="637"/>
      <c r="DT29" s="637"/>
      <c r="DU29" s="637"/>
      <c r="DV29" s="638"/>
      <c r="DW29" s="641">
        <v>17.2</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41260</v>
      </c>
      <c r="S30" s="619"/>
      <c r="T30" s="619"/>
      <c r="U30" s="619"/>
      <c r="V30" s="619"/>
      <c r="W30" s="619"/>
      <c r="X30" s="619"/>
      <c r="Y30" s="620"/>
      <c r="Z30" s="671">
        <v>0</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98.2</v>
      </c>
      <c r="BH30" s="685"/>
      <c r="BI30" s="685"/>
      <c r="BJ30" s="685"/>
      <c r="BK30" s="685"/>
      <c r="BL30" s="685"/>
      <c r="BM30" s="686">
        <v>91.7</v>
      </c>
      <c r="BN30" s="685"/>
      <c r="BO30" s="685"/>
      <c r="BP30" s="685"/>
      <c r="BQ30" s="687"/>
      <c r="BR30" s="684">
        <v>97.9</v>
      </c>
      <c r="BS30" s="685"/>
      <c r="BT30" s="685"/>
      <c r="BU30" s="685"/>
      <c r="BV30" s="685"/>
      <c r="BW30" s="685"/>
      <c r="BX30" s="686">
        <v>91.1</v>
      </c>
      <c r="BY30" s="685"/>
      <c r="BZ30" s="685"/>
      <c r="CA30" s="685"/>
      <c r="CB30" s="687"/>
      <c r="CD30" s="690"/>
      <c r="CE30" s="691"/>
      <c r="CF30" s="655" t="s">
        <v>288</v>
      </c>
      <c r="CG30" s="652"/>
      <c r="CH30" s="652"/>
      <c r="CI30" s="652"/>
      <c r="CJ30" s="652"/>
      <c r="CK30" s="652"/>
      <c r="CL30" s="652"/>
      <c r="CM30" s="652"/>
      <c r="CN30" s="652"/>
      <c r="CO30" s="652"/>
      <c r="CP30" s="652"/>
      <c r="CQ30" s="653"/>
      <c r="CR30" s="618">
        <v>7404591</v>
      </c>
      <c r="CS30" s="619"/>
      <c r="CT30" s="619"/>
      <c r="CU30" s="619"/>
      <c r="CV30" s="619"/>
      <c r="CW30" s="619"/>
      <c r="CX30" s="619"/>
      <c r="CY30" s="620"/>
      <c r="CZ30" s="621">
        <v>8.9</v>
      </c>
      <c r="DA30" s="639"/>
      <c r="DB30" s="639"/>
      <c r="DC30" s="640"/>
      <c r="DD30" s="624">
        <v>6928573</v>
      </c>
      <c r="DE30" s="619"/>
      <c r="DF30" s="619"/>
      <c r="DG30" s="619"/>
      <c r="DH30" s="619"/>
      <c r="DI30" s="619"/>
      <c r="DJ30" s="619"/>
      <c r="DK30" s="620"/>
      <c r="DL30" s="624">
        <v>6928573</v>
      </c>
      <c r="DM30" s="619"/>
      <c r="DN30" s="619"/>
      <c r="DO30" s="619"/>
      <c r="DP30" s="619"/>
      <c r="DQ30" s="619"/>
      <c r="DR30" s="619"/>
      <c r="DS30" s="619"/>
      <c r="DT30" s="619"/>
      <c r="DU30" s="619"/>
      <c r="DV30" s="620"/>
      <c r="DW30" s="641">
        <v>15.3</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2139882</v>
      </c>
      <c r="S31" s="619"/>
      <c r="T31" s="619"/>
      <c r="U31" s="619"/>
      <c r="V31" s="619"/>
      <c r="W31" s="619"/>
      <c r="X31" s="619"/>
      <c r="Y31" s="620"/>
      <c r="Z31" s="671">
        <v>2.5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98.5</v>
      </c>
      <c r="BH31" s="637"/>
      <c r="BI31" s="637"/>
      <c r="BJ31" s="637"/>
      <c r="BK31" s="637"/>
      <c r="BL31" s="637"/>
      <c r="BM31" s="673">
        <v>92.9</v>
      </c>
      <c r="BN31" s="683"/>
      <c r="BO31" s="683"/>
      <c r="BP31" s="683"/>
      <c r="BQ31" s="647"/>
      <c r="BR31" s="682">
        <v>98.1</v>
      </c>
      <c r="BS31" s="637"/>
      <c r="BT31" s="637"/>
      <c r="BU31" s="637"/>
      <c r="BV31" s="637"/>
      <c r="BW31" s="637"/>
      <c r="BX31" s="673">
        <v>92.2</v>
      </c>
      <c r="BY31" s="683"/>
      <c r="BZ31" s="683"/>
      <c r="CA31" s="683"/>
      <c r="CB31" s="647"/>
      <c r="CD31" s="690"/>
      <c r="CE31" s="691"/>
      <c r="CF31" s="655" t="s">
        <v>292</v>
      </c>
      <c r="CG31" s="652"/>
      <c r="CH31" s="652"/>
      <c r="CI31" s="652"/>
      <c r="CJ31" s="652"/>
      <c r="CK31" s="652"/>
      <c r="CL31" s="652"/>
      <c r="CM31" s="652"/>
      <c r="CN31" s="652"/>
      <c r="CO31" s="652"/>
      <c r="CP31" s="652"/>
      <c r="CQ31" s="653"/>
      <c r="CR31" s="618">
        <v>893073</v>
      </c>
      <c r="CS31" s="637"/>
      <c r="CT31" s="637"/>
      <c r="CU31" s="637"/>
      <c r="CV31" s="637"/>
      <c r="CW31" s="637"/>
      <c r="CX31" s="637"/>
      <c r="CY31" s="638"/>
      <c r="CZ31" s="621">
        <v>1.1000000000000001</v>
      </c>
      <c r="DA31" s="639"/>
      <c r="DB31" s="639"/>
      <c r="DC31" s="640"/>
      <c r="DD31" s="624">
        <v>840002</v>
      </c>
      <c r="DE31" s="637"/>
      <c r="DF31" s="637"/>
      <c r="DG31" s="637"/>
      <c r="DH31" s="637"/>
      <c r="DI31" s="637"/>
      <c r="DJ31" s="637"/>
      <c r="DK31" s="638"/>
      <c r="DL31" s="624">
        <v>840002</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3061823</v>
      </c>
      <c r="S32" s="619"/>
      <c r="T32" s="619"/>
      <c r="U32" s="619"/>
      <c r="V32" s="619"/>
      <c r="W32" s="619"/>
      <c r="X32" s="619"/>
      <c r="Y32" s="620"/>
      <c r="Z32" s="671">
        <v>3.6</v>
      </c>
      <c r="AA32" s="671"/>
      <c r="AB32" s="671"/>
      <c r="AC32" s="671"/>
      <c r="AD32" s="672">
        <v>3958</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97.6</v>
      </c>
      <c r="BH32" s="603"/>
      <c r="BI32" s="603"/>
      <c r="BJ32" s="603"/>
      <c r="BK32" s="603"/>
      <c r="BL32" s="603"/>
      <c r="BM32" s="666">
        <v>89.5</v>
      </c>
      <c r="BN32" s="603"/>
      <c r="BO32" s="603"/>
      <c r="BP32" s="603"/>
      <c r="BQ32" s="660"/>
      <c r="BR32" s="681">
        <v>97.4</v>
      </c>
      <c r="BS32" s="603"/>
      <c r="BT32" s="603"/>
      <c r="BU32" s="603"/>
      <c r="BV32" s="603"/>
      <c r="BW32" s="603"/>
      <c r="BX32" s="666">
        <v>89.1</v>
      </c>
      <c r="BY32" s="603"/>
      <c r="BZ32" s="603"/>
      <c r="CA32" s="603"/>
      <c r="CB32" s="660"/>
      <c r="CD32" s="692"/>
      <c r="CE32" s="693"/>
      <c r="CF32" s="655" t="s">
        <v>295</v>
      </c>
      <c r="CG32" s="652"/>
      <c r="CH32" s="652"/>
      <c r="CI32" s="652"/>
      <c r="CJ32" s="652"/>
      <c r="CK32" s="652"/>
      <c r="CL32" s="652"/>
      <c r="CM32" s="652"/>
      <c r="CN32" s="652"/>
      <c r="CO32" s="652"/>
      <c r="CP32" s="652"/>
      <c r="CQ32" s="653"/>
      <c r="CR32" s="618">
        <v>3664</v>
      </c>
      <c r="CS32" s="619"/>
      <c r="CT32" s="619"/>
      <c r="CU32" s="619"/>
      <c r="CV32" s="619"/>
      <c r="CW32" s="619"/>
      <c r="CX32" s="619"/>
      <c r="CY32" s="620"/>
      <c r="CZ32" s="621">
        <v>0</v>
      </c>
      <c r="DA32" s="639"/>
      <c r="DB32" s="639"/>
      <c r="DC32" s="640"/>
      <c r="DD32" s="624">
        <v>3664</v>
      </c>
      <c r="DE32" s="619"/>
      <c r="DF32" s="619"/>
      <c r="DG32" s="619"/>
      <c r="DH32" s="619"/>
      <c r="DI32" s="619"/>
      <c r="DJ32" s="619"/>
      <c r="DK32" s="620"/>
      <c r="DL32" s="624">
        <v>3664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10330800</v>
      </c>
      <c r="S33" s="619"/>
      <c r="T33" s="619"/>
      <c r="U33" s="619"/>
      <c r="V33" s="619"/>
      <c r="W33" s="619"/>
      <c r="X33" s="619"/>
      <c r="Y33" s="620"/>
      <c r="Z33" s="671">
        <v>12.2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30673611</v>
      </c>
      <c r="CS33" s="637"/>
      <c r="CT33" s="637"/>
      <c r="CU33" s="637"/>
      <c r="CV33" s="637"/>
      <c r="CW33" s="637"/>
      <c r="CX33" s="637"/>
      <c r="CY33" s="638"/>
      <c r="CZ33" s="621">
        <v>37</v>
      </c>
      <c r="DA33" s="639"/>
      <c r="DB33" s="639"/>
      <c r="DC33" s="640"/>
      <c r="DD33" s="624">
        <v>23912679</v>
      </c>
      <c r="DE33" s="637"/>
      <c r="DF33" s="637"/>
      <c r="DG33" s="637"/>
      <c r="DH33" s="637"/>
      <c r="DI33" s="637"/>
      <c r="DJ33" s="637"/>
      <c r="DK33" s="638"/>
      <c r="DL33" s="624">
        <v>20691091</v>
      </c>
      <c r="DM33" s="637"/>
      <c r="DN33" s="637"/>
      <c r="DO33" s="637"/>
      <c r="DP33" s="637"/>
      <c r="DQ33" s="637"/>
      <c r="DR33" s="637"/>
      <c r="DS33" s="637"/>
      <c r="DT33" s="637"/>
      <c r="DU33" s="637"/>
      <c r="DV33" s="638"/>
      <c r="DW33" s="641">
        <v>45.8</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10022670</v>
      </c>
      <c r="CS34" s="619"/>
      <c r="CT34" s="619"/>
      <c r="CU34" s="619"/>
      <c r="CV34" s="619"/>
      <c r="CW34" s="619"/>
      <c r="CX34" s="619"/>
      <c r="CY34" s="620"/>
      <c r="CZ34" s="621">
        <v>12.1</v>
      </c>
      <c r="DA34" s="639"/>
      <c r="DB34" s="639"/>
      <c r="DC34" s="640"/>
      <c r="DD34" s="624">
        <v>7237614</v>
      </c>
      <c r="DE34" s="619"/>
      <c r="DF34" s="619"/>
      <c r="DG34" s="619"/>
      <c r="DH34" s="619"/>
      <c r="DI34" s="619"/>
      <c r="DJ34" s="619"/>
      <c r="DK34" s="620"/>
      <c r="DL34" s="624">
        <v>6716917</v>
      </c>
      <c r="DM34" s="619"/>
      <c r="DN34" s="619"/>
      <c r="DO34" s="619"/>
      <c r="DP34" s="619"/>
      <c r="DQ34" s="619"/>
      <c r="DR34" s="619"/>
      <c r="DS34" s="619"/>
      <c r="DT34" s="619"/>
      <c r="DU34" s="619"/>
      <c r="DV34" s="620"/>
      <c r="DW34" s="641">
        <v>14.9</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2791700</v>
      </c>
      <c r="S35" s="619"/>
      <c r="T35" s="619"/>
      <c r="U35" s="619"/>
      <c r="V35" s="619"/>
      <c r="W35" s="619"/>
      <c r="X35" s="619"/>
      <c r="Y35" s="620"/>
      <c r="Z35" s="671">
        <v>3.3</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10328434</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-1772434</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832091</v>
      </c>
      <c r="CS35" s="637"/>
      <c r="CT35" s="637"/>
      <c r="CU35" s="637"/>
      <c r="CV35" s="637"/>
      <c r="CW35" s="637"/>
      <c r="CX35" s="637"/>
      <c r="CY35" s="638"/>
      <c r="CZ35" s="621">
        <v>1</v>
      </c>
      <c r="DA35" s="639"/>
      <c r="DB35" s="639"/>
      <c r="DC35" s="640"/>
      <c r="DD35" s="624">
        <v>723512</v>
      </c>
      <c r="DE35" s="637"/>
      <c r="DF35" s="637"/>
      <c r="DG35" s="637"/>
      <c r="DH35" s="637"/>
      <c r="DI35" s="637"/>
      <c r="DJ35" s="637"/>
      <c r="DK35" s="638"/>
      <c r="DL35" s="624">
        <v>720496</v>
      </c>
      <c r="DM35" s="637"/>
      <c r="DN35" s="637"/>
      <c r="DO35" s="637"/>
      <c r="DP35" s="637"/>
      <c r="DQ35" s="637"/>
      <c r="DR35" s="637"/>
      <c r="DS35" s="637"/>
      <c r="DT35" s="637"/>
      <c r="DU35" s="637"/>
      <c r="DV35" s="638"/>
      <c r="DW35" s="641">
        <v>1.6</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84600342</v>
      </c>
      <c r="S36" s="659"/>
      <c r="T36" s="659"/>
      <c r="U36" s="659"/>
      <c r="V36" s="659"/>
      <c r="W36" s="659"/>
      <c r="X36" s="659"/>
      <c r="Y36" s="662"/>
      <c r="Z36" s="663">
        <v>100</v>
      </c>
      <c r="AA36" s="663"/>
      <c r="AB36" s="663"/>
      <c r="AC36" s="663"/>
      <c r="AD36" s="664">
        <v>42390149</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2401204</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-2173826</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9882611</v>
      </c>
      <c r="CS36" s="619"/>
      <c r="CT36" s="619"/>
      <c r="CU36" s="619"/>
      <c r="CV36" s="619"/>
      <c r="CW36" s="619"/>
      <c r="CX36" s="619"/>
      <c r="CY36" s="620"/>
      <c r="CZ36" s="621">
        <v>11.9</v>
      </c>
      <c r="DA36" s="639"/>
      <c r="DB36" s="639"/>
      <c r="DC36" s="640"/>
      <c r="DD36" s="624">
        <v>8971442</v>
      </c>
      <c r="DE36" s="619"/>
      <c r="DF36" s="619"/>
      <c r="DG36" s="619"/>
      <c r="DH36" s="619"/>
      <c r="DI36" s="619"/>
      <c r="DJ36" s="619"/>
      <c r="DK36" s="620"/>
      <c r="DL36" s="624">
        <v>8028559</v>
      </c>
      <c r="DM36" s="619"/>
      <c r="DN36" s="619"/>
      <c r="DO36" s="619"/>
      <c r="DP36" s="619"/>
      <c r="DQ36" s="619"/>
      <c r="DR36" s="619"/>
      <c r="DS36" s="619"/>
      <c r="DT36" s="619"/>
      <c r="DU36" s="619"/>
      <c r="DV36" s="620"/>
      <c r="DW36" s="641">
        <v>17.8</v>
      </c>
      <c r="DX36" s="642"/>
      <c r="DY36" s="642"/>
      <c r="DZ36" s="642"/>
      <c r="EA36" s="642"/>
      <c r="EB36" s="642"/>
      <c r="EC36" s="643"/>
    </row>
    <row r="37" spans="2:133" ht="11.25" customHeight="1">
      <c r="AQ37" s="644" t="s">
        <v>310</v>
      </c>
      <c r="AR37" s="645"/>
      <c r="AS37" s="645"/>
      <c r="AT37" s="645"/>
      <c r="AU37" s="645"/>
      <c r="AV37" s="645"/>
      <c r="AW37" s="645"/>
      <c r="AX37" s="645"/>
      <c r="AY37" s="646"/>
      <c r="AZ37" s="618">
        <v>750435</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29327</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4390087</v>
      </c>
      <c r="CS37" s="637"/>
      <c r="CT37" s="637"/>
      <c r="CU37" s="637"/>
      <c r="CV37" s="637"/>
      <c r="CW37" s="637"/>
      <c r="CX37" s="637"/>
      <c r="CY37" s="638"/>
      <c r="CZ37" s="621">
        <v>5.3</v>
      </c>
      <c r="DA37" s="639"/>
      <c r="DB37" s="639"/>
      <c r="DC37" s="640"/>
      <c r="DD37" s="624">
        <v>4390087</v>
      </c>
      <c r="DE37" s="637"/>
      <c r="DF37" s="637"/>
      <c r="DG37" s="637"/>
      <c r="DH37" s="637"/>
      <c r="DI37" s="637"/>
      <c r="DJ37" s="637"/>
      <c r="DK37" s="638"/>
      <c r="DL37" s="624">
        <v>4078915</v>
      </c>
      <c r="DM37" s="637"/>
      <c r="DN37" s="637"/>
      <c r="DO37" s="637"/>
      <c r="DP37" s="637"/>
      <c r="DQ37" s="637"/>
      <c r="DR37" s="637"/>
      <c r="DS37" s="637"/>
      <c r="DT37" s="637"/>
      <c r="DU37" s="637"/>
      <c r="DV37" s="638"/>
      <c r="DW37" s="641">
        <v>9</v>
      </c>
      <c r="DX37" s="642"/>
      <c r="DY37" s="642"/>
      <c r="DZ37" s="642"/>
      <c r="EA37" s="642"/>
      <c r="EB37" s="642"/>
      <c r="EC37" s="643"/>
    </row>
    <row r="38" spans="2:133" ht="11.25" customHeight="1">
      <c r="AQ38" s="644" t="s">
        <v>313</v>
      </c>
      <c r="AR38" s="645"/>
      <c r="AS38" s="645"/>
      <c r="AT38" s="645"/>
      <c r="AU38" s="645"/>
      <c r="AV38" s="645"/>
      <c r="AW38" s="645"/>
      <c r="AX38" s="645"/>
      <c r="AY38" s="646"/>
      <c r="AZ38" s="618">
        <v>174280</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47950</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6940699</v>
      </c>
      <c r="CS38" s="619"/>
      <c r="CT38" s="619"/>
      <c r="CU38" s="619"/>
      <c r="CV38" s="619"/>
      <c r="CW38" s="619"/>
      <c r="CX38" s="619"/>
      <c r="CY38" s="620"/>
      <c r="CZ38" s="621">
        <v>8.4</v>
      </c>
      <c r="DA38" s="639"/>
      <c r="DB38" s="639"/>
      <c r="DC38" s="640"/>
      <c r="DD38" s="624">
        <v>5532892</v>
      </c>
      <c r="DE38" s="619"/>
      <c r="DF38" s="619"/>
      <c r="DG38" s="619"/>
      <c r="DH38" s="619"/>
      <c r="DI38" s="619"/>
      <c r="DJ38" s="619"/>
      <c r="DK38" s="620"/>
      <c r="DL38" s="624">
        <v>5030563</v>
      </c>
      <c r="DM38" s="619"/>
      <c r="DN38" s="619"/>
      <c r="DO38" s="619"/>
      <c r="DP38" s="619"/>
      <c r="DQ38" s="619"/>
      <c r="DR38" s="619"/>
      <c r="DS38" s="619"/>
      <c r="DT38" s="619"/>
      <c r="DU38" s="619"/>
      <c r="DV38" s="620"/>
      <c r="DW38" s="641">
        <v>11.1</v>
      </c>
      <c r="DX38" s="642"/>
      <c r="DY38" s="642"/>
      <c r="DZ38" s="642"/>
      <c r="EA38" s="642"/>
      <c r="EB38" s="642"/>
      <c r="EC38" s="643"/>
    </row>
    <row r="39" spans="2:133" ht="11.25" customHeight="1">
      <c r="AQ39" s="644" t="s">
        <v>316</v>
      </c>
      <c r="AR39" s="645"/>
      <c r="AS39" s="645"/>
      <c r="AT39" s="645"/>
      <c r="AU39" s="645"/>
      <c r="AV39" s="645"/>
      <c r="AW39" s="645"/>
      <c r="AX39" s="645"/>
      <c r="AY39" s="646"/>
      <c r="AZ39" s="618">
        <v>145481</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93</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807432</v>
      </c>
      <c r="CS39" s="637"/>
      <c r="CT39" s="637"/>
      <c r="CU39" s="637"/>
      <c r="CV39" s="637"/>
      <c r="CW39" s="637"/>
      <c r="CX39" s="637"/>
      <c r="CY39" s="638"/>
      <c r="CZ39" s="621">
        <v>1</v>
      </c>
      <c r="DA39" s="639"/>
      <c r="DB39" s="639"/>
      <c r="DC39" s="640"/>
      <c r="DD39" s="624">
        <v>623709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1906840</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123</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2188108</v>
      </c>
      <c r="CS40" s="619"/>
      <c r="CT40" s="619"/>
      <c r="CU40" s="619"/>
      <c r="CV40" s="619"/>
      <c r="CW40" s="619"/>
      <c r="CX40" s="619"/>
      <c r="CY40" s="620"/>
      <c r="CZ40" s="621">
        <v>2.6</v>
      </c>
      <c r="DA40" s="639"/>
      <c r="DB40" s="639"/>
      <c r="DC40" s="640"/>
      <c r="DD40" s="624">
        <v>823510</v>
      </c>
      <c r="DE40" s="619"/>
      <c r="DF40" s="619"/>
      <c r="DG40" s="619"/>
      <c r="DH40" s="619"/>
      <c r="DI40" s="619"/>
      <c r="DJ40" s="619"/>
      <c r="DK40" s="620"/>
      <c r="DL40" s="624">
        <v>194556</v>
      </c>
      <c r="DM40" s="619"/>
      <c r="DN40" s="619"/>
      <c r="DO40" s="619"/>
      <c r="DP40" s="619"/>
      <c r="DQ40" s="619"/>
      <c r="DR40" s="619"/>
      <c r="DS40" s="619"/>
      <c r="DT40" s="619"/>
      <c r="DU40" s="619"/>
      <c r="DV40" s="620"/>
      <c r="DW40" s="641">
        <v>0.4</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4950194</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297</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13454000</v>
      </c>
      <c r="CS42" s="619"/>
      <c r="CT42" s="619"/>
      <c r="CU42" s="619"/>
      <c r="CV42" s="619"/>
      <c r="CW42" s="619"/>
      <c r="CX42" s="619"/>
      <c r="CY42" s="620"/>
      <c r="CZ42" s="621">
        <v>16.2</v>
      </c>
      <c r="DA42" s="622"/>
      <c r="DB42" s="622"/>
      <c r="DC42" s="623"/>
      <c r="DD42" s="624">
        <v>1496732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289446</v>
      </c>
      <c r="CS43" s="637"/>
      <c r="CT43" s="637"/>
      <c r="CU43" s="637"/>
      <c r="CV43" s="637"/>
      <c r="CW43" s="637"/>
      <c r="CX43" s="637"/>
      <c r="CY43" s="638"/>
      <c r="CZ43" s="621">
        <v>0.3</v>
      </c>
      <c r="DA43" s="639"/>
      <c r="DB43" s="639"/>
      <c r="DC43" s="640"/>
      <c r="DD43" s="624">
        <v>268846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13154721</v>
      </c>
      <c r="CS44" s="619"/>
      <c r="CT44" s="619"/>
      <c r="CU44" s="619"/>
      <c r="CV44" s="619"/>
      <c r="CW44" s="619"/>
      <c r="CX44" s="619"/>
      <c r="CY44" s="620"/>
      <c r="CZ44" s="621">
        <v>15.9</v>
      </c>
      <c r="DA44" s="622"/>
      <c r="DB44" s="622"/>
      <c r="DC44" s="623"/>
      <c r="DD44" s="624">
        <v>1496732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7033412</v>
      </c>
      <c r="CS45" s="637"/>
      <c r="CT45" s="637"/>
      <c r="CU45" s="637"/>
      <c r="CV45" s="637"/>
      <c r="CW45" s="637"/>
      <c r="CX45" s="637"/>
      <c r="CY45" s="638"/>
      <c r="CZ45" s="621">
        <v>8.5</v>
      </c>
      <c r="DA45" s="639"/>
      <c r="DB45" s="639"/>
      <c r="DC45" s="640"/>
      <c r="DD45" s="624">
        <v>202550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5999307</v>
      </c>
      <c r="CS46" s="619"/>
      <c r="CT46" s="619"/>
      <c r="CU46" s="619"/>
      <c r="CV46" s="619"/>
      <c r="CW46" s="619"/>
      <c r="CX46" s="619"/>
      <c r="CY46" s="620"/>
      <c r="CZ46" s="621">
        <v>7.2</v>
      </c>
      <c r="DA46" s="622"/>
      <c r="DB46" s="622"/>
      <c r="DC46" s="623"/>
      <c r="DD46" s="624">
        <v>1284941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299279</v>
      </c>
      <c r="CS47" s="637"/>
      <c r="CT47" s="637"/>
      <c r="CU47" s="637"/>
      <c r="CV47" s="637"/>
      <c r="CW47" s="637"/>
      <c r="CX47" s="637"/>
      <c r="CY47" s="638"/>
      <c r="CZ47" s="621">
        <v>0.4</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82806857</v>
      </c>
      <c r="CS49" s="603"/>
      <c r="CT49" s="603"/>
      <c r="CU49" s="603"/>
      <c r="CV49" s="603"/>
      <c r="CW49" s="603"/>
      <c r="CX49" s="603"/>
      <c r="CY49" s="604"/>
      <c r="CZ49" s="605">
        <v>100</v>
      </c>
      <c r="DA49" s="606"/>
      <c r="DB49" s="606"/>
      <c r="DC49" s="607"/>
      <c r="DD49" s="608">
        <v>47892373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t="11.1" hidden="1"/>
    <row r="51" spans="82:133" ht="11.1"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84600</v>
      </c>
      <c r="R7" s="1131"/>
      <c r="S7" s="1131"/>
      <c r="T7" s="1131"/>
      <c r="U7" s="1131"/>
      <c r="V7" s="1131">
        <v>82807</v>
      </c>
      <c r="W7" s="1131"/>
      <c r="X7" s="1131"/>
      <c r="Y7" s="1131"/>
      <c r="Z7" s="1131"/>
      <c r="AA7" s="1131">
        <v>1793</v>
      </c>
      <c r="AB7" s="1131"/>
      <c r="AC7" s="1131"/>
      <c r="AD7" s="1131"/>
      <c r="AE7" s="1132"/>
      <c r="AF7" s="1133">
        <v>702</v>
      </c>
      <c r="AG7" s="1134"/>
      <c r="AH7" s="1134"/>
      <c r="AI7" s="1134"/>
      <c r="AJ7" s="1135"/>
      <c r="AK7" s="1117">
        <v>41</v>
      </c>
      <c r="AL7" s="1118"/>
      <c r="AM7" s="1118"/>
      <c r="AN7" s="1118"/>
      <c r="AO7" s="1118"/>
      <c r="AP7" s="1118">
        <v>86560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561</v>
      </c>
      <c r="BT7" s="1122"/>
      <c r="BU7" s="1122"/>
      <c r="BV7" s="1122"/>
      <c r="BW7" s="1122"/>
      <c r="BX7" s="1122"/>
      <c r="BY7" s="1122"/>
      <c r="BZ7" s="1122"/>
      <c r="CA7" s="1122"/>
      <c r="CB7" s="1122"/>
      <c r="CC7" s="1122"/>
      <c r="CD7" s="1122"/>
      <c r="CE7" s="1122"/>
      <c r="CF7" s="1122"/>
      <c r="CG7" s="1123"/>
      <c r="CH7" s="1114">
        <v>14</v>
      </c>
      <c r="CI7" s="1115"/>
      <c r="CJ7" s="1115"/>
      <c r="CK7" s="1115"/>
      <c r="CL7" s="1116"/>
      <c r="CM7" s="1114">
        <v>56</v>
      </c>
      <c r="CN7" s="1115"/>
      <c r="CO7" s="1115"/>
      <c r="CP7" s="1115"/>
      <c r="CQ7" s="1116"/>
      <c r="CR7" s="1114">
        <v>5</v>
      </c>
      <c r="CS7" s="1115"/>
      <c r="CT7" s="1115"/>
      <c r="CU7" s="1115"/>
      <c r="CV7" s="1116"/>
      <c r="CW7" s="1114" t="s">
        <v>486</v>
      </c>
      <c r="CX7" s="1115"/>
      <c r="CY7" s="1115"/>
      <c r="CZ7" s="1115"/>
      <c r="DA7" s="1116"/>
      <c r="DB7" s="1114" t="s">
        <v>486</v>
      </c>
      <c r="DC7" s="1115"/>
      <c r="DD7" s="1115"/>
      <c r="DE7" s="1115"/>
      <c r="DF7" s="1116"/>
      <c r="DG7" s="1114" t="s">
        <v>486</v>
      </c>
      <c r="DH7" s="1115"/>
      <c r="DI7" s="1115"/>
      <c r="DJ7" s="1115"/>
      <c r="DK7" s="1116"/>
      <c r="DL7" s="1114" t="s">
        <v>486</v>
      </c>
      <c r="DM7" s="1115"/>
      <c r="DN7" s="1115"/>
      <c r="DO7" s="1115"/>
      <c r="DP7" s="1116"/>
      <c r="DQ7" s="1114" t="s">
        <v>486</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566</v>
      </c>
      <c r="BS8" s="1040" t="s">
        <v>562</v>
      </c>
      <c r="BT8" s="1041"/>
      <c r="BU8" s="1041"/>
      <c r="BV8" s="1041"/>
      <c r="BW8" s="1041"/>
      <c r="BX8" s="1041"/>
      <c r="BY8" s="1041"/>
      <c r="BZ8" s="1041"/>
      <c r="CA8" s="1041"/>
      <c r="CB8" s="1041"/>
      <c r="CC8" s="1041"/>
      <c r="CD8" s="1041"/>
      <c r="CE8" s="1041"/>
      <c r="CF8" s="1041"/>
      <c r="CG8" s="1042"/>
      <c r="CH8" s="1015">
        <v>1</v>
      </c>
      <c r="CI8" s="1016"/>
      <c r="CJ8" s="1016"/>
      <c r="CK8" s="1016"/>
      <c r="CL8" s="1017"/>
      <c r="CM8" s="1015">
        <v>327</v>
      </c>
      <c r="CN8" s="1016"/>
      <c r="CO8" s="1016"/>
      <c r="CP8" s="1016"/>
      <c r="CQ8" s="1017"/>
      <c r="CR8" s="1015">
        <v>5</v>
      </c>
      <c r="CS8" s="1016"/>
      <c r="CT8" s="1016"/>
      <c r="CU8" s="1016"/>
      <c r="CV8" s="1017"/>
      <c r="CW8" s="1015" t="s">
        <v>486</v>
      </c>
      <c r="CX8" s="1016"/>
      <c r="CY8" s="1016"/>
      <c r="CZ8" s="1016"/>
      <c r="DA8" s="1017"/>
      <c r="DB8" s="1015">
        <v>10</v>
      </c>
      <c r="DC8" s="1016"/>
      <c r="DD8" s="1016"/>
      <c r="DE8" s="1016"/>
      <c r="DF8" s="1017"/>
      <c r="DG8" s="1015" t="s">
        <v>486</v>
      </c>
      <c r="DH8" s="1016"/>
      <c r="DI8" s="1016"/>
      <c r="DJ8" s="1016"/>
      <c r="DK8" s="1017"/>
      <c r="DL8" s="1015" t="s">
        <v>486</v>
      </c>
      <c r="DM8" s="1016"/>
      <c r="DN8" s="1016"/>
      <c r="DO8" s="1016"/>
      <c r="DP8" s="1017"/>
      <c r="DQ8" s="1015" t="s">
        <v>486</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563</v>
      </c>
      <c r="BT9" s="1041"/>
      <c r="BU9" s="1041"/>
      <c r="BV9" s="1041"/>
      <c r="BW9" s="1041"/>
      <c r="BX9" s="1041"/>
      <c r="BY9" s="1041"/>
      <c r="BZ9" s="1041"/>
      <c r="CA9" s="1041"/>
      <c r="CB9" s="1041"/>
      <c r="CC9" s="1041"/>
      <c r="CD9" s="1041"/>
      <c r="CE9" s="1041"/>
      <c r="CF9" s="1041"/>
      <c r="CG9" s="1042"/>
      <c r="CH9" s="1015">
        <v>47</v>
      </c>
      <c r="CI9" s="1016"/>
      <c r="CJ9" s="1016"/>
      <c r="CK9" s="1016"/>
      <c r="CL9" s="1017"/>
      <c r="CM9" s="1015">
        <v>284</v>
      </c>
      <c r="CN9" s="1016"/>
      <c r="CO9" s="1016"/>
      <c r="CP9" s="1016"/>
      <c r="CQ9" s="1017"/>
      <c r="CR9" s="1015">
        <v>10</v>
      </c>
      <c r="CS9" s="1016"/>
      <c r="CT9" s="1016"/>
      <c r="CU9" s="1016"/>
      <c r="CV9" s="1017"/>
      <c r="CW9" s="1015">
        <v>4</v>
      </c>
      <c r="CX9" s="1016"/>
      <c r="CY9" s="1016"/>
      <c r="CZ9" s="1016"/>
      <c r="DA9" s="1017"/>
      <c r="DB9" s="1015" t="s">
        <v>486</v>
      </c>
      <c r="DC9" s="1016"/>
      <c r="DD9" s="1016"/>
      <c r="DE9" s="1016"/>
      <c r="DF9" s="1017"/>
      <c r="DG9" s="1015" t="s">
        <v>486</v>
      </c>
      <c r="DH9" s="1016"/>
      <c r="DI9" s="1016"/>
      <c r="DJ9" s="1016"/>
      <c r="DK9" s="1017"/>
      <c r="DL9" s="1015" t="s">
        <v>486</v>
      </c>
      <c r="DM9" s="1016"/>
      <c r="DN9" s="1016"/>
      <c r="DO9" s="1016"/>
      <c r="DP9" s="1017"/>
      <c r="DQ9" s="1015" t="s">
        <v>486</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564</v>
      </c>
      <c r="BT10" s="1041"/>
      <c r="BU10" s="1041"/>
      <c r="BV10" s="1041"/>
      <c r="BW10" s="1041"/>
      <c r="BX10" s="1041"/>
      <c r="BY10" s="1041"/>
      <c r="BZ10" s="1041"/>
      <c r="CA10" s="1041"/>
      <c r="CB10" s="1041"/>
      <c r="CC10" s="1041"/>
      <c r="CD10" s="1041"/>
      <c r="CE10" s="1041"/>
      <c r="CF10" s="1041"/>
      <c r="CG10" s="1042"/>
      <c r="CH10" s="1015">
        <v>8</v>
      </c>
      <c r="CI10" s="1016"/>
      <c r="CJ10" s="1016"/>
      <c r="CK10" s="1016"/>
      <c r="CL10" s="1017"/>
      <c r="CM10" s="1015">
        <v>18</v>
      </c>
      <c r="CN10" s="1016"/>
      <c r="CO10" s="1016"/>
      <c r="CP10" s="1016"/>
      <c r="CQ10" s="1017"/>
      <c r="CR10" s="1015">
        <v>10</v>
      </c>
      <c r="CS10" s="1016"/>
      <c r="CT10" s="1016"/>
      <c r="CU10" s="1016"/>
      <c r="CV10" s="1017"/>
      <c r="CW10" s="1015" t="s">
        <v>486</v>
      </c>
      <c r="CX10" s="1016"/>
      <c r="CY10" s="1016"/>
      <c r="CZ10" s="1016"/>
      <c r="DA10" s="1017"/>
      <c r="DB10" s="1015" t="s">
        <v>486</v>
      </c>
      <c r="DC10" s="1016"/>
      <c r="DD10" s="1016"/>
      <c r="DE10" s="1016"/>
      <c r="DF10" s="1017"/>
      <c r="DG10" s="1015" t="s">
        <v>486</v>
      </c>
      <c r="DH10" s="1016"/>
      <c r="DI10" s="1016"/>
      <c r="DJ10" s="1016"/>
      <c r="DK10" s="1017"/>
      <c r="DL10" s="1015" t="s">
        <v>486</v>
      </c>
      <c r="DM10" s="1016"/>
      <c r="DN10" s="1016"/>
      <c r="DO10" s="1016"/>
      <c r="DP10" s="1017"/>
      <c r="DQ10" s="1015" t="s">
        <v>486</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84600</v>
      </c>
      <c r="R23" s="1095"/>
      <c r="S23" s="1095"/>
      <c r="T23" s="1095"/>
      <c r="U23" s="1095"/>
      <c r="V23" s="1095">
        <v>82807</v>
      </c>
      <c r="W23" s="1095"/>
      <c r="X23" s="1095"/>
      <c r="Y23" s="1095"/>
      <c r="Z23" s="1095"/>
      <c r="AA23" s="1095">
        <v>1793</v>
      </c>
      <c r="AB23" s="1095"/>
      <c r="AC23" s="1095"/>
      <c r="AD23" s="1095"/>
      <c r="AE23" s="1096"/>
      <c r="AF23" s="1097">
        <v>702</v>
      </c>
      <c r="AG23" s="1095"/>
      <c r="AH23" s="1095"/>
      <c r="AI23" s="1095"/>
      <c r="AJ23" s="1098"/>
      <c r="AK23" s="1099"/>
      <c r="AL23" s="1100"/>
      <c r="AM23" s="1100"/>
      <c r="AN23" s="1100"/>
      <c r="AO23" s="1100"/>
      <c r="AP23" s="1095">
        <v>86560</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23884</v>
      </c>
      <c r="R28" s="1080"/>
      <c r="S28" s="1080"/>
      <c r="T28" s="1080"/>
      <c r="U28" s="1080"/>
      <c r="V28" s="1080">
        <v>25656</v>
      </c>
      <c r="W28" s="1080"/>
      <c r="X28" s="1080"/>
      <c r="Y28" s="1080"/>
      <c r="Z28" s="1080"/>
      <c r="AA28" s="1080">
        <v>-1772</v>
      </c>
      <c r="AB28" s="1080"/>
      <c r="AC28" s="1080"/>
      <c r="AD28" s="1080"/>
      <c r="AE28" s="1081"/>
      <c r="AF28" s="1082">
        <v>-1772</v>
      </c>
      <c r="AG28" s="1080"/>
      <c r="AH28" s="1080"/>
      <c r="AI28" s="1080"/>
      <c r="AJ28" s="1083"/>
      <c r="AK28" s="1084">
        <v>1907</v>
      </c>
      <c r="AL28" s="1072"/>
      <c r="AM28" s="1072"/>
      <c r="AN28" s="1072"/>
      <c r="AO28" s="1072"/>
      <c r="AP28" s="1072" t="s">
        <v>486</v>
      </c>
      <c r="AQ28" s="1072"/>
      <c r="AR28" s="1072"/>
      <c r="AS28" s="1072"/>
      <c r="AT28" s="1072"/>
      <c r="AU28" s="1072" t="s">
        <v>486</v>
      </c>
      <c r="AV28" s="1072"/>
      <c r="AW28" s="1072"/>
      <c r="AX28" s="1072"/>
      <c r="AY28" s="1072"/>
      <c r="AZ28" s="1073" t="s">
        <v>486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18238</v>
      </c>
      <c r="R29" s="1070"/>
      <c r="S29" s="1070"/>
      <c r="T29" s="1070"/>
      <c r="U29" s="1070"/>
      <c r="V29" s="1070">
        <v>18238</v>
      </c>
      <c r="W29" s="1070"/>
      <c r="X29" s="1070"/>
      <c r="Y29" s="1070"/>
      <c r="Z29" s="1070"/>
      <c r="AA29" s="1070" t="s">
        <v>486</v>
      </c>
      <c r="AB29" s="1070"/>
      <c r="AC29" s="1070"/>
      <c r="AD29" s="1070"/>
      <c r="AE29" s="1071"/>
      <c r="AF29" s="1045" t="s">
        <v>376</v>
      </c>
      <c r="AG29" s="1046"/>
      <c r="AH29" s="1046"/>
      <c r="AI29" s="1046"/>
      <c r="AJ29" s="1047"/>
      <c r="AK29" s="1006">
        <v>2642</v>
      </c>
      <c r="AL29" s="997"/>
      <c r="AM29" s="997"/>
      <c r="AN29" s="997"/>
      <c r="AO29" s="997"/>
      <c r="AP29" s="997">
        <v>100</v>
      </c>
      <c r="AQ29" s="997"/>
      <c r="AR29" s="997"/>
      <c r="AS29" s="997"/>
      <c r="AT29" s="997"/>
      <c r="AU29" s="997">
        <v>14</v>
      </c>
      <c r="AV29" s="997"/>
      <c r="AW29" s="997"/>
      <c r="AX29" s="997"/>
      <c r="AY29" s="997"/>
      <c r="AZ29" s="1068" t="s">
        <v>486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1667</v>
      </c>
      <c r="R30" s="1070"/>
      <c r="S30" s="1070"/>
      <c r="T30" s="1070"/>
      <c r="U30" s="1070"/>
      <c r="V30" s="1070">
        <v>1617</v>
      </c>
      <c r="W30" s="1070"/>
      <c r="X30" s="1070"/>
      <c r="Y30" s="1070"/>
      <c r="Z30" s="1070"/>
      <c r="AA30" s="1070">
        <v>50</v>
      </c>
      <c r="AB30" s="1070"/>
      <c r="AC30" s="1070"/>
      <c r="AD30" s="1070"/>
      <c r="AE30" s="1071"/>
      <c r="AF30" s="1045">
        <v>50</v>
      </c>
      <c r="AG30" s="1046"/>
      <c r="AH30" s="1046"/>
      <c r="AI30" s="1046"/>
      <c r="AJ30" s="1047"/>
      <c r="AK30" s="1006">
        <v>519</v>
      </c>
      <c r="AL30" s="997"/>
      <c r="AM30" s="997"/>
      <c r="AN30" s="997"/>
      <c r="AO30" s="997"/>
      <c r="AP30" s="997" t="s">
        <v>486</v>
      </c>
      <c r="AQ30" s="997"/>
      <c r="AR30" s="997"/>
      <c r="AS30" s="997"/>
      <c r="AT30" s="997"/>
      <c r="AU30" s="997" t="s">
        <v>486</v>
      </c>
      <c r="AV30" s="997"/>
      <c r="AW30" s="997"/>
      <c r="AX30" s="997"/>
      <c r="AY30" s="997"/>
      <c r="AZ30" s="1068" t="s">
        <v>486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4036</v>
      </c>
      <c r="R31" s="1070"/>
      <c r="S31" s="1070"/>
      <c r="T31" s="1070"/>
      <c r="U31" s="1070"/>
      <c r="V31" s="1070">
        <v>3542</v>
      </c>
      <c r="W31" s="1070"/>
      <c r="X31" s="1070"/>
      <c r="Y31" s="1070"/>
      <c r="Z31" s="1070"/>
      <c r="AA31" s="1070">
        <v>494</v>
      </c>
      <c r="AB31" s="1070"/>
      <c r="AC31" s="1070"/>
      <c r="AD31" s="1070"/>
      <c r="AE31" s="1071"/>
      <c r="AF31" s="1045">
        <v>2193</v>
      </c>
      <c r="AG31" s="1046"/>
      <c r="AH31" s="1046"/>
      <c r="AI31" s="1046"/>
      <c r="AJ31" s="1047"/>
      <c r="AK31" s="1006">
        <v>236</v>
      </c>
      <c r="AL31" s="997"/>
      <c r="AM31" s="997"/>
      <c r="AN31" s="997"/>
      <c r="AO31" s="997"/>
      <c r="AP31" s="997">
        <v>16535</v>
      </c>
      <c r="AQ31" s="997"/>
      <c r="AR31" s="997"/>
      <c r="AS31" s="997"/>
      <c r="AT31" s="997"/>
      <c r="AU31" s="997">
        <v>1670</v>
      </c>
      <c r="AV31" s="997"/>
      <c r="AW31" s="997"/>
      <c r="AX31" s="997"/>
      <c r="AY31" s="997"/>
      <c r="AZ31" s="1068" t="s">
        <v>486</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4513</v>
      </c>
      <c r="R32" s="1070"/>
      <c r="S32" s="1070"/>
      <c r="T32" s="1070"/>
      <c r="U32" s="1070"/>
      <c r="V32" s="1070">
        <v>4467</v>
      </c>
      <c r="W32" s="1070"/>
      <c r="X32" s="1070"/>
      <c r="Y32" s="1070"/>
      <c r="Z32" s="1070"/>
      <c r="AA32" s="1070">
        <v>46</v>
      </c>
      <c r="AB32" s="1070"/>
      <c r="AC32" s="1070"/>
      <c r="AD32" s="1070"/>
      <c r="AE32" s="1071"/>
      <c r="AF32" s="1045">
        <v>417</v>
      </c>
      <c r="AG32" s="1046"/>
      <c r="AH32" s="1046"/>
      <c r="AI32" s="1046"/>
      <c r="AJ32" s="1047"/>
      <c r="AK32" s="1006">
        <v>750</v>
      </c>
      <c r="AL32" s="997"/>
      <c r="AM32" s="997"/>
      <c r="AN32" s="997"/>
      <c r="AO32" s="997"/>
      <c r="AP32" s="997">
        <v>1442</v>
      </c>
      <c r="AQ32" s="997"/>
      <c r="AR32" s="997"/>
      <c r="AS32" s="997"/>
      <c r="AT32" s="997"/>
      <c r="AU32" s="997">
        <v>944</v>
      </c>
      <c r="AV32" s="997"/>
      <c r="AW32" s="997"/>
      <c r="AX32" s="997"/>
      <c r="AY32" s="997"/>
      <c r="AZ32" s="1068" t="s">
        <v>486</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6249</v>
      </c>
      <c r="R33" s="1070"/>
      <c r="S33" s="1070"/>
      <c r="T33" s="1070"/>
      <c r="U33" s="1070"/>
      <c r="V33" s="1070">
        <v>6049</v>
      </c>
      <c r="W33" s="1070"/>
      <c r="X33" s="1070"/>
      <c r="Y33" s="1070"/>
      <c r="Z33" s="1070"/>
      <c r="AA33" s="1070">
        <v>200</v>
      </c>
      <c r="AB33" s="1070"/>
      <c r="AC33" s="1070"/>
      <c r="AD33" s="1070"/>
      <c r="AE33" s="1071"/>
      <c r="AF33" s="1045">
        <v>2326</v>
      </c>
      <c r="AG33" s="1046"/>
      <c r="AH33" s="1046"/>
      <c r="AI33" s="1046"/>
      <c r="AJ33" s="1047"/>
      <c r="AK33" s="1006">
        <v>2401</v>
      </c>
      <c r="AL33" s="997"/>
      <c r="AM33" s="997"/>
      <c r="AN33" s="997"/>
      <c r="AO33" s="997"/>
      <c r="AP33" s="997">
        <v>44942</v>
      </c>
      <c r="AQ33" s="997"/>
      <c r="AR33" s="997"/>
      <c r="AS33" s="997"/>
      <c r="AT33" s="997"/>
      <c r="AU33" s="997">
        <v>19550</v>
      </c>
      <c r="AV33" s="997"/>
      <c r="AW33" s="997"/>
      <c r="AX33" s="997"/>
      <c r="AY33" s="997"/>
      <c r="AZ33" s="1068" t="s">
        <v>486</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185</v>
      </c>
      <c r="R34" s="1070"/>
      <c r="S34" s="1070"/>
      <c r="T34" s="1070"/>
      <c r="U34" s="1070"/>
      <c r="V34" s="1070">
        <v>185</v>
      </c>
      <c r="W34" s="1070"/>
      <c r="X34" s="1070"/>
      <c r="Y34" s="1070"/>
      <c r="Z34" s="1070"/>
      <c r="AA34" s="1070" t="s">
        <v>486</v>
      </c>
      <c r="AB34" s="1070"/>
      <c r="AC34" s="1070"/>
      <c r="AD34" s="1070"/>
      <c r="AE34" s="1071"/>
      <c r="AF34" s="1045" t="s">
        <v>376</v>
      </c>
      <c r="AG34" s="1046"/>
      <c r="AH34" s="1046"/>
      <c r="AI34" s="1046"/>
      <c r="AJ34" s="1047"/>
      <c r="AK34" s="1006">
        <v>145</v>
      </c>
      <c r="AL34" s="997"/>
      <c r="AM34" s="997"/>
      <c r="AN34" s="997"/>
      <c r="AO34" s="997"/>
      <c r="AP34" s="997" t="s">
        <v>486</v>
      </c>
      <c r="AQ34" s="997"/>
      <c r="AR34" s="997"/>
      <c r="AS34" s="997"/>
      <c r="AT34" s="997"/>
      <c r="AU34" s="997" t="s">
        <v>486</v>
      </c>
      <c r="AV34" s="997"/>
      <c r="AW34" s="997"/>
      <c r="AX34" s="997"/>
      <c r="AY34" s="997"/>
      <c r="AZ34" s="1068" t="s">
        <v>486</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3214</v>
      </c>
      <c r="AG63" s="985"/>
      <c r="AH63" s="985"/>
      <c r="AI63" s="985"/>
      <c r="AJ63" s="1056"/>
      <c r="AK63" s="1057"/>
      <c r="AL63" s="989"/>
      <c r="AM63" s="989"/>
      <c r="AN63" s="989"/>
      <c r="AO63" s="989"/>
      <c r="AP63" s="985">
        <v>63019</v>
      </c>
      <c r="AQ63" s="985"/>
      <c r="AR63" s="985"/>
      <c r="AS63" s="985"/>
      <c r="AT63" s="985"/>
      <c r="AU63" s="985">
        <v>22178</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552</v>
      </c>
      <c r="C68" s="1012"/>
      <c r="D68" s="1012"/>
      <c r="E68" s="1012"/>
      <c r="F68" s="1012"/>
      <c r="G68" s="1012"/>
      <c r="H68" s="1012"/>
      <c r="I68" s="1012"/>
      <c r="J68" s="1012"/>
      <c r="K68" s="1012"/>
      <c r="L68" s="1012"/>
      <c r="M68" s="1012"/>
      <c r="N68" s="1012"/>
      <c r="O68" s="1012"/>
      <c r="P68" s="1013"/>
      <c r="Q68" s="1014">
        <v>4728</v>
      </c>
      <c r="R68" s="1008"/>
      <c r="S68" s="1008"/>
      <c r="T68" s="1008"/>
      <c r="U68" s="1008"/>
      <c r="V68" s="1008">
        <v>4572</v>
      </c>
      <c r="W68" s="1008"/>
      <c r="X68" s="1008"/>
      <c r="Y68" s="1008"/>
      <c r="Z68" s="1008"/>
      <c r="AA68" s="1008">
        <v>157</v>
      </c>
      <c r="AB68" s="1008"/>
      <c r="AC68" s="1008"/>
      <c r="AD68" s="1008"/>
      <c r="AE68" s="1008"/>
      <c r="AF68" s="1008">
        <v>157</v>
      </c>
      <c r="AG68" s="1008"/>
      <c r="AH68" s="1008"/>
      <c r="AI68" s="1008"/>
      <c r="AJ68" s="1008"/>
      <c r="AK68" s="1008">
        <v>64</v>
      </c>
      <c r="AL68" s="1008"/>
      <c r="AM68" s="1008"/>
      <c r="AN68" s="1008"/>
      <c r="AO68" s="1008"/>
      <c r="AP68" s="1008">
        <v>2796</v>
      </c>
      <c r="AQ68" s="1008"/>
      <c r="AR68" s="1008"/>
      <c r="AS68" s="1008"/>
      <c r="AT68" s="1008"/>
      <c r="AU68" s="1008">
        <v>1463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553</v>
      </c>
      <c r="C69" s="1001"/>
      <c r="D69" s="1001"/>
      <c r="E69" s="1001"/>
      <c r="F69" s="1001"/>
      <c r="G69" s="1001"/>
      <c r="H69" s="1001"/>
      <c r="I69" s="1001"/>
      <c r="J69" s="1001"/>
      <c r="K69" s="1001"/>
      <c r="L69" s="1001"/>
      <c r="M69" s="1001"/>
      <c r="N69" s="1001"/>
      <c r="O69" s="1001"/>
      <c r="P69" s="1002"/>
      <c r="Q69" s="1003">
        <v>4685</v>
      </c>
      <c r="R69" s="997"/>
      <c r="S69" s="997"/>
      <c r="T69" s="997"/>
      <c r="U69" s="997"/>
      <c r="V69" s="997">
        <v>4665</v>
      </c>
      <c r="W69" s="997"/>
      <c r="X69" s="997"/>
      <c r="Y69" s="997"/>
      <c r="Z69" s="997"/>
      <c r="AA69" s="997">
        <v>20</v>
      </c>
      <c r="AB69" s="997"/>
      <c r="AC69" s="997"/>
      <c r="AD69" s="997"/>
      <c r="AE69" s="997"/>
      <c r="AF69" s="997">
        <v>20</v>
      </c>
      <c r="AG69" s="997"/>
      <c r="AH69" s="997"/>
      <c r="AI69" s="997"/>
      <c r="AJ69" s="997"/>
      <c r="AK69" s="997">
        <v>41</v>
      </c>
      <c r="AL69" s="997"/>
      <c r="AM69" s="997"/>
      <c r="AN69" s="997"/>
      <c r="AO69" s="997"/>
      <c r="AP69" s="997">
        <v>2646</v>
      </c>
      <c r="AQ69" s="997"/>
      <c r="AR69" s="997"/>
      <c r="AS69" s="997"/>
      <c r="AT69" s="997"/>
      <c r="AU69" s="997">
        <v>1426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554</v>
      </c>
      <c r="C70" s="1001"/>
      <c r="D70" s="1001"/>
      <c r="E70" s="1001"/>
      <c r="F70" s="1001"/>
      <c r="G70" s="1001"/>
      <c r="H70" s="1001"/>
      <c r="I70" s="1001"/>
      <c r="J70" s="1001"/>
      <c r="K70" s="1001"/>
      <c r="L70" s="1001"/>
      <c r="M70" s="1001"/>
      <c r="N70" s="1001"/>
      <c r="O70" s="1001"/>
      <c r="P70" s="1002"/>
      <c r="Q70" s="1003">
        <v>2214</v>
      </c>
      <c r="R70" s="997"/>
      <c r="S70" s="997"/>
      <c r="T70" s="997"/>
      <c r="U70" s="997"/>
      <c r="V70" s="997">
        <v>1681</v>
      </c>
      <c r="W70" s="997"/>
      <c r="X70" s="997"/>
      <c r="Y70" s="997"/>
      <c r="Z70" s="997"/>
      <c r="AA70" s="997">
        <v>532</v>
      </c>
      <c r="AB70" s="997"/>
      <c r="AC70" s="997"/>
      <c r="AD70" s="997"/>
      <c r="AE70" s="997"/>
      <c r="AF70" s="997">
        <v>2241</v>
      </c>
      <c r="AG70" s="997"/>
      <c r="AH70" s="997"/>
      <c r="AI70" s="997"/>
      <c r="AJ70" s="997"/>
      <c r="AK70" s="997" t="s">
        <v>486</v>
      </c>
      <c r="AL70" s="997"/>
      <c r="AM70" s="997"/>
      <c r="AN70" s="997"/>
      <c r="AO70" s="997"/>
      <c r="AP70" s="997">
        <v>4021</v>
      </c>
      <c r="AQ70" s="997"/>
      <c r="AR70" s="997"/>
      <c r="AS70" s="997"/>
      <c r="AT70" s="997"/>
      <c r="AU70" s="997" t="s">
        <v>486</v>
      </c>
      <c r="AV70" s="997"/>
      <c r="AW70" s="997"/>
      <c r="AX70" s="997"/>
      <c r="AY70" s="997"/>
      <c r="AZ70" s="998" t="s">
        <v>560</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555</v>
      </c>
      <c r="C71" s="1001"/>
      <c r="D71" s="1001"/>
      <c r="E71" s="1001"/>
      <c r="F71" s="1001"/>
      <c r="G71" s="1001"/>
      <c r="H71" s="1001"/>
      <c r="I71" s="1001"/>
      <c r="J71" s="1001"/>
      <c r="K71" s="1001"/>
      <c r="L71" s="1001"/>
      <c r="M71" s="1001"/>
      <c r="N71" s="1001"/>
      <c r="O71" s="1001"/>
      <c r="P71" s="1002"/>
      <c r="Q71" s="1003">
        <v>175</v>
      </c>
      <c r="R71" s="997"/>
      <c r="S71" s="997"/>
      <c r="T71" s="997"/>
      <c r="U71" s="997"/>
      <c r="V71" s="997">
        <v>168</v>
      </c>
      <c r="W71" s="997"/>
      <c r="X71" s="997"/>
      <c r="Y71" s="997"/>
      <c r="Z71" s="997"/>
      <c r="AA71" s="997">
        <v>8</v>
      </c>
      <c r="AB71" s="997"/>
      <c r="AC71" s="997"/>
      <c r="AD71" s="997"/>
      <c r="AE71" s="997"/>
      <c r="AF71" s="997">
        <v>8</v>
      </c>
      <c r="AG71" s="997"/>
      <c r="AH71" s="997"/>
      <c r="AI71" s="997"/>
      <c r="AJ71" s="997"/>
      <c r="AK71" s="997">
        <v>10</v>
      </c>
      <c r="AL71" s="997"/>
      <c r="AM71" s="997"/>
      <c r="AN71" s="997"/>
      <c r="AO71" s="997"/>
      <c r="AP71" s="997" t="s">
        <v>486</v>
      </c>
      <c r="AQ71" s="997"/>
      <c r="AR71" s="997"/>
      <c r="AS71" s="997"/>
      <c r="AT71" s="997"/>
      <c r="AU71" s="997" t="s">
        <v>486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556</v>
      </c>
      <c r="C72" s="1001"/>
      <c r="D72" s="1001"/>
      <c r="E72" s="1001"/>
      <c r="F72" s="1001"/>
      <c r="G72" s="1001"/>
      <c r="H72" s="1001"/>
      <c r="I72" s="1001"/>
      <c r="J72" s="1001"/>
      <c r="K72" s="1001"/>
      <c r="L72" s="1001"/>
      <c r="M72" s="1001"/>
      <c r="N72" s="1001"/>
      <c r="O72" s="1001"/>
      <c r="P72" s="1002"/>
      <c r="Q72" s="1003">
        <v>482</v>
      </c>
      <c r="R72" s="997"/>
      <c r="S72" s="997"/>
      <c r="T72" s="997"/>
      <c r="U72" s="997"/>
      <c r="V72" s="997">
        <v>451</v>
      </c>
      <c r="W72" s="997"/>
      <c r="X72" s="997"/>
      <c r="Y72" s="997"/>
      <c r="Z72" s="997"/>
      <c r="AA72" s="997">
        <v>31</v>
      </c>
      <c r="AB72" s="997"/>
      <c r="AC72" s="997"/>
      <c r="AD72" s="997"/>
      <c r="AE72" s="997"/>
      <c r="AF72" s="997">
        <v>31</v>
      </c>
      <c r="AG72" s="997"/>
      <c r="AH72" s="997"/>
      <c r="AI72" s="997"/>
      <c r="AJ72" s="997"/>
      <c r="AK72" s="997">
        <v>20</v>
      </c>
      <c r="AL72" s="997"/>
      <c r="AM72" s="997"/>
      <c r="AN72" s="997"/>
      <c r="AO72" s="997"/>
      <c r="AP72" s="997" t="s">
        <v>486</v>
      </c>
      <c r="AQ72" s="997"/>
      <c r="AR72" s="997"/>
      <c r="AS72" s="997"/>
      <c r="AT72" s="997"/>
      <c r="AU72" s="997" t="s">
        <v>486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557</v>
      </c>
      <c r="C73" s="1001"/>
      <c r="D73" s="1001"/>
      <c r="E73" s="1001"/>
      <c r="F73" s="1001"/>
      <c r="G73" s="1001"/>
      <c r="H73" s="1001"/>
      <c r="I73" s="1001"/>
      <c r="J73" s="1001"/>
      <c r="K73" s="1001"/>
      <c r="L73" s="1001"/>
      <c r="M73" s="1001"/>
      <c r="N73" s="1001"/>
      <c r="O73" s="1001"/>
      <c r="P73" s="1002"/>
      <c r="Q73" s="1003">
        <v>160773</v>
      </c>
      <c r="R73" s="997"/>
      <c r="S73" s="997"/>
      <c r="T73" s="997"/>
      <c r="U73" s="997"/>
      <c r="V73" s="997">
        <v>157982</v>
      </c>
      <c r="W73" s="997"/>
      <c r="X73" s="997"/>
      <c r="Y73" s="997"/>
      <c r="Z73" s="997"/>
      <c r="AA73" s="997">
        <v>2791</v>
      </c>
      <c r="AB73" s="997"/>
      <c r="AC73" s="997"/>
      <c r="AD73" s="997"/>
      <c r="AE73" s="997"/>
      <c r="AF73" s="997">
        <v>2789</v>
      </c>
      <c r="AG73" s="997"/>
      <c r="AH73" s="997"/>
      <c r="AI73" s="997"/>
      <c r="AJ73" s="997"/>
      <c r="AK73" s="997">
        <v>2417</v>
      </c>
      <c r="AL73" s="997"/>
      <c r="AM73" s="997"/>
      <c r="AN73" s="997"/>
      <c r="AO73" s="997"/>
      <c r="AP73" s="997" t="s">
        <v>486</v>
      </c>
      <c r="AQ73" s="997"/>
      <c r="AR73" s="997"/>
      <c r="AS73" s="997"/>
      <c r="AT73" s="997"/>
      <c r="AU73" s="997" t="s">
        <v>486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558</v>
      </c>
      <c r="C74" s="1001"/>
      <c r="D74" s="1001"/>
      <c r="E74" s="1001"/>
      <c r="F74" s="1001"/>
      <c r="G74" s="1001"/>
      <c r="H74" s="1001"/>
      <c r="I74" s="1001"/>
      <c r="J74" s="1001"/>
      <c r="K74" s="1001"/>
      <c r="L74" s="1001"/>
      <c r="M74" s="1001"/>
      <c r="N74" s="1001"/>
      <c r="O74" s="1001"/>
      <c r="P74" s="1002"/>
      <c r="Q74" s="1003">
        <v>7</v>
      </c>
      <c r="R74" s="997"/>
      <c r="S74" s="997"/>
      <c r="T74" s="997"/>
      <c r="U74" s="997"/>
      <c r="V74" s="997">
        <v>7</v>
      </c>
      <c r="W74" s="997"/>
      <c r="X74" s="997"/>
      <c r="Y74" s="997"/>
      <c r="Z74" s="997"/>
      <c r="AA74" s="997">
        <v>0</v>
      </c>
      <c r="AB74" s="997"/>
      <c r="AC74" s="997"/>
      <c r="AD74" s="997"/>
      <c r="AE74" s="997"/>
      <c r="AF74" s="997">
        <v>0</v>
      </c>
      <c r="AG74" s="997"/>
      <c r="AH74" s="997"/>
      <c r="AI74" s="997"/>
      <c r="AJ74" s="997"/>
      <c r="AK74" s="997" t="s">
        <v>486</v>
      </c>
      <c r="AL74" s="997"/>
      <c r="AM74" s="997"/>
      <c r="AN74" s="997"/>
      <c r="AO74" s="997"/>
      <c r="AP74" s="997" t="s">
        <v>486</v>
      </c>
      <c r="AQ74" s="997"/>
      <c r="AR74" s="997"/>
      <c r="AS74" s="997"/>
      <c r="AT74" s="997"/>
      <c r="AU74" s="997" t="s">
        <v>486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559</v>
      </c>
      <c r="C75" s="1001"/>
      <c r="D75" s="1001"/>
      <c r="E75" s="1001"/>
      <c r="F75" s="1001"/>
      <c r="G75" s="1001"/>
      <c r="H75" s="1001"/>
      <c r="I75" s="1001"/>
      <c r="J75" s="1001"/>
      <c r="K75" s="1001"/>
      <c r="L75" s="1001"/>
      <c r="M75" s="1001"/>
      <c r="N75" s="1001"/>
      <c r="O75" s="1001"/>
      <c r="P75" s="1002"/>
      <c r="Q75" s="1004">
        <v>184</v>
      </c>
      <c r="R75" s="1005"/>
      <c r="S75" s="1005"/>
      <c r="T75" s="1005"/>
      <c r="U75" s="1006"/>
      <c r="V75" s="1007">
        <v>176</v>
      </c>
      <c r="W75" s="1005"/>
      <c r="X75" s="1005"/>
      <c r="Y75" s="1005"/>
      <c r="Z75" s="1006"/>
      <c r="AA75" s="1007">
        <v>8</v>
      </c>
      <c r="AB75" s="1005"/>
      <c r="AC75" s="1005"/>
      <c r="AD75" s="1005"/>
      <c r="AE75" s="1006"/>
      <c r="AF75" s="1007">
        <v>8</v>
      </c>
      <c r="AG75" s="1005"/>
      <c r="AH75" s="1005"/>
      <c r="AI75" s="1005"/>
      <c r="AJ75" s="1006"/>
      <c r="AK75" s="1007">
        <v>3</v>
      </c>
      <c r="AL75" s="1005"/>
      <c r="AM75" s="1005"/>
      <c r="AN75" s="1005"/>
      <c r="AO75" s="1006"/>
      <c r="AP75" s="1007" t="s">
        <v>486</v>
      </c>
      <c r="AQ75" s="1005"/>
      <c r="AR75" s="1005"/>
      <c r="AS75" s="1005"/>
      <c r="AT75" s="1006"/>
      <c r="AU75" s="1007" t="s">
        <v>486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565</v>
      </c>
      <c r="C76" s="1001"/>
      <c r="D76" s="1001"/>
      <c r="E76" s="1001"/>
      <c r="F76" s="1001"/>
      <c r="G76" s="1001"/>
      <c r="H76" s="1001"/>
      <c r="I76" s="1001"/>
      <c r="J76" s="1001"/>
      <c r="K76" s="1001"/>
      <c r="L76" s="1001"/>
      <c r="M76" s="1001"/>
      <c r="N76" s="1001"/>
      <c r="O76" s="1001"/>
      <c r="P76" s="1002"/>
      <c r="Q76" s="1004">
        <v>961</v>
      </c>
      <c r="R76" s="1005"/>
      <c r="S76" s="1005"/>
      <c r="T76" s="1005"/>
      <c r="U76" s="1006"/>
      <c r="V76" s="1007">
        <v>937</v>
      </c>
      <c r="W76" s="1005"/>
      <c r="X76" s="1005"/>
      <c r="Y76" s="1005"/>
      <c r="Z76" s="1006"/>
      <c r="AA76" s="1007">
        <v>24</v>
      </c>
      <c r="AB76" s="1005"/>
      <c r="AC76" s="1005"/>
      <c r="AD76" s="1005"/>
      <c r="AE76" s="1006"/>
      <c r="AF76" s="1007">
        <v>24</v>
      </c>
      <c r="AG76" s="1005"/>
      <c r="AH76" s="1005"/>
      <c r="AI76" s="1005"/>
      <c r="AJ76" s="1006"/>
      <c r="AK76" s="1007">
        <v>5</v>
      </c>
      <c r="AL76" s="1005"/>
      <c r="AM76" s="1005"/>
      <c r="AN76" s="1005"/>
      <c r="AO76" s="1006"/>
      <c r="AP76" s="1007" t="s">
        <v>486</v>
      </c>
      <c r="AQ76" s="1005"/>
      <c r="AR76" s="1005"/>
      <c r="AS76" s="1005"/>
      <c r="AT76" s="1006"/>
      <c r="AU76" s="1007" t="s">
        <v>486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5278</v>
      </c>
      <c r="AG88" s="985"/>
      <c r="AH88" s="985"/>
      <c r="AI88" s="985"/>
      <c r="AJ88" s="985"/>
      <c r="AK88" s="989"/>
      <c r="AL88" s="989"/>
      <c r="AM88" s="989"/>
      <c r="AN88" s="989"/>
      <c r="AO88" s="989"/>
      <c r="AP88" s="985">
        <v>9463</v>
      </c>
      <c r="AQ88" s="985"/>
      <c r="AR88" s="985"/>
      <c r="AS88" s="985"/>
      <c r="AT88" s="985"/>
      <c r="AU88" s="985">
        <v>2889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30</v>
      </c>
      <c r="CS102" s="977"/>
      <c r="CT102" s="977"/>
      <c r="CU102" s="977"/>
      <c r="CV102" s="978"/>
      <c r="CW102" s="976">
        <v>4</v>
      </c>
      <c r="CX102" s="977"/>
      <c r="CY102" s="977"/>
      <c r="CZ102" s="977"/>
      <c r="DA102" s="978"/>
      <c r="DB102" s="976">
        <v>10</v>
      </c>
      <c r="DC102" s="977"/>
      <c r="DD102" s="977"/>
      <c r="DE102" s="977"/>
      <c r="DF102" s="978"/>
      <c r="DG102" s="976" t="s">
        <v>486</v>
      </c>
      <c r="DH102" s="977"/>
      <c r="DI102" s="977"/>
      <c r="DJ102" s="977"/>
      <c r="DK102" s="978"/>
      <c r="DL102" s="976" t="s">
        <v>486</v>
      </c>
      <c r="DM102" s="977"/>
      <c r="DN102" s="977"/>
      <c r="DO102" s="977"/>
      <c r="DP102" s="978"/>
      <c r="DQ102" s="976" t="s">
        <v>486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282</v>
      </c>
      <c r="AG109" s="918"/>
      <c r="AH109" s="918"/>
      <c r="AI109" s="918"/>
      <c r="AJ109" s="919"/>
      <c r="AK109" s="920" t="s">
        <v>281</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282</v>
      </c>
      <c r="BW109" s="918"/>
      <c r="BX109" s="918"/>
      <c r="BY109" s="918"/>
      <c r="BZ109" s="919"/>
      <c r="CA109" s="920" t="s">
        <v>281</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282</v>
      </c>
      <c r="DM109" s="918"/>
      <c r="DN109" s="918"/>
      <c r="DO109" s="918"/>
      <c r="DP109" s="919"/>
      <c r="DQ109" s="920" t="s">
        <v>281</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8573208</v>
      </c>
      <c r="AB110" s="903"/>
      <c r="AC110" s="903"/>
      <c r="AD110" s="903"/>
      <c r="AE110" s="904"/>
      <c r="AF110" s="905">
        <v>8597939</v>
      </c>
      <c r="AG110" s="903"/>
      <c r="AH110" s="903"/>
      <c r="AI110" s="903"/>
      <c r="AJ110" s="904"/>
      <c r="AK110" s="905">
        <v>8297664</v>
      </c>
      <c r="AL110" s="903"/>
      <c r="AM110" s="903"/>
      <c r="AN110" s="903"/>
      <c r="AO110" s="904"/>
      <c r="AP110" s="906">
        <v>23</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83181814</v>
      </c>
      <c r="BR110" s="830"/>
      <c r="BS110" s="830"/>
      <c r="BT110" s="830"/>
      <c r="BU110" s="830"/>
      <c r="BV110" s="830">
        <v>83633927</v>
      </c>
      <c r="BW110" s="830"/>
      <c r="BX110" s="830"/>
      <c r="BY110" s="830"/>
      <c r="BZ110" s="830"/>
      <c r="CA110" s="830">
        <v>86560136</v>
      </c>
      <c r="CB110" s="830"/>
      <c r="CC110" s="830"/>
      <c r="CD110" s="830"/>
      <c r="CE110" s="830"/>
      <c r="CF110" s="891">
        <v>240.3</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314363</v>
      </c>
      <c r="BR111" s="801"/>
      <c r="BS111" s="801"/>
      <c r="BT111" s="801"/>
      <c r="BU111" s="801"/>
      <c r="BV111" s="801">
        <v>11850</v>
      </c>
      <c r="BW111" s="801"/>
      <c r="BX111" s="801"/>
      <c r="BY111" s="801"/>
      <c r="BZ111" s="801"/>
      <c r="CA111" s="801">
        <v>67900</v>
      </c>
      <c r="CB111" s="801"/>
      <c r="CC111" s="801"/>
      <c r="CD111" s="801"/>
      <c r="CE111" s="801"/>
      <c r="CF111" s="878">
        <v>0.2</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25144893</v>
      </c>
      <c r="BR112" s="801"/>
      <c r="BS112" s="801"/>
      <c r="BT112" s="801"/>
      <c r="BU112" s="801"/>
      <c r="BV112" s="801">
        <v>22924272</v>
      </c>
      <c r="BW112" s="801"/>
      <c r="BX112" s="801"/>
      <c r="BY112" s="801"/>
      <c r="BZ112" s="801"/>
      <c r="CA112" s="801">
        <v>22178274</v>
      </c>
      <c r="CB112" s="801"/>
      <c r="CC112" s="801"/>
      <c r="CD112" s="801"/>
      <c r="CE112" s="801"/>
      <c r="CF112" s="878">
        <v>61.6</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1880725</v>
      </c>
      <c r="AB113" s="939"/>
      <c r="AC113" s="939"/>
      <c r="AD113" s="939"/>
      <c r="AE113" s="940"/>
      <c r="AF113" s="941">
        <v>1865296</v>
      </c>
      <c r="AG113" s="939"/>
      <c r="AH113" s="939"/>
      <c r="AI113" s="939"/>
      <c r="AJ113" s="940"/>
      <c r="AK113" s="941">
        <v>1984618</v>
      </c>
      <c r="AL113" s="939"/>
      <c r="AM113" s="939"/>
      <c r="AN113" s="939"/>
      <c r="AO113" s="940"/>
      <c r="AP113" s="942">
        <v>5.5</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4791639</v>
      </c>
      <c r="BR113" s="801"/>
      <c r="BS113" s="801"/>
      <c r="BT113" s="801"/>
      <c r="BU113" s="801"/>
      <c r="BV113" s="801">
        <v>4189379</v>
      </c>
      <c r="BW113" s="801"/>
      <c r="BX113" s="801"/>
      <c r="BY113" s="801"/>
      <c r="BZ113" s="801"/>
      <c r="CA113" s="801">
        <v>2889155</v>
      </c>
      <c r="CB113" s="801"/>
      <c r="CC113" s="801"/>
      <c r="CD113" s="801"/>
      <c r="CE113" s="801"/>
      <c r="CF113" s="878">
        <v>8</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1152548</v>
      </c>
      <c r="AB114" s="814"/>
      <c r="AC114" s="814"/>
      <c r="AD114" s="814"/>
      <c r="AE114" s="815"/>
      <c r="AF114" s="816">
        <v>1146830</v>
      </c>
      <c r="AG114" s="814"/>
      <c r="AH114" s="814"/>
      <c r="AI114" s="814"/>
      <c r="AJ114" s="815"/>
      <c r="AK114" s="816">
        <v>1149182</v>
      </c>
      <c r="AL114" s="814"/>
      <c r="AM114" s="814"/>
      <c r="AN114" s="814"/>
      <c r="AO114" s="815"/>
      <c r="AP114" s="784">
        <v>3.2</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9079452</v>
      </c>
      <c r="BR114" s="801"/>
      <c r="BS114" s="801"/>
      <c r="BT114" s="801"/>
      <c r="BU114" s="801"/>
      <c r="BV114" s="801">
        <v>8463015</v>
      </c>
      <c r="BW114" s="801"/>
      <c r="BX114" s="801"/>
      <c r="BY114" s="801"/>
      <c r="BZ114" s="801"/>
      <c r="CA114" s="801">
        <v>7841401</v>
      </c>
      <c r="CB114" s="801"/>
      <c r="CC114" s="801"/>
      <c r="CD114" s="801"/>
      <c r="CE114" s="801"/>
      <c r="CF114" s="878">
        <v>21.8</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46070</v>
      </c>
      <c r="AB115" s="939"/>
      <c r="AC115" s="939"/>
      <c r="AD115" s="939"/>
      <c r="AE115" s="940"/>
      <c r="AF115" s="941">
        <v>92656</v>
      </c>
      <c r="AG115" s="939"/>
      <c r="AH115" s="939"/>
      <c r="AI115" s="939"/>
      <c r="AJ115" s="940"/>
      <c r="AK115" s="941">
        <v>48956</v>
      </c>
      <c r="AL115" s="939"/>
      <c r="AM115" s="939"/>
      <c r="AN115" s="939"/>
      <c r="AO115" s="940"/>
      <c r="AP115" s="942">
        <v>0.1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798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v>
      </c>
      <c r="AB116" s="814"/>
      <c r="AC116" s="814"/>
      <c r="AD116" s="814"/>
      <c r="AE116" s="815"/>
      <c r="AF116" s="816">
        <v>913</v>
      </c>
      <c r="AG116" s="814"/>
      <c r="AH116" s="814"/>
      <c r="AI116" s="814"/>
      <c r="AJ116" s="815"/>
      <c r="AK116" s="816">
        <v>81</v>
      </c>
      <c r="AL116" s="814"/>
      <c r="AM116" s="814"/>
      <c r="AN116" s="814"/>
      <c r="AO116" s="815"/>
      <c r="AP116" s="784">
        <v>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11652555</v>
      </c>
      <c r="AB117" s="925"/>
      <c r="AC117" s="925"/>
      <c r="AD117" s="925"/>
      <c r="AE117" s="926"/>
      <c r="AF117" s="928">
        <v>11703634</v>
      </c>
      <c r="AG117" s="925"/>
      <c r="AH117" s="925"/>
      <c r="AI117" s="925"/>
      <c r="AJ117" s="926"/>
      <c r="AK117" s="928">
        <v>11480501</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282</v>
      </c>
      <c r="AG118" s="918"/>
      <c r="AH118" s="918"/>
      <c r="AI118" s="918"/>
      <c r="AJ118" s="919"/>
      <c r="AK118" s="920" t="s">
        <v>281</v>
      </c>
      <c r="AL118" s="918"/>
      <c r="AM118" s="918"/>
      <c r="AN118" s="918"/>
      <c r="AO118" s="919"/>
      <c r="AP118" s="921" t="s">
        <v>405</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434</v>
      </c>
      <c r="BP118" s="868"/>
      <c r="BQ118" s="887">
        <v>122512959</v>
      </c>
      <c r="BR118" s="888"/>
      <c r="BS118" s="888"/>
      <c r="BT118" s="888"/>
      <c r="BU118" s="888"/>
      <c r="BV118" s="888">
        <v>119222443</v>
      </c>
      <c r="BW118" s="888"/>
      <c r="BX118" s="888"/>
      <c r="BY118" s="888"/>
      <c r="BZ118" s="888"/>
      <c r="CA118" s="888">
        <v>119536866</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6671342</v>
      </c>
      <c r="BR119" s="830"/>
      <c r="BS119" s="830"/>
      <c r="BT119" s="830"/>
      <c r="BU119" s="830"/>
      <c r="BV119" s="830">
        <v>6507421</v>
      </c>
      <c r="BW119" s="830"/>
      <c r="BX119" s="830"/>
      <c r="BY119" s="830"/>
      <c r="BZ119" s="830"/>
      <c r="CA119" s="830">
        <v>7296568</v>
      </c>
      <c r="CB119" s="830"/>
      <c r="CC119" s="830"/>
      <c r="CD119" s="830"/>
      <c r="CE119" s="830"/>
      <c r="CF119" s="891">
        <v>20.3</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314363</v>
      </c>
      <c r="DH119" s="747"/>
      <c r="DI119" s="747"/>
      <c r="DJ119" s="747"/>
      <c r="DK119" s="748"/>
      <c r="DL119" s="749">
        <v>11850</v>
      </c>
      <c r="DM119" s="747"/>
      <c r="DN119" s="747"/>
      <c r="DO119" s="747"/>
      <c r="DP119" s="748"/>
      <c r="DQ119" s="749">
        <v>67900</v>
      </c>
      <c r="DR119" s="747"/>
      <c r="DS119" s="747"/>
      <c r="DT119" s="747"/>
      <c r="DU119" s="748"/>
      <c r="DV119" s="837">
        <v>0.2</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9974221</v>
      </c>
      <c r="BR120" s="801"/>
      <c r="BS120" s="801"/>
      <c r="BT120" s="801"/>
      <c r="BU120" s="801"/>
      <c r="BV120" s="801">
        <v>9312131</v>
      </c>
      <c r="BW120" s="801"/>
      <c r="BX120" s="801"/>
      <c r="BY120" s="801"/>
      <c r="BZ120" s="801"/>
      <c r="CA120" s="801">
        <v>9081942</v>
      </c>
      <c r="CB120" s="801"/>
      <c r="CC120" s="801"/>
      <c r="CD120" s="801"/>
      <c r="CE120" s="801"/>
      <c r="CF120" s="878">
        <v>25.2</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22229884</v>
      </c>
      <c r="DH120" s="830"/>
      <c r="DI120" s="830"/>
      <c r="DJ120" s="830"/>
      <c r="DK120" s="830"/>
      <c r="DL120" s="830">
        <v>20208735</v>
      </c>
      <c r="DM120" s="830"/>
      <c r="DN120" s="830"/>
      <c r="DO120" s="830"/>
      <c r="DP120" s="830"/>
      <c r="DQ120" s="830">
        <v>19549599</v>
      </c>
      <c r="DR120" s="830"/>
      <c r="DS120" s="830"/>
      <c r="DT120" s="830"/>
      <c r="DU120" s="830"/>
      <c r="DV120" s="831">
        <v>54.3</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84055990</v>
      </c>
      <c r="BR121" s="888"/>
      <c r="BS121" s="888"/>
      <c r="BT121" s="888"/>
      <c r="BU121" s="888"/>
      <c r="BV121" s="888">
        <v>85244772</v>
      </c>
      <c r="BW121" s="888"/>
      <c r="BX121" s="888"/>
      <c r="BY121" s="888"/>
      <c r="BZ121" s="888"/>
      <c r="CA121" s="888">
        <v>84553103</v>
      </c>
      <c r="CB121" s="888"/>
      <c r="CC121" s="888"/>
      <c r="CD121" s="888"/>
      <c r="CE121" s="888"/>
      <c r="CF121" s="889">
        <v>234.8</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1701637</v>
      </c>
      <c r="DH121" s="801"/>
      <c r="DI121" s="801"/>
      <c r="DJ121" s="801"/>
      <c r="DK121" s="801"/>
      <c r="DL121" s="801">
        <v>1628268</v>
      </c>
      <c r="DM121" s="801"/>
      <c r="DN121" s="801"/>
      <c r="DO121" s="801"/>
      <c r="DP121" s="801"/>
      <c r="DQ121" s="801">
        <v>1670069</v>
      </c>
      <c r="DR121" s="801"/>
      <c r="DS121" s="801"/>
      <c r="DT121" s="801"/>
      <c r="DU121" s="801"/>
      <c r="DV121" s="853">
        <v>4.5999999999999996</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445</v>
      </c>
      <c r="BP122" s="868"/>
      <c r="BQ122" s="869">
        <v>100701553</v>
      </c>
      <c r="BR122" s="870"/>
      <c r="BS122" s="870"/>
      <c r="BT122" s="870"/>
      <c r="BU122" s="870"/>
      <c r="BV122" s="870">
        <v>101064324</v>
      </c>
      <c r="BW122" s="870"/>
      <c r="BX122" s="870"/>
      <c r="BY122" s="870"/>
      <c r="BZ122" s="870"/>
      <c r="CA122" s="870">
        <v>100931613</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1190029</v>
      </c>
      <c r="DH122" s="801"/>
      <c r="DI122" s="801"/>
      <c r="DJ122" s="801"/>
      <c r="DK122" s="801"/>
      <c r="DL122" s="801">
        <v>1065924</v>
      </c>
      <c r="DM122" s="801"/>
      <c r="DN122" s="801"/>
      <c r="DO122" s="801"/>
      <c r="DP122" s="801"/>
      <c r="DQ122" s="801">
        <v>944276</v>
      </c>
      <c r="DR122" s="801"/>
      <c r="DS122" s="801"/>
      <c r="DT122" s="801"/>
      <c r="DU122" s="801"/>
      <c r="DV122" s="853">
        <v>2.6</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60.3</v>
      </c>
      <c r="BR123" s="862"/>
      <c r="BS123" s="862"/>
      <c r="BT123" s="862"/>
      <c r="BU123" s="862"/>
      <c r="BV123" s="862">
        <v>50.9</v>
      </c>
      <c r="BW123" s="862"/>
      <c r="BX123" s="862"/>
      <c r="BY123" s="862"/>
      <c r="BZ123" s="862"/>
      <c r="CA123" s="862">
        <v>51.6</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v>23343</v>
      </c>
      <c r="DH123" s="814"/>
      <c r="DI123" s="814"/>
      <c r="DJ123" s="814"/>
      <c r="DK123" s="815"/>
      <c r="DL123" s="816">
        <v>21345</v>
      </c>
      <c r="DM123" s="814"/>
      <c r="DN123" s="814"/>
      <c r="DO123" s="814"/>
      <c r="DP123" s="815"/>
      <c r="DQ123" s="816">
        <v>14330</v>
      </c>
      <c r="DR123" s="814"/>
      <c r="DS123" s="814"/>
      <c r="DT123" s="814"/>
      <c r="DU123" s="815"/>
      <c r="DV123" s="784">
        <v>0</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v>45799</v>
      </c>
      <c r="AG126" s="814"/>
      <c r="AH126" s="814"/>
      <c r="AI126" s="814"/>
      <c r="AJ126" s="815"/>
      <c r="AK126" s="816">
        <v>3950</v>
      </c>
      <c r="AL126" s="814"/>
      <c r="AM126" s="814"/>
      <c r="AN126" s="814"/>
      <c r="AO126" s="815"/>
      <c r="AP126" s="784">
        <v>0</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46070</v>
      </c>
      <c r="AB127" s="814"/>
      <c r="AC127" s="814"/>
      <c r="AD127" s="814"/>
      <c r="AE127" s="815"/>
      <c r="AF127" s="816">
        <v>46857</v>
      </c>
      <c r="AG127" s="814"/>
      <c r="AH127" s="814"/>
      <c r="AI127" s="814"/>
      <c r="AJ127" s="815"/>
      <c r="AK127" s="816">
        <v>45006</v>
      </c>
      <c r="AL127" s="814"/>
      <c r="AM127" s="814"/>
      <c r="AN127" s="814"/>
      <c r="AO127" s="815"/>
      <c r="AP127" s="784">
        <v>0.1</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11.38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v>798</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1208234</v>
      </c>
      <c r="AB128" s="754"/>
      <c r="AC128" s="754"/>
      <c r="AD128" s="754"/>
      <c r="AE128" s="755"/>
      <c r="AF128" s="756">
        <v>1177020</v>
      </c>
      <c r="AG128" s="754"/>
      <c r="AH128" s="754"/>
      <c r="AI128" s="754"/>
      <c r="AJ128" s="755"/>
      <c r="AK128" s="756">
        <v>1142755</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449</v>
      </c>
      <c r="BG128" s="821"/>
      <c r="BH128" s="821"/>
      <c r="BI128" s="821"/>
      <c r="BJ128" s="821"/>
      <c r="BK128" s="821"/>
      <c r="BL128" s="822"/>
      <c r="BM128" s="820">
        <v>16.38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43368631</v>
      </c>
      <c r="AB129" s="814"/>
      <c r="AC129" s="814"/>
      <c r="AD129" s="814"/>
      <c r="AE129" s="815"/>
      <c r="AF129" s="816">
        <v>43131259</v>
      </c>
      <c r="AG129" s="814"/>
      <c r="AH129" s="814"/>
      <c r="AI129" s="814"/>
      <c r="AJ129" s="815"/>
      <c r="AK129" s="816">
        <v>43300451</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8.6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7221881</v>
      </c>
      <c r="AB130" s="814"/>
      <c r="AC130" s="814"/>
      <c r="AD130" s="814"/>
      <c r="AE130" s="815"/>
      <c r="AF130" s="816">
        <v>7482039</v>
      </c>
      <c r="AG130" s="814"/>
      <c r="AH130" s="814"/>
      <c r="AI130" s="814"/>
      <c r="AJ130" s="815"/>
      <c r="AK130" s="816">
        <v>7283467</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51.6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36146750</v>
      </c>
      <c r="AB131" s="747"/>
      <c r="AC131" s="747"/>
      <c r="AD131" s="747"/>
      <c r="AE131" s="748"/>
      <c r="AF131" s="749">
        <v>35649220</v>
      </c>
      <c r="AG131" s="747"/>
      <c r="AH131" s="747"/>
      <c r="AI131" s="747"/>
      <c r="AJ131" s="748"/>
      <c r="AK131" s="749">
        <v>36016984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8.9148816980000003</v>
      </c>
      <c r="AB132" s="770"/>
      <c r="AC132" s="770"/>
      <c r="AD132" s="770"/>
      <c r="AE132" s="771"/>
      <c r="AF132" s="772">
        <v>8.5403691859999995</v>
      </c>
      <c r="AG132" s="770"/>
      <c r="AH132" s="770"/>
      <c r="AI132" s="770"/>
      <c r="AJ132" s="771"/>
      <c r="AK132" s="772">
        <v>8.4801076070000008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10.1</v>
      </c>
      <c r="AB133" s="779"/>
      <c r="AC133" s="779"/>
      <c r="AD133" s="779"/>
      <c r="AE133" s="780"/>
      <c r="AF133" s="778">
        <v>9.1</v>
      </c>
      <c r="AG133" s="779"/>
      <c r="AH133" s="779"/>
      <c r="AI133" s="779"/>
      <c r="AJ133" s="780"/>
      <c r="AK133" s="778">
        <v>8.6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ht="12.9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2.95"/>
    <row r="3" spans="2:36" ht="12.95"/>
    <row r="4" spans="2:36" ht="12.95"/>
    <row r="5" spans="2:36" ht="12.95"/>
    <row r="6" spans="2:36" ht="12.95"/>
    <row r="7" spans="2:36" ht="12.95"/>
    <row r="8" spans="2:36" ht="12.95"/>
    <row r="9" spans="2:36" ht="12.95"/>
    <row r="10" spans="2:36" ht="12.95"/>
    <row r="11" spans="2:36" ht="12.95"/>
    <row r="12" spans="2:36" ht="12.95"/>
    <row r="13" spans="2:36" ht="12.95"/>
    <row r="14" spans="2:36" ht="12.95"/>
    <row r="15" spans="2:36" ht="12.95"/>
    <row r="16" spans="2:36" ht="12.95">
      <c r="AJ16" s="241"/>
    </row>
    <row r="17" spans="34:36" ht="12.95">
      <c r="AJ17" s="241"/>
    </row>
    <row r="18" spans="34:36" ht="12.95"/>
    <row r="19" spans="34:36" ht="12.95"/>
    <row r="20" spans="34:36" ht="12.95">
      <c r="AI20" s="241"/>
      <c r="AJ20" s="241"/>
    </row>
    <row r="21" spans="34:36" ht="12.95">
      <c r="AJ21" s="241"/>
    </row>
    <row r="22" spans="34:36" ht="12.95"/>
    <row r="23" spans="34:36" ht="12.95">
      <c r="AI23" s="241"/>
      <c r="AJ23" s="241"/>
    </row>
    <row r="24" spans="34:36" ht="12.95">
      <c r="AJ24" s="241"/>
    </row>
    <row r="25" spans="34:36" ht="12.95">
      <c r="AJ25" s="241"/>
    </row>
    <row r="26" spans="34:36" ht="12.95">
      <c r="AI26" s="241"/>
      <c r="AJ26" s="241"/>
    </row>
    <row r="27" spans="34:36" ht="12.95"/>
    <row r="28" spans="34:36" ht="12.95">
      <c r="AI28" s="241"/>
      <c r="AJ28" s="241"/>
    </row>
    <row r="29" spans="34:36" ht="12.95">
      <c r="AJ29" s="241"/>
    </row>
    <row r="30" spans="34:36" ht="12.95"/>
    <row r="31" spans="34:36" ht="12.95">
      <c r="AH31" s="241"/>
      <c r="AI31" s="241"/>
      <c r="AJ31" s="241"/>
    </row>
    <row r="32" spans="34:36" ht="12.95"/>
    <row r="33" spans="28:36" ht="12.95">
      <c r="AI33" s="241"/>
      <c r="AJ33" s="241"/>
    </row>
    <row r="34" spans="28:36" ht="12.95">
      <c r="AF34" s="241"/>
    </row>
    <row r="35" spans="28:36" ht="12.95">
      <c r="AB35" s="241"/>
      <c r="AC35" s="241"/>
      <c r="AD35" s="241"/>
      <c r="AF35" s="241"/>
      <c r="AG35" s="241"/>
      <c r="AH35" s="241"/>
      <c r="AI35" s="241"/>
      <c r="AJ35" s="241"/>
    </row>
    <row r="36" spans="28:36" ht="12.95"/>
    <row r="37" spans="28:36" ht="12.95">
      <c r="AE37" s="241"/>
      <c r="AJ37" s="241"/>
    </row>
    <row r="38" spans="28:36" ht="12.95">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t="12.95" hidden="1">
      <c r="AA98" s="241"/>
    </row>
    <row r="99" spans="24:36" ht="12.95" hidden="1">
      <c r="AA99" s="241"/>
    </row>
    <row r="100" spans="24:36" ht="12.95" hidden="1"/>
    <row r="101" spans="24:36" ht="12" hidden="1" customHeight="1">
      <c r="X101" s="241"/>
      <c r="Y101" s="241"/>
      <c r="Z101" s="241"/>
      <c r="AC101" s="241"/>
    </row>
    <row r="102" spans="24:36" ht="1.5" hidden="1" customHeight="1">
      <c r="AC102" s="241"/>
      <c r="AF102" s="241"/>
    </row>
    <row r="103" spans="24:36" ht="12.95" hidden="1">
      <c r="AB103" s="241"/>
      <c r="AD103" s="241"/>
      <c r="AE103" s="241"/>
      <c r="AF103" s="241"/>
      <c r="AG103" s="241"/>
      <c r="AH103" s="241"/>
      <c r="AI103" s="241"/>
      <c r="AJ103" s="241"/>
    </row>
    <row r="104" spans="24:36" ht="12.95" hidden="1">
      <c r="AD104" s="241"/>
      <c r="AE104" s="241"/>
      <c r="AG104" s="241"/>
      <c r="AH104" s="241"/>
      <c r="AI104" s="241"/>
      <c r="AJ104" s="241"/>
    </row>
    <row r="105" spans="24:36" ht="12.75" hidden="1" customHeight="1"/>
    <row r="106" spans="24:36" ht="12.95" hidden="1"/>
    <row r="107" spans="24:36" ht="12.95" hidden="1"/>
    <row r="108" spans="24:36" ht="12.95" hidden="1"/>
    <row r="109" spans="24:36" ht="12.95" hidden="1"/>
    <row r="110" spans="24:36" ht="12.95"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ht="12.9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2.95"/>
    <row r="3" spans="1:34" ht="12.95"/>
    <row r="4" spans="1:34" ht="12.95">
      <c r="R4" s="241"/>
      <c r="S4" s="241"/>
      <c r="T4" s="241"/>
      <c r="U4" s="241"/>
      <c r="V4" s="241"/>
      <c r="W4" s="241"/>
      <c r="X4" s="241"/>
      <c r="Y4" s="241"/>
      <c r="Z4" s="241"/>
      <c r="AA4" s="241"/>
      <c r="AB4" s="241"/>
      <c r="AC4" s="241"/>
      <c r="AD4" s="241"/>
      <c r="AE4" s="241"/>
      <c r="AF4" s="241"/>
      <c r="AG4" s="241"/>
      <c r="AH4" s="241"/>
    </row>
    <row r="5" spans="1:34" ht="12.95">
      <c r="R5" s="241"/>
      <c r="S5" s="241"/>
      <c r="T5" s="241"/>
      <c r="U5" s="241"/>
      <c r="V5" s="241"/>
      <c r="W5" s="241"/>
      <c r="X5" s="241"/>
      <c r="Y5" s="241"/>
      <c r="Z5" s="241"/>
      <c r="AA5" s="241"/>
      <c r="AB5" s="241"/>
      <c r="AC5" s="241"/>
      <c r="AD5" s="241"/>
      <c r="AE5" s="241"/>
      <c r="AF5" s="241"/>
      <c r="AG5" s="241"/>
      <c r="AH5" s="241"/>
    </row>
    <row r="6" spans="1:34" ht="12.95"/>
    <row r="7" spans="1:34" ht="12.95"/>
    <row r="8" spans="1:34" ht="12.95"/>
    <row r="9" spans="1:34" ht="12.95"/>
    <row r="10" spans="1:34" ht="12.95"/>
    <row r="11" spans="1:34" ht="12.95"/>
    <row r="12" spans="1:34" ht="12.95"/>
    <row r="13" spans="1:34" ht="12.95"/>
    <row r="14" spans="1:34" ht="12.95"/>
    <row r="15" spans="1:34" ht="12.95"/>
    <row r="16" spans="1:34" ht="12.95"/>
    <row r="17" spans="9:34" ht="12.95"/>
    <row r="18" spans="9:34" ht="12.9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2.95"/>
    <row r="20" spans="9:34" ht="12.95"/>
    <row r="21" spans="9:34" ht="12.95">
      <c r="AH21" s="241"/>
    </row>
    <row r="22" spans="9:34" ht="12.95">
      <c r="AE22" s="241"/>
      <c r="AF22" s="241"/>
      <c r="AG22" s="241"/>
      <c r="AH22" s="241"/>
    </row>
    <row r="23" spans="9:34" ht="12.95">
      <c r="U23" s="241"/>
      <c r="V23" s="241"/>
      <c r="W23" s="241"/>
      <c r="X23" s="241"/>
      <c r="Y23" s="241"/>
      <c r="Z23" s="241"/>
      <c r="AA23" s="241"/>
      <c r="AB23" s="241"/>
      <c r="AC23" s="241"/>
      <c r="AD23" s="241"/>
      <c r="AE23" s="241"/>
      <c r="AF23" s="241"/>
      <c r="AG23" s="241"/>
      <c r="AH23" s="241"/>
    </row>
    <row r="24" spans="9:34" ht="12.95"/>
    <row r="25" spans="9:34" ht="12.95"/>
    <row r="26" spans="9:34" ht="12.95"/>
    <row r="27" spans="9:34" ht="12.95"/>
    <row r="28" spans="9:34" ht="12.95"/>
    <row r="29" spans="9:34" ht="12.95"/>
    <row r="30" spans="9:34" ht="12.95"/>
    <row r="31" spans="9:34" ht="12.95"/>
    <row r="32" spans="9:34" ht="12.95"/>
    <row r="33" spans="15:34" ht="12.95"/>
    <row r="34" spans="15:34" ht="12.95"/>
    <row r="35" spans="15:34" ht="12.95">
      <c r="V35" s="241"/>
      <c r="W35" s="241"/>
      <c r="X35" s="241"/>
      <c r="Y35" s="241"/>
      <c r="Z35" s="241"/>
      <c r="AA35" s="241"/>
      <c r="AB35" s="241"/>
      <c r="AC35" s="241"/>
      <c r="AD35" s="241"/>
      <c r="AE35" s="241"/>
      <c r="AF35" s="241"/>
      <c r="AG35" s="241"/>
      <c r="AH35" s="241"/>
    </row>
    <row r="36" spans="15:34" ht="12.95"/>
    <row r="37" spans="15:34" ht="12.95">
      <c r="AH37" s="241"/>
    </row>
    <row r="38" spans="15:34" ht="12.95">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ht="12.95">
      <c r="O1" s="244"/>
      <c r="P1" s="244"/>
    </row>
    <row r="2" spans="1:16" ht="12.95">
      <c r="O2" s="244"/>
      <c r="P2" s="244"/>
    </row>
    <row r="3" spans="1:16" ht="12.95">
      <c r="O3" s="244"/>
      <c r="P3" s="244"/>
    </row>
    <row r="4" spans="1:16" ht="12.95">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9" t="s">
        <v>476</v>
      </c>
      <c r="L7" s="254"/>
      <c r="M7" s="255" t="s">
        <v>477</v>
      </c>
      <c r="N7" s="256"/>
    </row>
    <row r="8" spans="1:16">
      <c r="A8" s="248"/>
      <c r="B8" s="244"/>
      <c r="C8" s="244"/>
      <c r="D8" s="244"/>
      <c r="E8" s="244"/>
      <c r="F8" s="244"/>
      <c r="G8" s="257"/>
      <c r="H8" s="258"/>
      <c r="I8" s="258"/>
      <c r="J8" s="259"/>
      <c r="K8" s="1150"/>
      <c r="L8" s="260" t="s">
        <v>478</v>
      </c>
      <c r="M8" s="261" t="s">
        <v>479</v>
      </c>
      <c r="N8" s="262" t="s">
        <v>480</v>
      </c>
    </row>
    <row r="9" spans="1:16">
      <c r="A9" s="248"/>
      <c r="B9" s="244"/>
      <c r="C9" s="244"/>
      <c r="D9" s="244"/>
      <c r="E9" s="244"/>
      <c r="F9" s="244"/>
      <c r="G9" s="1163" t="s">
        <v>481</v>
      </c>
      <c r="H9" s="1164"/>
      <c r="I9" s="1164"/>
      <c r="J9" s="1165"/>
      <c r="K9" s="263">
        <v>8950249</v>
      </c>
      <c r="L9" s="264">
        <v>50512</v>
      </c>
      <c r="M9" s="265">
        <v>57806</v>
      </c>
      <c r="N9" s="266">
        <v>-12.6</v>
      </c>
    </row>
    <row r="10" spans="1:16">
      <c r="A10" s="248"/>
      <c r="B10" s="244"/>
      <c r="C10" s="244"/>
      <c r="D10" s="244"/>
      <c r="E10" s="244"/>
      <c r="F10" s="244"/>
      <c r="G10" s="1163" t="s">
        <v>482</v>
      </c>
      <c r="H10" s="1164"/>
      <c r="I10" s="1164"/>
      <c r="J10" s="1165"/>
      <c r="K10" s="267">
        <v>218135</v>
      </c>
      <c r="L10" s="268">
        <v>1231</v>
      </c>
      <c r="M10" s="269">
        <v>2609</v>
      </c>
      <c r="N10" s="270">
        <v>-52.8</v>
      </c>
    </row>
    <row r="11" spans="1:16" ht="13.5" customHeight="1">
      <c r="A11" s="248"/>
      <c r="B11" s="244"/>
      <c r="C11" s="244"/>
      <c r="D11" s="244"/>
      <c r="E11" s="244"/>
      <c r="F11" s="244"/>
      <c r="G11" s="1163" t="s">
        <v>483</v>
      </c>
      <c r="H11" s="1164"/>
      <c r="I11" s="1164"/>
      <c r="J11" s="1165"/>
      <c r="K11" s="267">
        <v>1845187</v>
      </c>
      <c r="L11" s="268">
        <v>10414</v>
      </c>
      <c r="M11" s="269">
        <v>989</v>
      </c>
      <c r="N11" s="270">
        <v>953</v>
      </c>
    </row>
    <row r="12" spans="1:16" ht="13.5" customHeight="1">
      <c r="A12" s="248"/>
      <c r="B12" s="244"/>
      <c r="C12" s="244"/>
      <c r="D12" s="244"/>
      <c r="E12" s="244"/>
      <c r="F12" s="244"/>
      <c r="G12" s="1163" t="s">
        <v>484</v>
      </c>
      <c r="H12" s="1164"/>
      <c r="I12" s="1164"/>
      <c r="J12" s="1165"/>
      <c r="K12" s="267">
        <v>365629</v>
      </c>
      <c r="L12" s="268">
        <v>2063</v>
      </c>
      <c r="M12" s="269">
        <v>648</v>
      </c>
      <c r="N12" s="270">
        <v>218.4</v>
      </c>
    </row>
    <row r="13" spans="1:16" ht="13.5" customHeight="1">
      <c r="A13" s="248"/>
      <c r="B13" s="244"/>
      <c r="C13" s="244"/>
      <c r="D13" s="244"/>
      <c r="E13" s="244"/>
      <c r="F13" s="244"/>
      <c r="G13" s="1163" t="s">
        <v>485</v>
      </c>
      <c r="H13" s="1164"/>
      <c r="I13" s="1164"/>
      <c r="J13" s="1165"/>
      <c r="K13" s="267" t="s">
        <v>486</v>
      </c>
      <c r="L13" s="268" t="s">
        <v>486</v>
      </c>
      <c r="M13" s="269" t="s">
        <v>486</v>
      </c>
      <c r="N13" s="270" t="s">
        <v>486</v>
      </c>
    </row>
    <row r="14" spans="1:16" ht="13.5" customHeight="1">
      <c r="A14" s="248"/>
      <c r="B14" s="244"/>
      <c r="C14" s="244"/>
      <c r="D14" s="244"/>
      <c r="E14" s="244"/>
      <c r="F14" s="244"/>
      <c r="G14" s="1163" t="s">
        <v>487</v>
      </c>
      <c r="H14" s="1164"/>
      <c r="I14" s="1164"/>
      <c r="J14" s="1165"/>
      <c r="K14" s="267">
        <v>460324</v>
      </c>
      <c r="L14" s="268">
        <v>2598</v>
      </c>
      <c r="M14" s="269">
        <v>2272</v>
      </c>
      <c r="N14" s="270">
        <v>14.3</v>
      </c>
    </row>
    <row r="15" spans="1:16" ht="13.5" customHeight="1">
      <c r="A15" s="248"/>
      <c r="B15" s="244"/>
      <c r="C15" s="244"/>
      <c r="D15" s="244"/>
      <c r="E15" s="244"/>
      <c r="F15" s="244"/>
      <c r="G15" s="1163" t="s">
        <v>488</v>
      </c>
      <c r="H15" s="1164"/>
      <c r="I15" s="1164"/>
      <c r="J15" s="1165"/>
      <c r="K15" s="267">
        <v>289446</v>
      </c>
      <c r="L15" s="268">
        <v>1634</v>
      </c>
      <c r="M15" s="269">
        <v>858</v>
      </c>
      <c r="N15" s="270">
        <v>90.4</v>
      </c>
    </row>
    <row r="16" spans="1:16">
      <c r="A16" s="248"/>
      <c r="B16" s="244"/>
      <c r="C16" s="244"/>
      <c r="D16" s="244"/>
      <c r="E16" s="244"/>
      <c r="F16" s="244"/>
      <c r="G16" s="1166" t="s">
        <v>489</v>
      </c>
      <c r="H16" s="1167"/>
      <c r="I16" s="1167"/>
      <c r="J16" s="1168"/>
      <c r="K16" s="268">
        <v>-910693</v>
      </c>
      <c r="L16" s="268">
        <v>-5140</v>
      </c>
      <c r="M16" s="269">
        <v>-5120</v>
      </c>
      <c r="N16" s="270">
        <v>0.4</v>
      </c>
    </row>
    <row r="17" spans="1:16">
      <c r="A17" s="248"/>
      <c r="B17" s="244"/>
      <c r="C17" s="244"/>
      <c r="D17" s="244"/>
      <c r="E17" s="244"/>
      <c r="F17" s="244"/>
      <c r="G17" s="1166" t="s">
        <v>165</v>
      </c>
      <c r="H17" s="1167"/>
      <c r="I17" s="1167"/>
      <c r="J17" s="1168"/>
      <c r="K17" s="268">
        <v>11218277</v>
      </c>
      <c r="L17" s="268">
        <v>63312</v>
      </c>
      <c r="M17" s="269">
        <v>60061</v>
      </c>
      <c r="N17" s="270">
        <v>5.4</v>
      </c>
    </row>
    <row r="18" spans="1:16" ht="12.95">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0" t="s">
        <v>494</v>
      </c>
      <c r="H21" s="1161"/>
      <c r="I21" s="1161"/>
      <c r="J21" s="1162"/>
      <c r="K21" s="280">
        <v>5.81</v>
      </c>
      <c r="L21" s="281">
        <v>5.86</v>
      </c>
      <c r="M21" s="282">
        <v>-0.05</v>
      </c>
      <c r="N21" s="249"/>
      <c r="O21" s="283"/>
      <c r="P21" s="279"/>
    </row>
    <row r="22" spans="1:16" s="284" customFormat="1">
      <c r="A22" s="279"/>
      <c r="B22" s="249"/>
      <c r="C22" s="249"/>
      <c r="D22" s="249"/>
      <c r="E22" s="249"/>
      <c r="F22" s="249"/>
      <c r="G22" s="1160" t="s">
        <v>495</v>
      </c>
      <c r="H22" s="1161"/>
      <c r="I22" s="1161"/>
      <c r="J22" s="1162"/>
      <c r="K22" s="285">
        <v>94.6</v>
      </c>
      <c r="L22" s="286">
        <v>99.8</v>
      </c>
      <c r="M22" s="287">
        <v>-5.2</v>
      </c>
      <c r="N22" s="271"/>
      <c r="O22" s="283"/>
      <c r="P22" s="279"/>
    </row>
    <row r="23" spans="1:16" s="284" customFormat="1" ht="12.95">
      <c r="A23" s="279"/>
      <c r="B23" s="249"/>
      <c r="C23" s="249"/>
      <c r="D23" s="249"/>
      <c r="E23" s="249"/>
      <c r="F23" s="249"/>
      <c r="G23" s="249"/>
      <c r="H23" s="249"/>
      <c r="I23" s="249"/>
      <c r="J23" s="249"/>
      <c r="K23" s="249"/>
      <c r="L23" s="271"/>
      <c r="M23" s="271"/>
      <c r="N23" s="271"/>
      <c r="O23" s="283"/>
      <c r="P23" s="279"/>
    </row>
    <row r="24" spans="1:16" s="284" customFormat="1" ht="12.95">
      <c r="A24" s="279"/>
      <c r="B24" s="249"/>
      <c r="C24" s="249"/>
      <c r="D24" s="249"/>
      <c r="E24" s="249"/>
      <c r="F24" s="249"/>
      <c r="G24" s="249"/>
      <c r="H24" s="249"/>
      <c r="I24" s="249"/>
      <c r="J24" s="249"/>
      <c r="K24" s="249"/>
      <c r="L24" s="271"/>
      <c r="M24" s="271"/>
      <c r="N24" s="271"/>
      <c r="O24" s="283"/>
      <c r="P24" s="279"/>
    </row>
    <row r="25" spans="1:16" s="284" customFormat="1" ht="12.95">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ht="12.95">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9" t="s">
        <v>476</v>
      </c>
      <c r="L30" s="254"/>
      <c r="M30" s="255" t="s">
        <v>477</v>
      </c>
      <c r="N30" s="256"/>
    </row>
    <row r="31" spans="1:16">
      <c r="A31" s="248"/>
      <c r="B31" s="244"/>
      <c r="C31" s="244"/>
      <c r="D31" s="244"/>
      <c r="E31" s="244"/>
      <c r="F31" s="244"/>
      <c r="G31" s="257"/>
      <c r="H31" s="258"/>
      <c r="I31" s="258"/>
      <c r="J31" s="259"/>
      <c r="K31" s="1150"/>
      <c r="L31" s="260" t="s">
        <v>478</v>
      </c>
      <c r="M31" s="261" t="s">
        <v>479</v>
      </c>
      <c r="N31" s="262" t="s">
        <v>480</v>
      </c>
    </row>
    <row r="32" spans="1:16" ht="27" customHeight="1">
      <c r="A32" s="248"/>
      <c r="B32" s="244"/>
      <c r="C32" s="244"/>
      <c r="D32" s="244"/>
      <c r="E32" s="244"/>
      <c r="F32" s="244"/>
      <c r="G32" s="1151" t="s">
        <v>499</v>
      </c>
      <c r="H32" s="1152"/>
      <c r="I32" s="1152"/>
      <c r="J32" s="1153"/>
      <c r="K32" s="294">
        <v>8297664</v>
      </c>
      <c r="L32" s="294">
        <v>46829</v>
      </c>
      <c r="M32" s="295">
        <v>30148</v>
      </c>
      <c r="N32" s="296">
        <v>55.3</v>
      </c>
    </row>
    <row r="33" spans="1:16" ht="13.5" customHeight="1">
      <c r="A33" s="248"/>
      <c r="B33" s="244"/>
      <c r="C33" s="244"/>
      <c r="D33" s="244"/>
      <c r="E33" s="244"/>
      <c r="F33" s="244"/>
      <c r="G33" s="1151" t="s">
        <v>500</v>
      </c>
      <c r="H33" s="1152"/>
      <c r="I33" s="1152"/>
      <c r="J33" s="1153"/>
      <c r="K33" s="294" t="s">
        <v>486</v>
      </c>
      <c r="L33" s="294" t="s">
        <v>486</v>
      </c>
      <c r="M33" s="295">
        <v>27</v>
      </c>
      <c r="N33" s="296" t="s">
        <v>486</v>
      </c>
    </row>
    <row r="34" spans="1:16" ht="27" customHeight="1">
      <c r="A34" s="248"/>
      <c r="B34" s="244"/>
      <c r="C34" s="244"/>
      <c r="D34" s="244"/>
      <c r="E34" s="244"/>
      <c r="F34" s="244"/>
      <c r="G34" s="1151" t="s">
        <v>501</v>
      </c>
      <c r="H34" s="1152"/>
      <c r="I34" s="1152"/>
      <c r="J34" s="1153"/>
      <c r="K34" s="294" t="s">
        <v>486</v>
      </c>
      <c r="L34" s="294" t="s">
        <v>486</v>
      </c>
      <c r="M34" s="295">
        <v>22</v>
      </c>
      <c r="N34" s="296" t="s">
        <v>486</v>
      </c>
    </row>
    <row r="35" spans="1:16" ht="27" customHeight="1">
      <c r="A35" s="248"/>
      <c r="B35" s="244"/>
      <c r="C35" s="244"/>
      <c r="D35" s="244"/>
      <c r="E35" s="244"/>
      <c r="F35" s="244"/>
      <c r="G35" s="1151" t="s">
        <v>502</v>
      </c>
      <c r="H35" s="1152"/>
      <c r="I35" s="1152"/>
      <c r="J35" s="1153"/>
      <c r="K35" s="294">
        <v>1984618</v>
      </c>
      <c r="L35" s="294">
        <v>11201</v>
      </c>
      <c r="M35" s="295">
        <v>7102</v>
      </c>
      <c r="N35" s="296">
        <v>57.7</v>
      </c>
    </row>
    <row r="36" spans="1:16" ht="27" customHeight="1">
      <c r="A36" s="248"/>
      <c r="B36" s="244"/>
      <c r="C36" s="244"/>
      <c r="D36" s="244"/>
      <c r="E36" s="244"/>
      <c r="F36" s="244"/>
      <c r="G36" s="1151" t="s">
        <v>503</v>
      </c>
      <c r="H36" s="1152"/>
      <c r="I36" s="1152"/>
      <c r="J36" s="1153"/>
      <c r="K36" s="294">
        <v>1149182</v>
      </c>
      <c r="L36" s="294">
        <v>6486</v>
      </c>
      <c r="M36" s="295">
        <v>981</v>
      </c>
      <c r="N36" s="296">
        <v>561.20000000000005</v>
      </c>
    </row>
    <row r="37" spans="1:16" ht="13.5" customHeight="1">
      <c r="A37" s="248"/>
      <c r="B37" s="244"/>
      <c r="C37" s="244"/>
      <c r="D37" s="244"/>
      <c r="E37" s="244"/>
      <c r="F37" s="244"/>
      <c r="G37" s="1151" t="s">
        <v>504</v>
      </c>
      <c r="H37" s="1152"/>
      <c r="I37" s="1152"/>
      <c r="J37" s="1153"/>
      <c r="K37" s="294">
        <v>48956</v>
      </c>
      <c r="L37" s="294">
        <v>276</v>
      </c>
      <c r="M37" s="295">
        <v>1487</v>
      </c>
      <c r="N37" s="296">
        <v>-81.400000000000006</v>
      </c>
    </row>
    <row r="38" spans="1:16" ht="27" customHeight="1">
      <c r="A38" s="248"/>
      <c r="B38" s="244"/>
      <c r="C38" s="244"/>
      <c r="D38" s="244"/>
      <c r="E38" s="244"/>
      <c r="F38" s="244"/>
      <c r="G38" s="1154" t="s">
        <v>505</v>
      </c>
      <c r="H38" s="1155"/>
      <c r="I38" s="1155"/>
      <c r="J38" s="1156"/>
      <c r="K38" s="297">
        <v>81</v>
      </c>
      <c r="L38" s="297">
        <v>0</v>
      </c>
      <c r="M38" s="298">
        <v>1</v>
      </c>
      <c r="N38" s="299">
        <v>-100</v>
      </c>
      <c r="O38" s="293"/>
    </row>
    <row r="39" spans="1:16">
      <c r="A39" s="248"/>
      <c r="B39" s="244"/>
      <c r="C39" s="244"/>
      <c r="D39" s="244"/>
      <c r="E39" s="244"/>
      <c r="F39" s="244"/>
      <c r="G39" s="1154" t="s">
        <v>506</v>
      </c>
      <c r="H39" s="1155"/>
      <c r="I39" s="1155"/>
      <c r="J39" s="1156"/>
      <c r="K39" s="300">
        <v>-1142755</v>
      </c>
      <c r="L39" s="300">
        <v>-6449</v>
      </c>
      <c r="M39" s="301">
        <v>-7535</v>
      </c>
      <c r="N39" s="302">
        <v>-14.4</v>
      </c>
      <c r="O39" s="293"/>
    </row>
    <row r="40" spans="1:16" ht="27" customHeight="1">
      <c r="A40" s="248"/>
      <c r="B40" s="244"/>
      <c r="C40" s="244"/>
      <c r="D40" s="244"/>
      <c r="E40" s="244"/>
      <c r="F40" s="244"/>
      <c r="G40" s="1151" t="s">
        <v>507</v>
      </c>
      <c r="H40" s="1152"/>
      <c r="I40" s="1152"/>
      <c r="J40" s="1153"/>
      <c r="K40" s="300">
        <v>-7283467</v>
      </c>
      <c r="L40" s="300">
        <v>-41106</v>
      </c>
      <c r="M40" s="301">
        <v>-25182</v>
      </c>
      <c r="N40" s="302">
        <v>63.2</v>
      </c>
      <c r="O40" s="293"/>
    </row>
    <row r="41" spans="1:16">
      <c r="A41" s="248"/>
      <c r="B41" s="244"/>
      <c r="C41" s="244"/>
      <c r="D41" s="244"/>
      <c r="E41" s="244"/>
      <c r="F41" s="244"/>
      <c r="G41" s="1157" t="s">
        <v>276</v>
      </c>
      <c r="H41" s="1158"/>
      <c r="I41" s="1158"/>
      <c r="J41" s="1159"/>
      <c r="K41" s="294">
        <v>3054279</v>
      </c>
      <c r="L41" s="300">
        <v>17237</v>
      </c>
      <c r="M41" s="301">
        <v>7050</v>
      </c>
      <c r="N41" s="302">
        <v>144.5</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c r="A50" s="248"/>
      <c r="B50" s="244"/>
      <c r="C50" s="244"/>
      <c r="D50" s="244"/>
      <c r="E50" s="244"/>
      <c r="F50" s="244"/>
      <c r="G50" s="312"/>
      <c r="H50" s="313"/>
      <c r="I50" s="1145"/>
      <c r="J50" s="314" t="s">
        <v>512</v>
      </c>
      <c r="K50" s="315" t="s">
        <v>513</v>
      </c>
      <c r="L50" s="316" t="s">
        <v>514</v>
      </c>
      <c r="M50" s="317" t="s">
        <v>515</v>
      </c>
      <c r="N50" s="318" t="s">
        <v>516</v>
      </c>
    </row>
    <row r="51" spans="1:14">
      <c r="A51" s="248"/>
      <c r="B51" s="244"/>
      <c r="C51" s="244"/>
      <c r="D51" s="244"/>
      <c r="E51" s="244"/>
      <c r="F51" s="244"/>
      <c r="G51" s="310" t="s">
        <v>517</v>
      </c>
      <c r="H51" s="311"/>
      <c r="I51" s="319">
        <v>6662069</v>
      </c>
      <c r="J51" s="320">
        <v>36681</v>
      </c>
      <c r="K51" s="321">
        <v>-2.8</v>
      </c>
      <c r="L51" s="322">
        <v>38606</v>
      </c>
      <c r="M51" s="323">
        <v>-24</v>
      </c>
      <c r="N51" s="324">
        <v>21.2</v>
      </c>
    </row>
    <row r="52" spans="1:14">
      <c r="A52" s="248"/>
      <c r="B52" s="244"/>
      <c r="C52" s="244"/>
      <c r="D52" s="244"/>
      <c r="E52" s="244"/>
      <c r="F52" s="244"/>
      <c r="G52" s="325"/>
      <c r="H52" s="326" t="s">
        <v>518</v>
      </c>
      <c r="I52" s="327">
        <v>2926901</v>
      </c>
      <c r="J52" s="328">
        <v>16115</v>
      </c>
      <c r="K52" s="329">
        <v>-24.5</v>
      </c>
      <c r="L52" s="330">
        <v>22435</v>
      </c>
      <c r="M52" s="331">
        <v>-26.4</v>
      </c>
      <c r="N52" s="332">
        <v>1.9</v>
      </c>
    </row>
    <row r="53" spans="1:14">
      <c r="A53" s="248"/>
      <c r="B53" s="244"/>
      <c r="C53" s="244"/>
      <c r="D53" s="244"/>
      <c r="E53" s="244"/>
      <c r="F53" s="244"/>
      <c r="G53" s="310" t="s">
        <v>519</v>
      </c>
      <c r="H53" s="311"/>
      <c r="I53" s="319">
        <v>7628482</v>
      </c>
      <c r="J53" s="320">
        <v>42238</v>
      </c>
      <c r="K53" s="321">
        <v>15.1</v>
      </c>
      <c r="L53" s="322">
        <v>39425</v>
      </c>
      <c r="M53" s="323">
        <v>2.1</v>
      </c>
      <c r="N53" s="324">
        <v>13</v>
      </c>
    </row>
    <row r="54" spans="1:14">
      <c r="A54" s="248"/>
      <c r="B54" s="244"/>
      <c r="C54" s="244"/>
      <c r="D54" s="244"/>
      <c r="E54" s="244"/>
      <c r="F54" s="244"/>
      <c r="G54" s="325"/>
      <c r="H54" s="326" t="s">
        <v>518</v>
      </c>
      <c r="I54" s="327">
        <v>4272055</v>
      </c>
      <c r="J54" s="328">
        <v>23654</v>
      </c>
      <c r="K54" s="329">
        <v>46.8</v>
      </c>
      <c r="L54" s="330">
        <v>22414</v>
      </c>
      <c r="M54" s="331">
        <v>-0.1</v>
      </c>
      <c r="N54" s="332">
        <v>46.9</v>
      </c>
    </row>
    <row r="55" spans="1:14">
      <c r="A55" s="248"/>
      <c r="B55" s="244"/>
      <c r="C55" s="244"/>
      <c r="D55" s="244"/>
      <c r="E55" s="244"/>
      <c r="F55" s="244"/>
      <c r="G55" s="310" t="s">
        <v>520</v>
      </c>
      <c r="H55" s="311"/>
      <c r="I55" s="319">
        <v>13499551</v>
      </c>
      <c r="J55" s="320">
        <v>74844</v>
      </c>
      <c r="K55" s="321">
        <v>77.2</v>
      </c>
      <c r="L55" s="322">
        <v>43141</v>
      </c>
      <c r="M55" s="323">
        <v>9.4</v>
      </c>
      <c r="N55" s="324">
        <v>67.8</v>
      </c>
    </row>
    <row r="56" spans="1:14">
      <c r="A56" s="248"/>
      <c r="B56" s="244"/>
      <c r="C56" s="244"/>
      <c r="D56" s="244"/>
      <c r="E56" s="244"/>
      <c r="F56" s="244"/>
      <c r="G56" s="325"/>
      <c r="H56" s="326" t="s">
        <v>518</v>
      </c>
      <c r="I56" s="327">
        <v>7188687</v>
      </c>
      <c r="J56" s="328">
        <v>39855</v>
      </c>
      <c r="K56" s="329">
        <v>68.5</v>
      </c>
      <c r="L56" s="330">
        <v>21887</v>
      </c>
      <c r="M56" s="331">
        <v>-2.4</v>
      </c>
      <c r="N56" s="332">
        <v>70.900000000000006</v>
      </c>
    </row>
    <row r="57" spans="1:14">
      <c r="A57" s="248"/>
      <c r="B57" s="244"/>
      <c r="C57" s="244"/>
      <c r="D57" s="244"/>
      <c r="E57" s="244"/>
      <c r="F57" s="244"/>
      <c r="G57" s="310" t="s">
        <v>521</v>
      </c>
      <c r="H57" s="311"/>
      <c r="I57" s="319">
        <v>9990183</v>
      </c>
      <c r="J57" s="320">
        <v>55847</v>
      </c>
      <c r="K57" s="321">
        <v>-25.4</v>
      </c>
      <c r="L57" s="322">
        <v>45117</v>
      </c>
      <c r="M57" s="323">
        <v>4.5999999999999996</v>
      </c>
      <c r="N57" s="324">
        <v>-30</v>
      </c>
    </row>
    <row r="58" spans="1:14">
      <c r="A58" s="248"/>
      <c r="B58" s="244"/>
      <c r="C58" s="244"/>
      <c r="D58" s="244"/>
      <c r="E58" s="244"/>
      <c r="F58" s="244"/>
      <c r="G58" s="325"/>
      <c r="H58" s="326" t="s">
        <v>518</v>
      </c>
      <c r="I58" s="327">
        <v>5616138</v>
      </c>
      <c r="J58" s="328">
        <v>31395</v>
      </c>
      <c r="K58" s="329">
        <v>-21.2</v>
      </c>
      <c r="L58" s="330">
        <v>25589</v>
      </c>
      <c r="M58" s="331">
        <v>16.899999999999999</v>
      </c>
      <c r="N58" s="332">
        <v>-38.1</v>
      </c>
    </row>
    <row r="59" spans="1:14">
      <c r="A59" s="248"/>
      <c r="B59" s="244"/>
      <c r="C59" s="244"/>
      <c r="D59" s="244"/>
      <c r="E59" s="244"/>
      <c r="F59" s="244"/>
      <c r="G59" s="310" t="s">
        <v>522</v>
      </c>
      <c r="H59" s="311"/>
      <c r="I59" s="319">
        <v>13154721</v>
      </c>
      <c r="J59" s="320">
        <v>74241</v>
      </c>
      <c r="K59" s="321">
        <v>32.9</v>
      </c>
      <c r="L59" s="322">
        <v>43532</v>
      </c>
      <c r="M59" s="323">
        <v>-3.5</v>
      </c>
      <c r="N59" s="324">
        <v>36.4</v>
      </c>
    </row>
    <row r="60" spans="1:14">
      <c r="A60" s="248"/>
      <c r="B60" s="244"/>
      <c r="C60" s="244"/>
      <c r="D60" s="244"/>
      <c r="E60" s="244"/>
      <c r="F60" s="244"/>
      <c r="G60" s="325"/>
      <c r="H60" s="326" t="s">
        <v>518</v>
      </c>
      <c r="I60" s="333">
        <v>5999307</v>
      </c>
      <c r="J60" s="328">
        <v>33858</v>
      </c>
      <c r="K60" s="329">
        <v>7.8</v>
      </c>
      <c r="L60" s="330">
        <v>25435</v>
      </c>
      <c r="M60" s="331">
        <v>-0.6</v>
      </c>
      <c r="N60" s="332">
        <v>8.4</v>
      </c>
    </row>
    <row r="61" spans="1:14">
      <c r="A61" s="248"/>
      <c r="B61" s="244"/>
      <c r="C61" s="244"/>
      <c r="D61" s="244"/>
      <c r="E61" s="244"/>
      <c r="F61" s="244"/>
      <c r="G61" s="310" t="s">
        <v>523</v>
      </c>
      <c r="H61" s="334"/>
      <c r="I61" s="335">
        <v>10187001</v>
      </c>
      <c r="J61" s="336">
        <v>56770</v>
      </c>
      <c r="K61" s="337">
        <v>19.399999999999999</v>
      </c>
      <c r="L61" s="338">
        <v>41964</v>
      </c>
      <c r="M61" s="339">
        <v>-2.2999999999999998</v>
      </c>
      <c r="N61" s="324">
        <v>21.7</v>
      </c>
    </row>
    <row r="62" spans="1:14">
      <c r="A62" s="248"/>
      <c r="B62" s="244"/>
      <c r="C62" s="244"/>
      <c r="D62" s="244"/>
      <c r="E62" s="244"/>
      <c r="F62" s="244"/>
      <c r="G62" s="325"/>
      <c r="H62" s="326" t="s">
        <v>518</v>
      </c>
      <c r="I62" s="327">
        <v>5200618</v>
      </c>
      <c r="J62" s="328">
        <v>28975</v>
      </c>
      <c r="K62" s="329">
        <v>15.5</v>
      </c>
      <c r="L62" s="330">
        <v>23552</v>
      </c>
      <c r="M62" s="331">
        <v>-2.5</v>
      </c>
      <c r="N62" s="332">
        <v>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2.95" hidden="1">
      <c r="G70" s="244"/>
      <c r="H70" s="244"/>
      <c r="I70" s="244"/>
      <c r="J70" s="244"/>
      <c r="K70" s="244"/>
      <c r="L70" s="244"/>
      <c r="M70" s="244"/>
      <c r="N70" s="244"/>
    </row>
    <row r="71" spans="1:16" ht="12.95" hidden="1">
      <c r="G71" s="244"/>
      <c r="H71" s="244"/>
      <c r="I71" s="244"/>
      <c r="J71" s="244"/>
      <c r="K71" s="244"/>
      <c r="L71" s="244"/>
      <c r="M71" s="244"/>
      <c r="N71" s="244"/>
    </row>
    <row r="72" spans="1:16" ht="12.95" hidden="1">
      <c r="G72" s="244"/>
      <c r="H72" s="244"/>
      <c r="I72" s="244"/>
      <c r="J72" s="244"/>
      <c r="K72" s="244"/>
      <c r="L72" s="244"/>
      <c r="M72" s="244"/>
      <c r="N72" s="244"/>
    </row>
    <row r="73" spans="1:16" ht="12.95" hidden="1">
      <c r="G73" s="244"/>
      <c r="H73" s="244"/>
      <c r="I73" s="244"/>
      <c r="J73" s="244"/>
      <c r="K73" s="244"/>
      <c r="L73" s="244"/>
      <c r="M73" s="244"/>
      <c r="N73" s="244"/>
    </row>
    <row r="74" spans="1:16" ht="12.9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2.95">
      <c r="B2" s="241"/>
      <c r="T2" s="241"/>
    </row>
    <row r="3" spans="2:34" ht="12.9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2.95"/>
    <row r="5" spans="2:34" ht="12.95"/>
    <row r="6" spans="2:34" ht="12.95"/>
    <row r="7" spans="2:34" ht="12.95"/>
    <row r="8" spans="2:34" ht="12.95"/>
    <row r="9" spans="2:34" ht="12.95">
      <c r="AH9" s="241"/>
    </row>
    <row r="10" spans="2:34" ht="12.95"/>
    <row r="11" spans="2:34" ht="12.95"/>
    <row r="12" spans="2:34" ht="12.95"/>
    <row r="13" spans="2:34" ht="12.95"/>
    <row r="14" spans="2:34" ht="12.95"/>
    <row r="15" spans="2:34" ht="12.95"/>
    <row r="16" spans="2:34" ht="12.95"/>
    <row r="17" spans="34:34" ht="12.95">
      <c r="AH17" s="241"/>
    </row>
    <row r="18" spans="34:34" ht="12.95"/>
    <row r="19" spans="34:34" ht="12.95"/>
    <row r="20" spans="34:34" ht="12.95">
      <c r="AH20" s="241"/>
    </row>
    <row r="21" spans="34:34" ht="12.95">
      <c r="AH21" s="241"/>
    </row>
    <row r="22" spans="34:34" ht="12.95"/>
    <row r="23" spans="34:34" ht="12.95"/>
    <row r="24" spans="34:34" ht="12.95"/>
    <row r="25" spans="34:34" ht="12.95"/>
    <row r="26" spans="34:34" ht="12.95"/>
    <row r="27" spans="34:34" ht="12.95"/>
    <row r="28" spans="34:34" ht="12.95">
      <c r="AH28" s="241"/>
    </row>
    <row r="29" spans="34:34" ht="12.95"/>
    <row r="30" spans="34:34" ht="12.95"/>
    <row r="31" spans="34:34" ht="12.95"/>
    <row r="32" spans="34:34" ht="12.95"/>
    <row r="33" spans="2:34" ht="12.95">
      <c r="B33" s="241"/>
      <c r="G33" s="241"/>
      <c r="I33" s="241"/>
    </row>
    <row r="34" spans="2:34" ht="12.95">
      <c r="C34" s="241"/>
      <c r="P34" s="241"/>
      <c r="R34" s="241"/>
      <c r="U34" s="241"/>
    </row>
    <row r="35" spans="2:34" ht="12.95">
      <c r="D35" s="241"/>
      <c r="E35" s="241"/>
      <c r="T35" s="241"/>
      <c r="W35" s="241"/>
      <c r="AC35" s="241"/>
      <c r="AD35" s="241"/>
      <c r="AE35" s="241"/>
      <c r="AF35" s="241"/>
      <c r="AG35" s="241"/>
      <c r="AH35" s="241"/>
    </row>
    <row r="36" spans="2:34" ht="12.9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2.95">
      <c r="AH37" s="241"/>
    </row>
    <row r="38" spans="2:34" ht="12.95">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2.95">
      <c r="B2" s="241"/>
      <c r="T2" s="241"/>
    </row>
    <row r="3" spans="1:34" ht="12.9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2.95"/>
    <row r="5" spans="1:34" ht="12.95"/>
    <row r="6" spans="1:34" ht="12.95"/>
    <row r="7" spans="1:34" ht="12.95"/>
    <row r="8" spans="1:34" ht="12.95"/>
    <row r="9" spans="1:34" ht="12.95">
      <c r="AH9" s="241"/>
    </row>
    <row r="10" spans="1:34" ht="12.95"/>
    <row r="11" spans="1:34" ht="12.95"/>
    <row r="12" spans="1:34" ht="12.95"/>
    <row r="13" spans="1:34" ht="12.95"/>
    <row r="14" spans="1:34" ht="12.95"/>
    <row r="15" spans="1:34" ht="12.95"/>
    <row r="16" spans="1:34" ht="12.95"/>
    <row r="17" spans="34:34" ht="12.95">
      <c r="AH17" s="241"/>
    </row>
    <row r="18" spans="34:34" ht="12.95"/>
    <row r="19" spans="34:34" ht="12.95"/>
    <row r="20" spans="34:34" ht="12.95">
      <c r="AH20" s="241"/>
    </row>
    <row r="21" spans="34:34" ht="12.95">
      <c r="AH21" s="241"/>
    </row>
    <row r="22" spans="34:34" ht="12.95"/>
    <row r="23" spans="34:34" ht="12.95"/>
    <row r="24" spans="34:34" ht="12.95"/>
    <row r="25" spans="34:34" ht="12.95"/>
    <row r="26" spans="34:34" ht="12.95"/>
    <row r="27" spans="34:34" ht="12.95"/>
    <row r="28" spans="34:34" ht="12.95">
      <c r="AH28" s="241"/>
    </row>
    <row r="29" spans="34:34" ht="12.95"/>
    <row r="30" spans="34:34" ht="12.95"/>
    <row r="31" spans="34:34" ht="12.95"/>
    <row r="32" spans="34:34" ht="12.95"/>
    <row r="33" spans="2:34" ht="12.95">
      <c r="B33" s="241"/>
      <c r="G33" s="241"/>
      <c r="I33" s="241"/>
    </row>
    <row r="34" spans="2:34" ht="12.95">
      <c r="C34" s="241"/>
      <c r="P34" s="241"/>
      <c r="R34" s="241"/>
      <c r="U34" s="241"/>
    </row>
    <row r="35" spans="2:34" ht="12.95">
      <c r="D35" s="241"/>
      <c r="E35" s="241"/>
      <c r="T35" s="241"/>
      <c r="W35" s="241"/>
      <c r="AC35" s="241"/>
      <c r="AD35" s="241"/>
      <c r="AE35" s="241"/>
      <c r="AF35" s="241"/>
      <c r="AG35" s="241"/>
      <c r="AH35" s="241"/>
    </row>
    <row r="36" spans="2:34" ht="12.9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2.95">
      <c r="AH37" s="241"/>
    </row>
    <row r="38" spans="2:34" ht="12.95">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6.69</v>
      </c>
      <c r="G47" s="12">
        <v>6.87</v>
      </c>
      <c r="H47" s="12">
        <v>5.83</v>
      </c>
      <c r="I47" s="12">
        <v>6.02</v>
      </c>
      <c r="J47" s="13">
        <v>6.82</v>
      </c>
    </row>
    <row r="48" spans="2:10" ht="57.75" customHeight="1">
      <c r="B48" s="14"/>
      <c r="C48" s="1171" t="s">
        <v>4</v>
      </c>
      <c r="D48" s="1171"/>
      <c r="E48" s="1172"/>
      <c r="F48" s="15">
        <v>1.41</v>
      </c>
      <c r="G48" s="16">
        <v>1.1399999999999999</v>
      </c>
      <c r="H48" s="16">
        <v>1.45</v>
      </c>
      <c r="I48" s="16">
        <v>1.45</v>
      </c>
      <c r="J48" s="17">
        <v>1.62</v>
      </c>
    </row>
    <row r="49" spans="2:10" ht="57.75" customHeight="1" thickBot="1">
      <c r="B49" s="18"/>
      <c r="C49" s="1173" t="s">
        <v>5</v>
      </c>
      <c r="D49" s="1173"/>
      <c r="E49" s="1174"/>
      <c r="F49" s="19">
        <v>0.33</v>
      </c>
      <c r="G49" s="20" t="s">
        <v>530</v>
      </c>
      <c r="H49" s="20" t="s">
        <v>531</v>
      </c>
      <c r="I49" s="20">
        <v>0.15</v>
      </c>
      <c r="J49" s="21">
        <v>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24-shichoson-02</dc:creator>
  <cp:lastModifiedBy> </cp:lastModifiedBy>
  <dcterms:created xsi:type="dcterms:W3CDTF">2017-04-20T08:54:41Z</dcterms:created>
  <dcterms:modified xsi:type="dcterms:W3CDTF">2017-04-20T08:54:42Z</dcterms:modified>
</cp:coreProperties>
</file>