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BE35" i="9"/>
  <c r="C35"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<sst xmlns="http://schemas.openxmlformats.org/spreadsheetml/2006/main" count="1026" uniqueCount="560">
  <si>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</si>
  <si>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</si>
  <si>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</si>
  <si>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</si>
  <si>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</si>
  <si>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</si>
  <si>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</si>
  <si>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</si>
  <si>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</si>
  <si>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</si>
  <si>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</si>
  <si>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</si>
  <si>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</si>
  <si>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</si>
  <si>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</si>
  <si>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</si>
  <si>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</si>
  <si>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</si>
  <si>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</si>
  <si>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</si>
  <si>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</si>
  <si>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</si>
  <si>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</si>
  <si>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</si>
  <si>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</si>
  <si>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</si>
  <si>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</si>
  <si>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</si>
  <si>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</si>
  <si>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</si>
  <si>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</si>
  <si>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</si>
  <si>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</si>
  <si>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</si>
  <si>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</si>
  <si>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</si>
  <si>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</si>
  <si>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</si>
  <si>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</si>
  <si>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</si>
  <si>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</si>
  <si>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</si>
  <si>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</si>
  <si>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</si>
  <si>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</si>
  <si>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</si>
  <si>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</si>
  <si>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</si>
  <si>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</si>
  <si>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</si>
  <si>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</si>
  <si>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</si>
  <si>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</si>
  <si>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</si>
  <si>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</si>
  <si>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</si>
  <si>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</si>
  <si>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</si>
  <si>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</si>
  <si>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</si>
  <si>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</si>
  <si>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</si>
  <si>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</si>
  <si>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</si>
  <si>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</si>
  <si>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</si>
  <si>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</si>
  <si>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</si>
  <si>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</si>
  <si>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</si>
  <si>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</si>
  <si>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</si>
  <si>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</si>
  <si>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</si>
  <si>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</si>
  <si>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</si>
  <si>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</si>
  <si>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</si>
  <si>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</si>
  <si>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</si>
  <si>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</si>
  <si>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</si>
  <si>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</si>
  <si>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</si>
  <si>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</si>
  <si>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</si>
  <si>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</si>
  <si>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</si>
  <si>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</si>
  <si>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</si>
  <si>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</si>
  <si>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</si>
  <si>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</si>
  <si>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</si>
  <si>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</si>
  <si>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</si>
  <si>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</si>
  <si>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</si>
  <si>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</si>
  <si>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</si>
  <si>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</si>
  <si>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</si>
  <si>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</si>
  <si>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</si>
  <si>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</si>
  <si>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</si>
  <si>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</si>
  <si>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</si>
  <si>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</si>
  <si>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</si>
  <si>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</si>
  <si>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</si>
  <si>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</si>
  <si>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</si>
  <si>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</si>
  <si>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</si>
  <si>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</si>
  <si>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</si>
  <si>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</si>
  <si>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</si>
  <si>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</si>
  <si>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</si>
  <si>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</si>
  <si>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</si>
  <si>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</si>
  <si>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</si>
  <si>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</si>
  <si>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</si>
  <si>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</si>
  <si>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</si>
  <si>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</si>
  <si>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</si>
  <si>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</si>
  <si>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</si>
  <si>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</si>
  <si>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</si>
  <si>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</si>
  <si>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</si>
  <si>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</si>
  <si>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</si>
  <si>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</si>
  <si>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</si>
  <si>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</si>
  <si>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</si>
  <si>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</si>
  <si>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</si>
  <si>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</si>
  <si>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</si>
  <si>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</si>
  <si>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</si>
  <si>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</si>
  <si>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</si>
  <si>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</si>
  <si>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</si>
  <si>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</si>
  <si>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</si>
  <si>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</si>
  <si>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</si>
  <si>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</si>
  <si>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</si>
  <si>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</si>
  <si>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</si>
  <si>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</si>
  <si>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</si>
  <si>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</si>
  <si>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</si>
  <si>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</si>
  <si>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</si>
  <si>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</si>
  <si>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</si>
  <si>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</si>
  <si>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</si>
  <si>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</si>
  <si>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</si>
  <si>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</si>
  <si>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</si>
  <si>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</si>
  <si>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</si>
  <si>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</si>
  <si>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</si>
  <si>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</si>
  <si>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</si>
  <si>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</si>
  <si>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</si>
  <si>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</si>
  <si>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</si>
  <si>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</si>
  <si>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</si>
  <si>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</si>
  <si>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</si>
  <si>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青森県藤崎町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</si>
  <si>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</si>
  <si>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</si>
  <si>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</si>
  <si>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</si>
  <si>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</si>
  <si>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</si>
  <si>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</si>
  <si>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</si>
  <si>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</si>
  <si>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</si>
  <si>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</si>
  <si>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</si>
  <si>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</si>
  <si>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</si>
  <si>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</si>
  <si>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</si>
  <si>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</si>
  <si>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</si>
  <si>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</si>
  <si>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</si>
  <si>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</si>
  <si>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</si>
  <si>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</si>
  <si>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</si>
  <si>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</si>
  <si>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</si>
  <si>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</si>
  <si>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</si>
  <si>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</si>
  <si>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</si>
  <si>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</si>
  <si>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</si>
  <si>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</si>
  <si>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</si>
  <si>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</si>
  <si>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</si>
  <si>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</si>
  <si>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</si>
  <si>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</si>
  <si>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</si>
  <si>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</si>
  <si>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</si>
  <si>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</si>
  <si>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</si>
  <si>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</si>
  <si>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</si>
  <si>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</si>
  <si>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</si>
  <si>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</si>
  <si>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</si>
  <si>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</si>
  <si>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</si>
  <si>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</si>
  <si>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</si>
  <si>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</si>
  <si>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</si>
  <si>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</si>
  <si>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</si>
  <si>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</si>
  <si>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</si>
  <si>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</si>
  <si>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</si>
  <si>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</si>
  <si>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</si>
  <si>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</si>
  <si>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</si>
  <si>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</si>
  <si>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</si>
  <si>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</si>
  <si>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</si>
  <si>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</si>
  <si>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</si>
  <si>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</si>
  <si>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</si>
  <si>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</si>
  <si>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</si>
  <si>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</si>
  <si>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</si>
  <si>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</si>
  <si>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</si>
  <si>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</si>
  <si>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</si>
  <si>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</si>
  <si>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</si>
  <si>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</si>
  <si>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</si>
  <si>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</si>
  <si>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</si>
  <si>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</si>
  <si>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</si>
  <si>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</si>
  <si>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</si>
  <si>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</si>
  <si>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</si>
  <si>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</si>
  <si>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</si>
  <si>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</si>
  <si>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</si>
  <si>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</si>
  <si>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</si>
  <si>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</si>
  <si>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</si>
  <si>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</si>
  <si>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</si>
  <si>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</si>
  <si>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</si>
  <si>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</si>
  <si>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</si>
  <si>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</si>
  <si>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</si>
  <si>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</si>
  <si>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</si>
  <si>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</si>
  <si>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</si>
  <si>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</si>
  <si>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</si>
  <si>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</si>
  <si>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</si>
  <si>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</si>
  <si>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</si>
  <si>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</si>
  <si>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</si>
  <si>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</si>
  <si>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</si>
  <si>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</si>
  <si>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</si>
  <si>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</si>
  <si>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</si>
  <si>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</si>
  <si>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</si>
  <si>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</si>
  <si>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</si>
  <si>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</si>
  <si>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</si>
  <si>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</si>
  <si>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</si>
  <si>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</si>
  <si>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</si>
  <si>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</si>
  <si>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</si>
  <si>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</si>
  <si>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</si>
  <si>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</si>
  <si>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</si>
  <si>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</si>
  <si>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</si>
  <si>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</si>
  <si>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青森県藤崎町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</si>
  <si>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</si>
  <si>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</si>
  <si>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</si>
  <si>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</si>
  <si>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</si>
  <si>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</si>
  <si>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</si>
  <si>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</si>
  <si>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</si>
  <si>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</si>
  <si>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</si>
  <si>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</si>
  <si>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</si>
  <si>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</si>
  <si>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</si>
  <si>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</si>
  <si>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</si>
  <si>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</si>
  <si>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</si>
  <si>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</si>
  <si>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</si>
  <si>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</si>
  <si>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</si>
  <si>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</si>
  <si>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</si>
  <si>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</si>
  <si>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</si>
  <si>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</si>
  <si>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</si>
  <si>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</si>
  <si>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</si>
  <si>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</si>
  <si>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</si>
  <si>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</si>
  <si>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</si>
  <si>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</si>
  <si>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</si>
  <si>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</si>
  <si>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</si>
  <si>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</si>
  <si>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</si>
  <si>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</si>
  <si>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</si>
  <si>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</si>
  <si>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</si>
  <si>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</si>
  <si>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</si>
  <si>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</si>
  <si>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</si>
  <si>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</si>
  <si>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</si>
  <si>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</si>
  <si>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</si>
  <si>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</si>
  <si>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</si>
  <si>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</si>
  <si>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</si>
  <si>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</si>
  <si>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</si>
  <si>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</si>
  <si>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</si>
  <si>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</si>
  <si>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</si>
  <si>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</si>
  <si>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</si>
  <si>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</si>
  <si>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</si>
  <si>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</si>
  <si>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</si>
  <si>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</si>
  <si>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</si>
  <si>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</si>
  <si>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</si>
  <si>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</si>
  <si>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</si>
  <si>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</si>
  <si>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</si>
  <si>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</si>
  <si>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</si>
  <si>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</si>
  <si>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</si>
  <si>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</si>
  <si>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</si>
  <si>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</si>
  <si>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</si>
  <si>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</si>
  <si>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</si>
  <si>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</si>
  <si>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</si>
  <si>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</si>
  <si>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</si>
  <si>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</si>
  <si>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</si>
  <si>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</si>
  <si>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</si>
  <si>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</si>
  <si>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</si>
  <si>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</si>
  <si>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</si>
  <si>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</si>
  <si>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</si>
  <si>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</si>
  <si>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</si>
  <si>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</si>
  <si>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</si>
  <si>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</si>
  <si>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</si>
  <si>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</si>
  <si>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</si>
  <si>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</si>
  <si>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</si>
  <si>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</si>
  <si>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</si>
  <si>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</si>
  <si>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</si>
  <si>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</si>
  <si>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</si>
  <si>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</si>
  <si>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</si>
  <si>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</si>
  <si>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</si>
  <si>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</si>
  <si>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</si>
  <si>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</si>
  <si>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</si>
  <si>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</si>
  <si>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</si>
  <si>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</si>
  <si>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</si>
  <si>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</si>
  <si>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</si>
  <si>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</si>
  <si>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</si>
  <si>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</si>
  <si>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</si>
  <si>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</si>
  <si>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</si>
  <si>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</si>
  <si>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</si>
  <si>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</si>
  <si>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</si>
  <si>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</si>
  <si>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</si>
  <si>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</si>
  <si>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</si>
  <si>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</si>
  <si>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</si>
  <si>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</si>
  <si>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</si>
  <si>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</si>
  <si>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</si>
  <si>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</si>
  <si>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</si>
  <si>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</si>
  <si>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</si>
  <si>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</si>
  <si>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</si>
  <si>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</si>
  <si>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</si>
  <si>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</si>
  <si>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</si>
  <si>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</si>
  <si>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</si>
  <si>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</si>
  <si>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</si>
  <si>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</si>
  <si>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</si>
  <si>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</si>
  <si>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</si>
  <si>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</si>
  <si>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</si>
  <si>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</si>
  <si>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</si>
  <si>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</si>
  <si>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</si>
  <si>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</si>
  <si>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</si>
  <si>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</si>
  <si>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</si>
  <si>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</si>
  <si>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</si>
  <si>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</si>
  <si>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介護保険特別会計</t>
  </si>
  <si>
    <t>農業集落排水事業会計</t>
  </si>
  <si>
    <t>下水道事業会計</t>
  </si>
  <si>
    <t>国民健康保険特別会計</t>
  </si>
  <si>
    <t>後期高齢者医療特別会計</t>
  </si>
  <si>
    <t>その他会計（赤字）</t>
  </si>
  <si>
    <t>その他会計（黒字）</t>
  </si>
  <si>
    <t>-</t>
    <phoneticPr fontId="2"/>
  </si>
  <si>
    <t>-</t>
    <phoneticPr fontId="2"/>
  </si>
  <si>
    <t>弘前地区消防事務組合・一般会計</t>
    <rPh sb="0" eb="2">
      <t>ヒロサキ</t>
    </rPh>
    <rPh sb="2" eb="4">
      <t>チク</t>
    </rPh>
    <rPh sb="4" eb="6">
      <t>ショウボウ</t>
    </rPh>
    <rPh sb="6" eb="8">
      <t>ジム</t>
    </rPh>
    <rPh sb="8" eb="10">
      <t>クミアイ</t>
    </rPh>
    <rPh sb="11" eb="13">
      <t>イッパン</t>
    </rPh>
    <rPh sb="13" eb="15">
      <t>カイケイ</t>
    </rPh>
    <phoneticPr fontId="2"/>
  </si>
  <si>
    <t>南黒地区福祉事務組合・一般会計</t>
    <rPh sb="0" eb="1">
      <t>ナン</t>
    </rPh>
    <rPh sb="1" eb="2">
      <t>クロ</t>
    </rPh>
    <rPh sb="2" eb="4">
      <t>チク</t>
    </rPh>
    <rPh sb="4" eb="6">
      <t>フクシ</t>
    </rPh>
    <rPh sb="6" eb="8">
      <t>ジム</t>
    </rPh>
    <rPh sb="8" eb="10">
      <t>クミアイ</t>
    </rPh>
    <rPh sb="11" eb="13">
      <t>イッパン</t>
    </rPh>
    <rPh sb="13" eb="15">
      <t>カイケイ</t>
    </rPh>
    <phoneticPr fontId="2"/>
  </si>
  <si>
    <t>黒石地区清掃施設組合・一般会計</t>
    <rPh sb="0" eb="2">
      <t>クロイシ</t>
    </rPh>
    <rPh sb="2" eb="4">
      <t>チク</t>
    </rPh>
    <rPh sb="4" eb="6">
      <t>セイソウ</t>
    </rPh>
    <rPh sb="6" eb="8">
      <t>シセツ</t>
    </rPh>
    <rPh sb="8" eb="10">
      <t>クミアイ</t>
    </rPh>
    <rPh sb="11" eb="13">
      <t>イッパン</t>
    </rPh>
    <rPh sb="13" eb="15">
      <t>カイケイ</t>
    </rPh>
    <phoneticPr fontId="2"/>
  </si>
  <si>
    <t>弘前地区環境整備事務組合・一般会計</t>
    <rPh sb="0" eb="2">
      <t>ヒロサキ</t>
    </rPh>
    <rPh sb="2" eb="4">
      <t>チク</t>
    </rPh>
    <rPh sb="4" eb="6">
      <t>カンキョウ</t>
    </rPh>
    <rPh sb="6" eb="8">
      <t>セイビ</t>
    </rPh>
    <rPh sb="8" eb="10">
      <t>ジム</t>
    </rPh>
    <rPh sb="10" eb="12">
      <t>クミアイ</t>
    </rPh>
    <rPh sb="13" eb="15">
      <t>イッパン</t>
    </rPh>
    <rPh sb="15" eb="17">
      <t>カイケイ</t>
    </rPh>
    <phoneticPr fontId="2"/>
  </si>
  <si>
    <t>青森県市町村総合事務組合・一般会計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</si>
  <si>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</si>
  <si>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</si>
  <si>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津軽広域連合・一般会計</t>
    <rPh sb="0" eb="2">
      <t>ツガル</t>
    </rPh>
    <rPh sb="2" eb="4">
      <t>コウイキ</t>
    </rPh>
    <rPh sb="4" eb="6">
      <t>レンゴウ</t>
    </rPh>
    <rPh sb="7" eb="9">
      <t>イッパン</t>
    </rPh>
    <rPh sb="9" eb="11">
      <t>カイケイ</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</si>
  <si>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</si>
  <si>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</si>
  <si>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津軽広域水道企業団（津軽事業部）・水道事業会計</t>
    <rPh sb="0" eb="2">
      <t>ツガル</t>
    </rPh>
    <rPh sb="2" eb="4">
      <t>コウイキ</t>
    </rPh>
    <rPh sb="4" eb="6">
      <t>スイドウ</t>
    </rPh>
    <rPh sb="6" eb="9">
      <t>キギョウダン</t>
    </rPh>
    <rPh sb="10" eb="12">
      <t>ツガル</t>
    </rPh>
    <rPh sb="12" eb="15">
      <t>ジギョウブ</t>
    </rPh>
    <rPh sb="17" eb="19">
      <t>スイドウ</t>
    </rPh>
    <rPh sb="19" eb="21">
      <t>ジギョウ</t>
    </rPh>
    <rPh sb="21" eb="23">
      <t>カイケイ</t>
    </rPh>
    <phoneticPr fontId="2"/>
  </si>
  <si>
    <t>-</t>
    <phoneticPr fontId="2"/>
  </si>
  <si>
    <t>-</t>
    <phoneticPr fontId="2"/>
  </si>
  <si>
    <t>法適用企業</t>
    <rPh sb="0" eb="1">
      <t>ホウ</t>
    </rPh>
    <rPh sb="1" eb="3">
      <t>テキヨウ</t>
    </rPh>
    <rPh sb="3" eb="5">
      <t>キギョウ</t>
    </rPh>
    <phoneticPr fontId="2"/>
  </si>
  <si>
    <t>○</t>
    <phoneticPr fontId="2"/>
  </si>
  <si>
    <t>藤崎町土地開発公社</t>
    <rPh sb="0" eb="2">
      <t>フジサキ</t>
    </rPh>
    <rPh sb="2" eb="3">
      <t>マチ</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</si>
  <si>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</si>
  <si>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</si>
  <si>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</si>
  <si>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</si>
  <si>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</si>
  <si>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</si>
  <si>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</si>
  <si>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</si>
  <si>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</si>
  <si>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</si>
  <si>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</si>
  <si>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実質公債費比率ともに類似団体と比較して高率で推移しているが、徐々に改善している。この要因として、公営企業債等繰入見込額の減が大きく影響している。しかしながら、今後償還額の増が見込まれており、事業の必要性・住民ニーズを精査することで事業の選択を行い、起債の活用は必要最低限にとどめるなど、これまで以上に公債費の適正化に取り組むこととする。
</t>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6" eb="28">
      <t>コウリツ</t>
    </rPh>
    <rPh sb="29" eb="31">
      <t>スイイ</t>
    </rPh>
    <rPh sb="37" eb="39">
      <t>ジョジョ</t>
    </rPh>
    <rPh sb="40" eb="42">
      <t>カイゼン</t>
    </rPh>
    <rPh sb="49" eb="51">
      <t>ヨウイン</t>
    </rPh>
    <rPh sb="55" eb="57">
      <t>コウエイ</t>
    </rPh>
    <rPh sb="57" eb="59">
      <t>キギョウ</t>
    </rPh>
    <rPh sb="59" eb="61">
      <t>サイトウ</t>
    </rPh>
    <rPh sb="61" eb="63">
      <t>クリイレ</t>
    </rPh>
    <rPh sb="63" eb="65">
      <t>ミコミ</t>
    </rPh>
    <rPh sb="65" eb="66">
      <t>ガク</t>
    </rPh>
    <rPh sb="67" eb="68">
      <t>ゲン</t>
    </rPh>
    <rPh sb="69" eb="70">
      <t>オオ</t>
    </rPh>
    <rPh sb="72" eb="74">
      <t>エイキョウ</t>
    </rPh>
    <rPh sb="154" eb="156">
      <t>イジョウ</t>
    </rPh>
    <rPh sb="157" eb="160">
      <t>コウサイヒ</t>
    </rPh>
    <rPh sb="161" eb="164">
      <t>テキセイカ</t>
    </rPh>
    <rPh sb="165" eb="166">
      <t>ト</t>
    </rPh>
    <rPh sb="167" eb="168">
      <t>ク</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</si>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</sst>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28027</c:v>
                </c:pt>
                <c:pt idx="1">
                  <c:v>67951</c:v>
                </c:pt>
                <c:pt idx="2">
                  <c:v>221598</c:v>
                </c:pt>
                <c:pt idx="3">
                  <c:v>132661</c:v>
                </c:pt>
                <c:pt idx="4">
                  <c:v>45220</c:v>
                </c:pt>
              </c:numCache>
            </c:numRef>
          </c:val>
          <c:smooth val="0"/>
        </c:ser>
        <c:dLbls>
          <c:showLegendKey val="0"/>
          <c:showVal val="0"/>
          <c:showCatName val="0"/>
          <c:showSerName val="0"/>
          <c:showPercent val="0"/>
          <c:showBubbleSize val="0"/>
        </c:dLbls>
        <c:marker val="1"/>
        <c:smooth val="0"/>
        <c:axId val="121082624"/>
        <c:axId val="121084544"/>
      </c:lineChart>
      <c:catAx>
        <c:axId val="121082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084544"/>
        <c:crosses val="autoZero"/>
        <c:auto val="1"/>
        <c:lblAlgn val="ctr"/>
        <c:lblOffset val="100"/>
        <c:tickLblSkip val="1"/>
        <c:tickMarkSkip val="1"/>
        <c:noMultiLvlLbl val="0"/>
      </c:catAx>
      <c:valAx>
        <c:axId val="1210845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082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3.84</c:v>
                </c:pt>
                <c:pt idx="1">
                  <c:v>3.26</c:v>
                </c:pt>
                <c:pt idx="2">
                  <c:v>2.81</c:v>
                </c:pt>
                <c:pt idx="3">
                  <c:v>1.83</c:v>
                </c:pt>
                <c:pt idx="4">
                  <c:v>0.95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19.91</c:v>
                </c:pt>
                <c:pt idx="1">
                  <c:v>23.51</c:v>
                </c:pt>
                <c:pt idx="2">
                  <c:v>25.5</c:v>
                </c:pt>
                <c:pt idx="3">
                  <c:v>27.99</c:v>
                </c:pt>
                <c:pt idx="4">
                  <c:v>30.71</c:v>
                </c:pt>
              </c:numCache>
            </c:numRef>
          </c:val>
        </c:ser>
        <c:dLbls>
          <c:showLegendKey val="0"/>
          <c:showVal val="0"/>
          <c:showCatName val="0"/>
          <c:showSerName val="0"/>
          <c:showPercent val="0"/>
          <c:showBubbleSize val="0"/>
        </c:dLbls>
        <c:gapWidth val="250"/>
        <c:overlap val="100"/>
        <c:axId val="120629888"/>
        <c:axId val="124871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4.2300000000000004</c:v>
                </c:pt>
                <c:pt idx="1">
                  <c:v>0.42</c:v>
                </c:pt>
                <c:pt idx="2">
                  <c:v>1.38</c:v>
                </c:pt>
                <c:pt idx="3">
                  <c:v>0.2</c:v>
                </c:pt>
                <c:pt idx="4">
                  <c:v>3.52</c:v>
                </c:pt>
              </c:numCache>
            </c:numRef>
          </c:val>
          <c:smooth val="0"/>
        </c:ser>
        <c:dLbls>
          <c:showLegendKey val="0"/>
          <c:showVal val="0"/>
          <c:showCatName val="0"/>
          <c:showSerName val="0"/>
          <c:showPercent val="0"/>
          <c:showBubbleSize val="0"/>
        </c:dLbls>
        <c:marker val="1"/>
        <c:smooth val="0"/>
        <c:axId val="120629888"/>
        <c:axId val="124871424"/>
      </c:lineChart>
      <c:catAx>
        <c:axId val="12062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871424"/>
        <c:crosses val="autoZero"/>
        <c:auto val="1"/>
        <c:lblAlgn val="ctr"/>
        <c:lblOffset val="100"/>
        <c:tickLblSkip val="1"/>
        <c:tickMarkSkip val="1"/>
        <c:noMultiLvlLbl val="0"/>
      </c:catAx>
      <c:valAx>
        <c:axId val="12487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2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0.08</c:v>
                </c:pt>
                <c:pt idx="4">
                  <c:v>#N/A</c:v>
                </c:pt>
                <c:pt idx="5">
                  <c:v>0</c:v>
                </c:pt>
                <c:pt idx="6">
                  <c:v>#N/A</c:v>
                </c:pt>
                <c:pt idx="7">
                  <c:v>0.02</c:v>
                </c:pt>
                <c:pt idx="8">
                  <c:v>#N/A</c:v>
                </c:pt>
                <c:pt idx="9">
                  <c:v>0.02</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1.55</c:v>
                </c:pt>
                <c:pt idx="2">
                  <c:v>#N/A</c:v>
                </c:pt>
                <c:pt idx="3">
                  <c:v>1.06</c:v>
                </c:pt>
                <c:pt idx="4">
                  <c:v>#N/A</c:v>
                </c:pt>
                <c:pt idx="5">
                  <c:v>0.37</c:v>
                </c:pt>
                <c:pt idx="6">
                  <c:v>#N/A</c:v>
                </c:pt>
                <c:pt idx="7">
                  <c:v>0.24</c:v>
                </c:pt>
                <c:pt idx="8">
                  <c:v>#N/A</c:v>
                </c:pt>
                <c:pt idx="9">
                  <c:v>0.21</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0.42</c:v>
                </c:pt>
                <c:pt idx="2">
                  <c:v>#N/A</c:v>
                </c:pt>
                <c:pt idx="3">
                  <c:v>0.54</c:v>
                </c:pt>
                <c:pt idx="4">
                  <c:v>#N/A</c:v>
                </c:pt>
                <c:pt idx="5">
                  <c:v>0.73</c:v>
                </c:pt>
                <c:pt idx="6">
                  <c:v>#N/A</c:v>
                </c:pt>
                <c:pt idx="7">
                  <c:v>0.86</c:v>
                </c:pt>
                <c:pt idx="8">
                  <c:v>#N/A</c:v>
                </c:pt>
                <c:pt idx="9">
                  <c:v>0.45</c:v>
                </c:pt>
              </c:numCache>
            </c:numRef>
          </c:val>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0.77</c:v>
                </c:pt>
                <c:pt idx="2">
                  <c:v>#N/A</c:v>
                </c:pt>
                <c:pt idx="3">
                  <c:v>0.77</c:v>
                </c:pt>
                <c:pt idx="4">
                  <c:v>#N/A</c:v>
                </c:pt>
                <c:pt idx="5">
                  <c:v>0.85</c:v>
                </c:pt>
                <c:pt idx="6">
                  <c:v>#N/A</c:v>
                </c:pt>
                <c:pt idx="7">
                  <c:v>1.1299999999999999</c:v>
                </c:pt>
                <c:pt idx="8">
                  <c:v>#N/A</c:v>
                </c:pt>
                <c:pt idx="9">
                  <c:v>0.66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0.05</c:v>
                </c:pt>
                <c:pt idx="2">
                  <c:v>#N/A</c:v>
                </c:pt>
                <c:pt idx="3">
                  <c:v>0.78</c:v>
                </c:pt>
                <c:pt idx="4">
                  <c:v>#N/A</c:v>
                </c:pt>
                <c:pt idx="5">
                  <c:v>0.4</c:v>
                </c:pt>
                <c:pt idx="6">
                  <c:v>#N/A</c:v>
                </c:pt>
                <c:pt idx="7">
                  <c:v>0.99</c:v>
                </c:pt>
                <c:pt idx="8">
                  <c:v>#N/A</c:v>
                </c:pt>
                <c:pt idx="9">
                  <c:v>0.86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3.84</c:v>
                </c:pt>
                <c:pt idx="2">
                  <c:v>#N/A</c:v>
                </c:pt>
                <c:pt idx="3">
                  <c:v>3.26</c:v>
                </c:pt>
                <c:pt idx="4">
                  <c:v>#N/A</c:v>
                </c:pt>
                <c:pt idx="5">
                  <c:v>2.81</c:v>
                </c:pt>
                <c:pt idx="6">
                  <c:v>#N/A</c:v>
                </c:pt>
                <c:pt idx="7">
                  <c:v>1.82</c:v>
                </c:pt>
                <c:pt idx="8">
                  <c:v>#N/A</c:v>
                </c:pt>
                <c:pt idx="9">
                  <c:v>0.95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1.85</c:v>
                </c:pt>
                <c:pt idx="2">
                  <c:v>#N/A</c:v>
                </c:pt>
                <c:pt idx="3">
                  <c:v>2.31</c:v>
                </c:pt>
                <c:pt idx="4">
                  <c:v>#N/A</c:v>
                </c:pt>
                <c:pt idx="5">
                  <c:v>2.89</c:v>
                </c:pt>
                <c:pt idx="6">
                  <c:v>#N/A</c:v>
                </c:pt>
                <c:pt idx="7">
                  <c:v>3.27</c:v>
                </c:pt>
                <c:pt idx="8">
                  <c:v>#N/A</c:v>
                </c:pt>
                <c:pt idx="9">
                  <c:v>5.44</c:v>
                </c:pt>
              </c:numCache>
            </c:numRef>
          </c:val>
        </c:ser>
        <c:dLbls>
          <c:showLegendKey val="0"/>
          <c:showVal val="0"/>
          <c:showCatName val="0"/>
          <c:showSerName val="0"/>
          <c:showPercent val="0"/>
          <c:showBubbleSize val="0"/>
        </c:dLbls>
        <c:gapWidth val="150"/>
        <c:overlap val="100"/>
        <c:axId val="127246720"/>
        <c:axId val="127248256"/>
      </c:barChart>
      <c:catAx>
        <c:axId val="12724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248256"/>
        <c:crosses val="autoZero"/>
        <c:auto val="1"/>
        <c:lblAlgn val="ctr"/>
        <c:lblOffset val="100"/>
        <c:tickLblSkip val="1"/>
        <c:tickMarkSkip val="1"/>
        <c:noMultiLvlLbl val="0"/>
      </c:catAx>
      <c:valAx>
        <c:axId val="12724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46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926</c:v>
                </c:pt>
                <c:pt idx="5">
                  <c:v>978</c:v>
                </c:pt>
                <c:pt idx="8">
                  <c:v>1011</c:v>
                </c:pt>
                <c:pt idx="11">
                  <c:v>1029</c:v>
                </c:pt>
                <c:pt idx="14">
                  <c:v>1048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c:v>
                </c:pt>
                <c:pt idx="3">
                  <c:v>16</c:v>
                </c:pt>
                <c:pt idx="6">
                  <c:v>15</c:v>
                </c:pt>
                <c:pt idx="9">
                  <c:v>15</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c:v>
                </c:pt>
                <c:pt idx="3">
                  <c:v>30</c:v>
                </c:pt>
                <c:pt idx="6">
                  <c:v>30</c:v>
                </c:pt>
                <c:pt idx="9">
                  <c:v>31</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280</c:v>
                </c:pt>
                <c:pt idx="3">
                  <c:v>287</c:v>
                </c:pt>
                <c:pt idx="6">
                  <c:v>296</c:v>
                </c:pt>
                <c:pt idx="9">
                  <c:v>285</c:v>
                </c:pt>
                <c:pt idx="12">
                  <c:v>247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1261</c:v>
                </c:pt>
                <c:pt idx="3">
                  <c:v>1202</c:v>
                </c:pt>
                <c:pt idx="6">
                  <c:v>1249</c:v>
                </c:pt>
                <c:pt idx="9">
                  <c:v>1245</c:v>
                </c:pt>
                <c:pt idx="12">
                  <c:v>1164</c:v>
                </c:pt>
              </c:numCache>
            </c:numRef>
          </c:val>
        </c:ser>
        <c:dLbls>
          <c:showLegendKey val="0"/>
          <c:showVal val="0"/>
          <c:showCatName val="0"/>
          <c:showSerName val="0"/>
          <c:showPercent val="0"/>
          <c:showBubbleSize val="0"/>
        </c:dLbls>
        <c:gapWidth val="100"/>
        <c:overlap val="100"/>
        <c:axId val="127962496"/>
        <c:axId val="127968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664</c:v>
                </c:pt>
                <c:pt idx="2">
                  <c:v>#N/A</c:v>
                </c:pt>
                <c:pt idx="3">
                  <c:v>#N/A</c:v>
                </c:pt>
                <c:pt idx="4">
                  <c:v>557</c:v>
                </c:pt>
                <c:pt idx="5">
                  <c:v>#N/A</c:v>
                </c:pt>
                <c:pt idx="6">
                  <c:v>#N/A</c:v>
                </c:pt>
                <c:pt idx="7">
                  <c:v>579</c:v>
                </c:pt>
                <c:pt idx="8">
                  <c:v>#N/A</c:v>
                </c:pt>
                <c:pt idx="9">
                  <c:v>#N/A</c:v>
                </c:pt>
                <c:pt idx="10">
                  <c:v>547</c:v>
                </c:pt>
                <c:pt idx="11">
                  <c:v>#N/A</c:v>
                </c:pt>
                <c:pt idx="12">
                  <c:v>#N/A</c:v>
                </c:pt>
                <c:pt idx="13">
                  <c:v>410</c:v>
                </c:pt>
                <c:pt idx="14">
                  <c:v>#N/A</c:v>
                </c:pt>
              </c:numCache>
            </c:numRef>
          </c:val>
          <c:smooth val="0"/>
        </c:ser>
        <c:dLbls>
          <c:showLegendKey val="0"/>
          <c:showVal val="0"/>
          <c:showCatName val="0"/>
          <c:showSerName val="0"/>
          <c:showPercent val="0"/>
          <c:showBubbleSize val="0"/>
        </c:dLbls>
        <c:marker val="1"/>
        <c:smooth val="0"/>
        <c:axId val="127962496"/>
        <c:axId val="127968768"/>
      </c:lineChart>
      <c:catAx>
        <c:axId val="12796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968768"/>
        <c:crosses val="autoZero"/>
        <c:auto val="1"/>
        <c:lblAlgn val="ctr"/>
        <c:lblOffset val="100"/>
        <c:tickLblSkip val="1"/>
        <c:tickMarkSkip val="1"/>
        <c:noMultiLvlLbl val="0"/>
      </c:catAx>
      <c:valAx>
        <c:axId val="12796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6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11301</c:v>
                </c:pt>
                <c:pt idx="5">
                  <c:v>12141</c:v>
                </c:pt>
                <c:pt idx="8">
                  <c:v>11835</c:v>
                </c:pt>
                <c:pt idx="11">
                  <c:v>11971</c:v>
                </c:pt>
                <c:pt idx="14">
                  <c:v>11458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416</c:v>
                </c:pt>
                <c:pt idx="5">
                  <c:v>354</c:v>
                </c:pt>
                <c:pt idx="8">
                  <c:v>398</c:v>
                </c:pt>
                <c:pt idx="11">
                  <c:v>431</c:v>
                </c:pt>
                <c:pt idx="14">
                  <c:v>522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1193</c:v>
                </c:pt>
                <c:pt idx="5">
                  <c:v>1532</c:v>
                </c:pt>
                <c:pt idx="8">
                  <c:v>1739</c:v>
                </c:pt>
                <c:pt idx="11">
                  <c:v>1909</c:v>
                </c:pt>
                <c:pt idx="14">
                  <c:v>2152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1692</c:v>
                </c:pt>
                <c:pt idx="3">
                  <c:v>1544</c:v>
                </c:pt>
                <c:pt idx="6">
                  <c:v>1399</c:v>
                </c:pt>
                <c:pt idx="9">
                  <c:v>1255</c:v>
                </c:pt>
                <c:pt idx="12">
                  <c:v>1149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172</c:v>
                </c:pt>
                <c:pt idx="3">
                  <c:v>145</c:v>
                </c:pt>
                <c:pt idx="6">
                  <c:v>146</c:v>
                </c:pt>
                <c:pt idx="9">
                  <c:v>143</c:v>
                </c:pt>
                <c:pt idx="12">
                  <c:v>153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4920</c:v>
                </c:pt>
                <c:pt idx="3">
                  <c:v>4546</c:v>
                </c:pt>
                <c:pt idx="6">
                  <c:v>4318</c:v>
                </c:pt>
                <c:pt idx="9">
                  <c:v>4174</c:v>
                </c:pt>
                <c:pt idx="12">
                  <c:v>3813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114</c:v>
                </c:pt>
                <c:pt idx="3">
                  <c:v>96</c:v>
                </c:pt>
                <c:pt idx="6">
                  <c:v>81</c:v>
                </c:pt>
                <c:pt idx="9">
                  <c:v>65</c:v>
                </c:pt>
                <c:pt idx="12">
                  <c:v>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12020</c:v>
                </c:pt>
                <c:pt idx="3">
                  <c:v>11987</c:v>
                </c:pt>
                <c:pt idx="6">
                  <c:v>12814</c:v>
                </c:pt>
                <c:pt idx="9">
                  <c:v>13070</c:v>
                </c:pt>
                <c:pt idx="12">
                  <c:v>12434</c:v>
                </c:pt>
              </c:numCache>
            </c:numRef>
          </c:val>
        </c:ser>
        <c:dLbls>
          <c:showLegendKey val="0"/>
          <c:showVal val="0"/>
          <c:showCatName val="0"/>
          <c:showSerName val="0"/>
          <c:showPercent val="0"/>
          <c:showBubbleSize val="0"/>
        </c:dLbls>
        <c:gapWidth val="100"/>
        <c:overlap val="100"/>
        <c:axId val="128371712"/>
        <c:axId val="128382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6009</c:v>
                </c:pt>
                <c:pt idx="2">
                  <c:v>#N/A</c:v>
                </c:pt>
                <c:pt idx="3">
                  <c:v>#N/A</c:v>
                </c:pt>
                <c:pt idx="4">
                  <c:v>4290</c:v>
                </c:pt>
                <c:pt idx="5">
                  <c:v>#N/A</c:v>
                </c:pt>
                <c:pt idx="6">
                  <c:v>#N/A</c:v>
                </c:pt>
                <c:pt idx="7">
                  <c:v>4786</c:v>
                </c:pt>
                <c:pt idx="8">
                  <c:v>#N/A</c:v>
                </c:pt>
                <c:pt idx="9">
                  <c:v>#N/A</c:v>
                </c:pt>
                <c:pt idx="10">
                  <c:v>4396</c:v>
                </c:pt>
                <c:pt idx="11">
                  <c:v>#N/A</c:v>
                </c:pt>
                <c:pt idx="12">
                  <c:v>#N/A</c:v>
                </c:pt>
                <c:pt idx="13">
                  <c:v>3465</c:v>
                </c:pt>
                <c:pt idx="14">
                  <c:v>#N/A</c:v>
                </c:pt>
              </c:numCache>
            </c:numRef>
          </c:val>
          <c:smooth val="0"/>
        </c:ser>
        <c:dLbls>
          <c:showLegendKey val="0"/>
          <c:showVal val="0"/>
          <c:showCatName val="0"/>
          <c:showSerName val="0"/>
          <c:showPercent val="0"/>
          <c:showBubbleSize val="0"/>
        </c:dLbls>
        <c:marker val="1"/>
        <c:smooth val="0"/>
        <c:axId val="128371712"/>
        <c:axId val="128382080"/>
      </c:lineChart>
      <c:catAx>
        <c:axId val="12837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382080"/>
        <c:crosses val="autoZero"/>
        <c:auto val="1"/>
        <c:lblAlgn val="ctr"/>
        <c:lblOffset val="100"/>
        <c:tickLblSkip val="1"/>
        <c:tickMarkSkip val="1"/>
        <c:noMultiLvlLbl val="0"/>
      </c:catAx>
      <c:valAx>
        <c:axId val="12838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7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1"/>
          <c:y val="4.9232005384860722E-2"/>
          <c:w val="0.84484011943744131"/>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{1E75CC25-8ABF-4FE8-839E-156497A55CDA}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{82EB3BF7-B9E9-45D3-AB09-63996E2E9C61}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{91E29FF1-229D-47A5-A347-768F02557836}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{9B2F8F87-90F2-4037-9BCC-0E6582F7A4E6}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{48A6BF68-B2DE-4887-B433-E9B66A1F4DC9}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{B4C8AE86-F325-4046-AA04-2558E1C1B61E}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{835D3696-BD83-4A86-9CD1-1D9B3557F301}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{D4180559-F038-472A-AE34-55C2A6A88823}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{32D2CF46-70C7-469E-AFB2-AB52C21B1093}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{B699A4C2-CD0E-4677-AD93-9D4EFC53AA17}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8181376"/>
        <c:axId val="128183296"/>
      </c:scatterChart>
      <c:valAx>
        <c:axId val="1281813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83296"/>
        <c:crosses val="autoZero"/>
        <c:crossBetween val="midCat"/>
      </c:valAx>
      <c:valAx>
        <c:axId val="1281832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181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2"/>
          <c:y val="4.7118521949462235E-2"/>
          <c:w val="0.84704431781868605"/>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{169C11AA-1AF2-4411-A0D4-02BF752A0116}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{2809ED65-6BB4-4F71-883C-BB0A745E2B3C}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{D1644E27-1337-4C0B-9082-11CC3E2805BD}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{D8A4A81D-42FB-46D7-A996-904A2A42E5DF}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{CE59E8B6-DD4D-4624-B9DF-73CC33D014BA}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16.8</c:v>
                </c:pt>
                <c:pt idx="1">
                  <c:v>15.2</c:v>
                </c:pt>
                <c:pt idx="2">
                  <c:v>14.3</c:v>
                </c:pt>
                <c:pt idx="3">
                  <c:v>13.5</c:v>
                </c:pt>
                <c:pt idx="4">
                  <c:v>12.4</c:v>
                </c:pt>
              </c:numCache>
            </c:numRef>
          </c:xVal>
          <c:yVal>
            <c:numRef>
              <c:f>公会計指標分析・財政指標組合せ分析表!$K$73:$O$73</c:f>
              <c:numCache>
                <c:formatCode>#,##0.0;"▲ "#,##0.0</c:formatCode>
                <c:ptCount val="5"/>
                <c:pt idx="0">
                  <c:v>142</c:v>
                </c:pt>
                <c:pt idx="1">
                  <c:v>103.8</c:v>
                </c:pt>
                <c:pt idx="2">
                  <c:v>114.5</c:v>
                </c:pt>
                <c:pt idx="3">
                  <c:v>108</c:v>
                </c:pt>
                <c:pt idx="4">
                  <c:v>85.5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{6146ABCF-80B1-4B0B-9D44-C540EBF8EE1E}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{02FA064B-1189-4A85-888E-6DEC33B0AB2B}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{3A7CB28A-54BA-470B-8B7D-4C757817E4A6}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{308C2ACA-B357-4601-9F11-3C6CC53DBEFA}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{ABD49B80-A043-417C-BB79-25049B9F8A65}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smooth val="0"/>
        </c:ser>
        <c:dLbls>
          <c:showLegendKey val="0"/>
          <c:showVal val="0"/>
          <c:showCatName val="0"/>
          <c:showSerName val="0"/>
          <c:showPercent val="0"/>
          <c:showBubbleSize val="0"/>
        </c:dLbls>
        <c:axId val="127910272"/>
        <c:axId val="127912192"/>
      </c:scatterChart>
      <c:valAx>
        <c:axId val="127910272"/>
        <c:scaling>
          <c:orientation val="minMax"/>
          <c:max val="17.400000000000002"/>
          <c:min val="9.7000000000000011"/>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912192"/>
        <c:crosses val="autoZero"/>
        <c:crossBetween val="midCat"/>
      </c:valAx>
      <c:valAx>
        <c:axId val="127912192"/>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910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実質公債費比率の分子は平成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年度をピークにして年々低くなってきている。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その主な要因は、合併特例債や臨時財政対策債等の算入公債費が増えていることが大きい。今後、</a:t>
          </a:r>
          <a:r>
            <a:rPr lang="ja-JP" altLang="en-US" sz="1100" b="0" i="0" baseline="0">
              <a:solidFill>
                <a:schemeClr val="dk1"/>
              </a:solidFill>
              <a:latin typeface="+mn-lt"/>
              <a:ea typeface="+mn-ea"/>
              <a:cs typeface="+mn-cs"/>
            </a:rPr>
            <a:t>実質公債</a:t>
          </a:r>
          <a:r>
            <a:rPr lang="ja-JP" altLang="ja-JP" sz="1100" b="0" i="0" baseline="0">
              <a:solidFill>
                <a:schemeClr val="dk1"/>
              </a:solidFill>
              <a:latin typeface="+mn-lt"/>
              <a:ea typeface="+mn-ea"/>
              <a:cs typeface="+mn-cs"/>
            </a:rPr>
            <a:t>比率の分子は、上昇すると予想されており、適切な財政運営に努める。</a:t>
          </a:r>
          <a:endParaRPr lang="en-US" altLang="ja-JP" sz="1100" b="0" i="0" baseline="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将来負担比率の分子は平成２０年度をピークにして、年々下がってきている。その主な要因は行財政改革等の効果による充当可能基金の増及び、地方債元金の償還に伴う公営企業債等繰入見込額の減等によるところが大きい。</a:t>
          </a:r>
          <a:r>
            <a:rPr lang="ja-JP" altLang="en-US" sz="1100" b="0" i="0" baseline="0">
              <a:solidFill>
                <a:schemeClr val="dk1"/>
              </a:solidFill>
              <a:latin typeface="+mn-lt"/>
              <a:ea typeface="+mn-ea"/>
              <a:cs typeface="+mn-cs"/>
            </a:rPr>
            <a:t>今後、</a:t>
          </a:r>
          <a:r>
            <a:rPr lang="ja-JP" altLang="ja-JP" sz="1100" b="0" i="0" baseline="0">
              <a:solidFill>
                <a:schemeClr val="dk1"/>
              </a:solidFill>
              <a:latin typeface="+mn-lt"/>
              <a:ea typeface="+mn-ea"/>
              <a:cs typeface="+mn-cs"/>
            </a:rPr>
            <a:t>将来負担比率の分子は、</a:t>
          </a:r>
          <a:r>
            <a:rPr lang="ja-JP" altLang="en-US" sz="1100" b="0" i="0" baseline="0">
              <a:solidFill>
                <a:schemeClr val="dk1"/>
              </a:solidFill>
              <a:latin typeface="+mn-lt"/>
              <a:ea typeface="+mn-ea"/>
              <a:cs typeface="+mn-cs"/>
            </a:rPr>
            <a:t>上昇す</a:t>
          </a:r>
          <a:r>
            <a:rPr lang="ja-JP" altLang="ja-JP" sz="1100" b="0" i="0" baseline="0">
              <a:solidFill>
                <a:schemeClr val="dk1"/>
              </a:solidFill>
              <a:latin typeface="+mn-lt"/>
              <a:ea typeface="+mn-ea"/>
              <a:cs typeface="+mn-cs"/>
            </a:rPr>
            <a:t>ると予想され</a:t>
          </a:r>
          <a:r>
            <a:rPr lang="ja-JP" altLang="en-US" sz="1100" b="0" i="0" baseline="0">
              <a:solidFill>
                <a:schemeClr val="dk1"/>
              </a:solidFill>
              <a:latin typeface="+mn-lt"/>
              <a:ea typeface="+mn-ea"/>
              <a:cs typeface="+mn-cs"/>
            </a:rPr>
            <a:t>ており、適切な財政運営に努める</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15,481
15,470
37.29
7,702,738
7,650,280
48,375
5,078,733
12,433,604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15,481
15,470
37.29
7,702,738
7,650,280
48,375
5,078,733
12,433,604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15,481
15,470
37.29
7,702,738
7,650,280
48,375
5,078,733
12,433,604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15,481
15,470
37.29
7,702,738
7,650,280
48,375
5,078,733
12,433,604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少子高齢化</a:t>
          </a:r>
          <a:r>
            <a:rPr kumimoji="1" lang="ja-JP" altLang="en-US" sz="1100">
              <a:solidFill>
                <a:schemeClr val="dk1"/>
              </a:solidFill>
              <a:latin typeface="+mn-lt"/>
              <a:ea typeface="+mn-ea"/>
              <a:cs typeface="+mn-cs"/>
            </a:rPr>
            <a:t>や</a:t>
          </a:r>
          <a:r>
            <a:rPr kumimoji="1" lang="ja-JP" altLang="ja-JP" sz="1100">
              <a:solidFill>
                <a:schemeClr val="dk1"/>
              </a:solidFill>
              <a:latin typeface="+mn-lt"/>
              <a:ea typeface="+mn-ea"/>
              <a:cs typeface="+mn-cs"/>
            </a:rPr>
            <a:t>人口減に加え、農業を中心とした脆弱な社会基盤であり、</a:t>
          </a:r>
          <a:r>
            <a:rPr kumimoji="1" lang="ja-JP" altLang="en-US" sz="1100">
              <a:solidFill>
                <a:schemeClr val="dk1"/>
              </a:solidFill>
              <a:latin typeface="+mn-lt"/>
              <a:ea typeface="+mn-ea"/>
              <a:cs typeface="+mn-cs"/>
            </a:rPr>
            <a:t>町内に就業先が少なく、法人住民税が低下している。そのた</a:t>
          </a:r>
          <a:r>
            <a:rPr kumimoji="1" lang="ja-JP" altLang="ja-JP" sz="1100">
              <a:solidFill>
                <a:schemeClr val="dk1"/>
              </a:solidFill>
              <a:latin typeface="+mn-lt"/>
              <a:ea typeface="+mn-ea"/>
              <a:cs typeface="+mn-cs"/>
            </a:rPr>
            <a:t>め、財政力指数は全国平均、青森県平均だけでなく、類似団体でも平均を下回る結果となっている。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今後は、町単独事業として行っている事業</a:t>
          </a:r>
          <a:r>
            <a:rPr kumimoji="1" lang="ja-JP" altLang="en-US" sz="1100">
              <a:solidFill>
                <a:schemeClr val="dk1"/>
              </a:solidFill>
              <a:latin typeface="+mn-lt"/>
              <a:ea typeface="+mn-ea"/>
              <a:cs typeface="+mn-cs"/>
            </a:rPr>
            <a:t>について、</a:t>
          </a:r>
          <a:r>
            <a:rPr kumimoji="1" lang="en-US" altLang="ja-JP" sz="1100">
              <a:solidFill>
                <a:schemeClr val="dk1"/>
              </a:solidFill>
              <a:latin typeface="+mn-lt"/>
              <a:ea typeface="+mn-ea"/>
              <a:cs typeface="+mn-cs"/>
            </a:rPr>
            <a:t>PDCA</a:t>
          </a:r>
          <a:r>
            <a:rPr kumimoji="1" lang="ja-JP" altLang="en-US" sz="1100">
              <a:solidFill>
                <a:schemeClr val="dk1"/>
              </a:solidFill>
              <a:latin typeface="+mn-lt"/>
              <a:ea typeface="+mn-ea"/>
              <a:cs typeface="+mn-cs"/>
            </a:rPr>
            <a:t>サイクルの徹底と、それによる事業のスクラップを行うなど、</a:t>
          </a:r>
          <a:r>
            <a:rPr kumimoji="1" lang="ja-JP" altLang="ja-JP" sz="1100">
              <a:solidFill>
                <a:schemeClr val="dk1"/>
              </a:solidFill>
              <a:latin typeface="+mn-lt"/>
              <a:ea typeface="+mn-ea"/>
              <a:cs typeface="+mn-cs"/>
            </a:rPr>
            <a:t>行政の効率化を図ることによる健全な財政運営と、町総合計画に沿った活力ある町づくりを目指す。</a:t>
          </a:r>
          <a:endParaRPr lang="ja-JP" altLang="ja-JP" sz="1400"/>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44</xdr:row>
      <xdr:rowOff>4233</xdr:rowOff>
    </xdr:to>
    <xdr:cxnSp macro="">
      <xdr:nvCxnSpPr>
        <xdr:cNvPr id="68" name="直線コネクタ 67"/>
        <xdr:cNvCxnSpPr/>
      </xdr:nvCxnSpPr>
      <xdr:spPr>
        <a:xfrm flipV="1">
          <a:off x="4114800" y="75078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44</xdr:row>
      <xdr:rowOff>4233</xdr:rowOff>
    </xdr:to>
    <xdr:cxnSp macro="">
      <xdr:nvCxnSpPr>
        <xdr:cNvPr id="77" name="直線コネクタ 76"/>
        <xdr:cNvCxnSpPr/>
      </xdr:nvCxnSpPr>
      <xdr:spPr>
        <a:xfrm>
          <a:off x="1447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79" name="テキスト ボックス 78"/>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経常収支比率は、平成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年度にやや上昇したものの、平成</a:t>
          </a:r>
          <a:r>
            <a:rPr kumimoji="1" lang="en-US" altLang="ja-JP" sz="1100">
              <a:solidFill>
                <a:schemeClr val="dk1"/>
              </a:solidFill>
              <a:latin typeface="+mn-lt"/>
              <a:ea typeface="+mn-ea"/>
              <a:cs typeface="+mn-cs"/>
            </a:rPr>
            <a:t>23</a:t>
          </a:r>
          <a:r>
            <a:rPr kumimoji="1" lang="ja-JP" altLang="ja-JP" sz="1100">
              <a:solidFill>
                <a:schemeClr val="dk1"/>
              </a:solidFill>
              <a:latin typeface="+mn-lt"/>
              <a:ea typeface="+mn-ea"/>
              <a:cs typeface="+mn-cs"/>
            </a:rPr>
            <a:t>年から</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年連続で</a:t>
          </a:r>
          <a:r>
            <a:rPr kumimoji="1" lang="en-US" altLang="ja-JP" sz="1100">
              <a:solidFill>
                <a:schemeClr val="dk1"/>
              </a:solidFill>
              <a:latin typeface="+mn-lt"/>
              <a:ea typeface="+mn-ea"/>
              <a:cs typeface="+mn-cs"/>
            </a:rPr>
            <a:t>85</a:t>
          </a:r>
          <a:r>
            <a:rPr kumimoji="1" lang="ja-JP" altLang="ja-JP" sz="1100">
              <a:solidFill>
                <a:schemeClr val="dk1"/>
              </a:solidFill>
              <a:latin typeface="+mn-lt"/>
              <a:ea typeface="+mn-ea"/>
              <a:cs typeface="+mn-cs"/>
            </a:rPr>
            <a:t>％以下と、全国平均・県平均共に下回っている。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今後は、</a:t>
          </a:r>
          <a:r>
            <a:rPr kumimoji="1" lang="ja-JP" altLang="en-US" sz="1100">
              <a:solidFill>
                <a:schemeClr val="dk1"/>
              </a:solidFill>
              <a:latin typeface="+mn-lt"/>
              <a:ea typeface="+mn-ea"/>
              <a:cs typeface="+mn-cs"/>
            </a:rPr>
            <a:t>交付税の減と扶助費</a:t>
          </a:r>
          <a:r>
            <a:rPr kumimoji="1" lang="ja-JP" altLang="ja-JP" sz="1100">
              <a:solidFill>
                <a:schemeClr val="dk1"/>
              </a:solidFill>
              <a:latin typeface="+mn-lt"/>
              <a:ea typeface="+mn-ea"/>
              <a:cs typeface="+mn-cs"/>
            </a:rPr>
            <a:t>の増が</a:t>
          </a:r>
          <a:r>
            <a:rPr kumimoji="1" lang="ja-JP" altLang="en-US" sz="1100">
              <a:solidFill>
                <a:schemeClr val="dk1"/>
              </a:solidFill>
              <a:latin typeface="+mn-lt"/>
              <a:ea typeface="+mn-ea"/>
              <a:cs typeface="+mn-cs"/>
            </a:rPr>
            <a:t>避けられない情勢であり</a:t>
          </a:r>
          <a:r>
            <a:rPr kumimoji="1" lang="ja-JP" altLang="ja-JP" sz="1100">
              <a:solidFill>
                <a:schemeClr val="dk1"/>
              </a:solidFill>
              <a:latin typeface="+mn-lt"/>
              <a:ea typeface="+mn-ea"/>
              <a:cs typeface="+mn-cs"/>
            </a:rPr>
            <a:t>、人件費の抑制等</a:t>
          </a:r>
          <a:r>
            <a:rPr kumimoji="1" lang="ja-JP" altLang="en-US" sz="1100">
              <a:solidFill>
                <a:schemeClr val="dk1"/>
              </a:solidFill>
              <a:latin typeface="+mn-lt"/>
              <a:ea typeface="+mn-ea"/>
              <a:cs typeface="+mn-cs"/>
            </a:rPr>
            <a:t>も限界まできていることから、行財政改革を継続するとともに、公債費を抑制するために建設事業等の</a:t>
          </a:r>
          <a:r>
            <a:rPr kumimoji="1" lang="ja-JP" altLang="ja-JP" sz="1100">
              <a:solidFill>
                <a:schemeClr val="dk1"/>
              </a:solidFill>
              <a:latin typeface="+mn-lt"/>
              <a:ea typeface="+mn-ea"/>
              <a:cs typeface="+mn-cs"/>
            </a:rPr>
            <a:t>選択と集中を行い、</a:t>
          </a:r>
          <a:r>
            <a:rPr kumimoji="1" lang="ja-JP" altLang="en-US" sz="1100">
              <a:solidFill>
                <a:schemeClr val="dk1"/>
              </a:solidFill>
              <a:latin typeface="+mn-lt"/>
              <a:ea typeface="+mn-ea"/>
              <a:cs typeface="+mn-cs"/>
            </a:rPr>
            <a:t>義務的経費の削減に努める</a:t>
          </a:r>
          <a:r>
            <a:rPr kumimoji="1" lang="ja-JP" altLang="ja-JP" sz="1100">
              <a:solidFill>
                <a:schemeClr val="dk1"/>
              </a:solidFill>
              <a:latin typeface="+mn-lt"/>
              <a:ea typeface="+mn-ea"/>
              <a:cs typeface="+mn-cs"/>
            </a:rPr>
            <a:t>。</a:t>
          </a:r>
          <a:endParaRPr lang="ja-JP" altLang="ja-JP" sz="1400"/>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159596</xdr:rowOff>
    </xdr:from>
    <xdr:to>
      <xdr:col>7</xdr:col>
      <xdr:colOff>152400</xdr:colOff>
      <xdr:row>62</xdr:row>
      <xdr:rowOff>4233</xdr:rowOff>
    </xdr:to>
    <xdr:cxnSp macro="">
      <xdr:nvCxnSpPr>
        <xdr:cNvPr id="131" name="直線コネクタ 130"/>
        <xdr:cNvCxnSpPr/>
      </xdr:nvCxnSpPr>
      <xdr:spPr>
        <a:xfrm>
          <a:off x="4114800" y="106180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159596</xdr:rowOff>
    </xdr:from>
    <xdr:to>
      <xdr:col>6</xdr:col>
      <xdr:colOff>0</xdr:colOff>
      <xdr:row>62</xdr:row>
      <xdr:rowOff>149013</xdr:rowOff>
    </xdr:to>
    <xdr:cxnSp macro="">
      <xdr:nvCxnSpPr>
        <xdr:cNvPr id="134" name="直線コネクタ 133"/>
        <xdr:cNvCxnSpPr/>
      </xdr:nvCxnSpPr>
      <xdr:spPr>
        <a:xfrm flipV="1">
          <a:off x="3225800" y="106180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6" name="テキスト ボックス 135"/>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84667</xdr:rowOff>
    </xdr:from>
    <xdr:to>
      <xdr:col>4</xdr:col>
      <xdr:colOff>482600</xdr:colOff>
      <xdr:row>62</xdr:row>
      <xdr:rowOff>149013</xdr:rowOff>
    </xdr:to>
    <xdr:cxnSp macro="">
      <xdr:nvCxnSpPr>
        <xdr:cNvPr id="137" name="直線コネクタ 136"/>
        <xdr:cNvCxnSpPr/>
      </xdr:nvCxnSpPr>
      <xdr:spPr>
        <a:xfrm>
          <a:off x="2336800" y="107145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9" name="テキスト ボックス 138"/>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62</xdr:row>
      <xdr:rowOff>84667</xdr:rowOff>
    </xdr:to>
    <xdr:cxnSp macro="">
      <xdr:nvCxnSpPr>
        <xdr:cNvPr id="140" name="直線コネクタ 139"/>
        <xdr:cNvCxnSpPr/>
      </xdr:nvCxnSpPr>
      <xdr:spPr>
        <a:xfrm>
          <a:off x="1447800" y="1069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85531</xdr:rowOff>
    </xdr:from>
    <xdr:ext cx="762000" cy="259045"/>
    <xdr:sp macro="" textlink="">
      <xdr:nvSpPr>
        <xdr:cNvPr id="144" name="テキスト ボックス 143"/>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124883</xdr:rowOff>
    </xdr:from>
    <xdr:to>
      <xdr:col>7</xdr:col>
      <xdr:colOff>203200</xdr:colOff>
      <xdr:row>62</xdr:row>
      <xdr:rowOff>55033</xdr:rowOff>
    </xdr:to>
    <xdr:sp macro="" textlink="">
      <xdr:nvSpPr>
        <xdr:cNvPr id="150" name="円/楕円 149"/>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141410</xdr:rowOff>
    </xdr:from>
    <xdr:ext cx="762000" cy="259045"/>
    <xdr:sp macro="" textlink="">
      <xdr:nvSpPr>
        <xdr:cNvPr id="151" name="財政構造の弾力性該当値テキスト"/>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108796</xdr:rowOff>
    </xdr:from>
    <xdr:to>
      <xdr:col>6</xdr:col>
      <xdr:colOff>50800</xdr:colOff>
      <xdr:row>62</xdr:row>
      <xdr:rowOff>38946</xdr:rowOff>
    </xdr:to>
    <xdr:sp macro="" textlink="">
      <xdr:nvSpPr>
        <xdr:cNvPr id="152" name="円/楕円 151"/>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49123</xdr:rowOff>
    </xdr:from>
    <xdr:ext cx="736600" cy="259045"/>
    <xdr:sp macro="" textlink="">
      <xdr:nvSpPr>
        <xdr:cNvPr id="153" name="テキスト ボックス 152"/>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98213</xdr:rowOff>
    </xdr:from>
    <xdr:to>
      <xdr:col>4</xdr:col>
      <xdr:colOff>533400</xdr:colOff>
      <xdr:row>63</xdr:row>
      <xdr:rowOff>28363</xdr:rowOff>
    </xdr:to>
    <xdr:sp macro="" textlink="">
      <xdr:nvSpPr>
        <xdr:cNvPr id="154" name="円/楕円 153"/>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55" name="テキスト ボックス 154"/>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33867</xdr:rowOff>
    </xdr:from>
    <xdr:to>
      <xdr:col>3</xdr:col>
      <xdr:colOff>330200</xdr:colOff>
      <xdr:row>62</xdr:row>
      <xdr:rowOff>135467</xdr:rowOff>
    </xdr:to>
    <xdr:sp macro="" textlink="">
      <xdr:nvSpPr>
        <xdr:cNvPr id="156" name="円/楕円 155"/>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57" name="テキスト ボックス 156"/>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58" name="円/楕円 157"/>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59" name="テキスト ボックス 158"/>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[124,923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一人当たり人件費・物件費等決算額が、類似団体の平均よりも低いのは、人件費の抑制によるものと考えられる。現在は、再任用制度を活用するなどして、住民サービスの質を維持しながら、人件費の抑制に努めており、今後も持続していきたい。</a:t>
          </a:r>
          <a:endParaRPr lang="ja-JP" altLang="ja-JP" sz="1400"/>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113681</xdr:rowOff>
    </xdr:from>
    <xdr:to>
      <xdr:col>7</xdr:col>
      <xdr:colOff>152400</xdr:colOff>
      <xdr:row>82</xdr:row>
      <xdr:rowOff>13985</xdr:rowOff>
    </xdr:to>
    <xdr:cxnSp macro="">
      <xdr:nvCxnSpPr>
        <xdr:cNvPr id="194" name="直線コネクタ 193"/>
        <xdr:cNvCxnSpPr/>
      </xdr:nvCxnSpPr>
      <xdr:spPr>
        <a:xfrm flipV="1">
          <a:off x="4114800" y="14001131"/>
          <a:ext cx="838200" cy="7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154565</xdr:rowOff>
    </xdr:from>
    <xdr:ext cx="762000" cy="259045"/>
    <xdr:sp macro="" textlink="">
      <xdr:nvSpPr>
        <xdr:cNvPr id="195" name="人件費・物件費等の状況平均値テキスト"/>
        <xdr:cNvSpPr txBox="1"/>
      </xdr:nvSpPr>
      <xdr:spPr>
        <a:xfrm>
          <a:off x="5041900" y="1438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147639</xdr:rowOff>
    </xdr:from>
    <xdr:to>
      <xdr:col>6</xdr:col>
      <xdr:colOff>0</xdr:colOff>
      <xdr:row>82</xdr:row>
      <xdr:rowOff>13985</xdr:rowOff>
    </xdr:to>
    <xdr:cxnSp macro="">
      <xdr:nvCxnSpPr>
        <xdr:cNvPr id="197" name="直線コネクタ 196"/>
        <xdr:cNvCxnSpPr/>
      </xdr:nvCxnSpPr>
      <xdr:spPr>
        <a:xfrm>
          <a:off x="3225800" y="14035089"/>
          <a:ext cx="8890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30157</xdr:rowOff>
    </xdr:from>
    <xdr:ext cx="736600" cy="259045"/>
    <xdr:sp macro="" textlink="">
      <xdr:nvSpPr>
        <xdr:cNvPr id="199" name="テキスト ボックス 198"/>
        <xdr:cNvSpPr txBox="1"/>
      </xdr:nvSpPr>
      <xdr:spPr>
        <a:xfrm>
          <a:off x="3733800" y="144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147639</xdr:rowOff>
    </xdr:from>
    <xdr:to>
      <xdr:col>4</xdr:col>
      <xdr:colOff>482600</xdr:colOff>
      <xdr:row>82</xdr:row>
      <xdr:rowOff>10213</xdr:rowOff>
    </xdr:to>
    <xdr:cxnSp macro="">
      <xdr:nvCxnSpPr>
        <xdr:cNvPr id="200" name="直線コネクタ 199"/>
        <xdr:cNvCxnSpPr/>
      </xdr:nvCxnSpPr>
      <xdr:spPr>
        <a:xfrm flipV="1">
          <a:off x="2336800" y="14035089"/>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151199</xdr:rowOff>
    </xdr:from>
    <xdr:ext cx="762000" cy="259045"/>
    <xdr:sp macro="" textlink="">
      <xdr:nvSpPr>
        <xdr:cNvPr id="202" name="テキスト ボックス 201"/>
        <xdr:cNvSpPr txBox="1"/>
      </xdr:nvSpPr>
      <xdr:spPr>
        <a:xfrm>
          <a:off x="2844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168359</xdr:rowOff>
    </xdr:from>
    <xdr:to>
      <xdr:col>3</xdr:col>
      <xdr:colOff>279400</xdr:colOff>
      <xdr:row>82</xdr:row>
      <xdr:rowOff>10213</xdr:rowOff>
    </xdr:to>
    <xdr:cxnSp macro="">
      <xdr:nvCxnSpPr>
        <xdr:cNvPr id="203" name="直線コネクタ 202"/>
        <xdr:cNvCxnSpPr/>
      </xdr:nvCxnSpPr>
      <xdr:spPr>
        <a:xfrm>
          <a:off x="1447800" y="14055809"/>
          <a:ext cx="8890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144009</xdr:rowOff>
    </xdr:from>
    <xdr:ext cx="762000" cy="259045"/>
    <xdr:sp macro="" textlink="">
      <xdr:nvSpPr>
        <xdr:cNvPr id="205" name="テキスト ボックス 204"/>
        <xdr:cNvSpPr txBox="1"/>
      </xdr:nvSpPr>
      <xdr:spPr>
        <a:xfrm>
          <a:off x="1955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62709</xdr:rowOff>
    </xdr:from>
    <xdr:ext cx="762000" cy="259045"/>
    <xdr:sp macro="" textlink="">
      <xdr:nvSpPr>
        <xdr:cNvPr id="207" name="テキスト ボックス 206"/>
        <xdr:cNvSpPr txBox="1"/>
      </xdr:nvSpPr>
      <xdr:spPr>
        <a:xfrm>
          <a:off x="1066800" y="144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62881</xdr:rowOff>
    </xdr:from>
    <xdr:to>
      <xdr:col>7</xdr:col>
      <xdr:colOff>203200</xdr:colOff>
      <xdr:row>81</xdr:row>
      <xdr:rowOff>164481</xdr:rowOff>
    </xdr:to>
    <xdr:sp macro="" textlink="">
      <xdr:nvSpPr>
        <xdr:cNvPr id="213" name="円/楕円 212"/>
        <xdr:cNvSpPr/>
      </xdr:nvSpPr>
      <xdr:spPr>
        <a:xfrm>
          <a:off x="4902200" y="139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155608</xdr:rowOff>
    </xdr:from>
    <xdr:ext cx="762000" cy="259045"/>
    <xdr:sp macro="" textlink="">
      <xdr:nvSpPr>
        <xdr:cNvPr id="214" name="人件費・物件費等の状況該当値テキスト"/>
        <xdr:cNvSpPr txBox="1"/>
      </xdr:nvSpPr>
      <xdr:spPr>
        <a:xfrm>
          <a:off x="5041900" y="1387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124,923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134635</xdr:rowOff>
    </xdr:from>
    <xdr:to>
      <xdr:col>6</xdr:col>
      <xdr:colOff>50800</xdr:colOff>
      <xdr:row>82</xdr:row>
      <xdr:rowOff>64785</xdr:rowOff>
    </xdr:to>
    <xdr:sp macro="" textlink="">
      <xdr:nvSpPr>
        <xdr:cNvPr id="215" name="円/楕円 214"/>
        <xdr:cNvSpPr/>
      </xdr:nvSpPr>
      <xdr:spPr>
        <a:xfrm>
          <a:off x="4064000" y="140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74962</xdr:rowOff>
    </xdr:from>
    <xdr:ext cx="736600" cy="259045"/>
    <xdr:sp macro="" textlink="">
      <xdr:nvSpPr>
        <xdr:cNvPr id="216" name="テキスト ボックス 215"/>
        <xdr:cNvSpPr txBox="1"/>
      </xdr:nvSpPr>
      <xdr:spPr>
        <a:xfrm>
          <a:off x="3733800" y="1379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96839</xdr:rowOff>
    </xdr:from>
    <xdr:to>
      <xdr:col>4</xdr:col>
      <xdr:colOff>533400</xdr:colOff>
      <xdr:row>82</xdr:row>
      <xdr:rowOff>26989</xdr:rowOff>
    </xdr:to>
    <xdr:sp macro="" textlink="">
      <xdr:nvSpPr>
        <xdr:cNvPr id="217" name="円/楕円 216"/>
        <xdr:cNvSpPr/>
      </xdr:nvSpPr>
      <xdr:spPr>
        <a:xfrm>
          <a:off x="3175000" y="1398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37166</xdr:rowOff>
    </xdr:from>
    <xdr:ext cx="762000" cy="259045"/>
    <xdr:sp macro="" textlink="">
      <xdr:nvSpPr>
        <xdr:cNvPr id="218" name="テキスト ボックス 217"/>
        <xdr:cNvSpPr txBox="1"/>
      </xdr:nvSpPr>
      <xdr:spPr>
        <a:xfrm>
          <a:off x="2844800" y="1375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129,145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130863</xdr:rowOff>
    </xdr:from>
    <xdr:to>
      <xdr:col>3</xdr:col>
      <xdr:colOff>330200</xdr:colOff>
      <xdr:row>82</xdr:row>
      <xdr:rowOff>61013</xdr:rowOff>
    </xdr:to>
    <xdr:sp macro="" textlink="">
      <xdr:nvSpPr>
        <xdr:cNvPr id="219" name="円/楕円 218"/>
        <xdr:cNvSpPr/>
      </xdr:nvSpPr>
      <xdr:spPr>
        <a:xfrm>
          <a:off x="2286000" y="140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71190</xdr:rowOff>
    </xdr:from>
    <xdr:ext cx="762000" cy="259045"/>
    <xdr:sp macro="" textlink="">
      <xdr:nvSpPr>
        <xdr:cNvPr id="220" name="テキスト ボックス 219"/>
        <xdr:cNvSpPr txBox="1"/>
      </xdr:nvSpPr>
      <xdr:spPr>
        <a:xfrm>
          <a:off x="1955800" y="1378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133,375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117559</xdr:rowOff>
    </xdr:from>
    <xdr:to>
      <xdr:col>2</xdr:col>
      <xdr:colOff>127000</xdr:colOff>
      <xdr:row>82</xdr:row>
      <xdr:rowOff>47709</xdr:rowOff>
    </xdr:to>
    <xdr:sp macro="" textlink="">
      <xdr:nvSpPr>
        <xdr:cNvPr id="221" name="円/楕円 220"/>
        <xdr:cNvSpPr/>
      </xdr:nvSpPr>
      <xdr:spPr>
        <a:xfrm>
          <a:off x="1397000" y="140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57886</xdr:rowOff>
    </xdr:from>
    <xdr:ext cx="762000" cy="259045"/>
    <xdr:sp macro="" textlink="">
      <xdr:nvSpPr>
        <xdr:cNvPr id="222" name="テキスト ボックス 221"/>
        <xdr:cNvSpPr txBox="1"/>
      </xdr:nvSpPr>
      <xdr:spPr>
        <a:xfrm>
          <a:off x="1066800" y="1377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latin typeface="+mn-lt"/>
              <a:ea typeface="+mn-ea"/>
              <a:cs typeface="+mn-cs"/>
            </a:rPr>
            <a:t>　町村合併後の給与調整を経て、現在では類似団体平均をやや上回る結果となっている。給与体系については、原則県準拠としているが、</a:t>
          </a:r>
          <a:r>
            <a:rPr lang="en-US" altLang="ja-JP" sz="1100" b="0" i="0" baseline="0">
              <a:solidFill>
                <a:schemeClr val="dk1"/>
              </a:solidFill>
              <a:latin typeface="+mn-lt"/>
              <a:ea typeface="+mn-ea"/>
              <a:cs typeface="+mn-cs"/>
            </a:rPr>
            <a:t>55</a:t>
          </a:r>
          <a:r>
            <a:rPr lang="ja-JP" altLang="en-US" sz="1100" b="0" i="0" baseline="0">
              <a:solidFill>
                <a:schemeClr val="dk1"/>
              </a:solidFill>
              <a:latin typeface="+mn-lt"/>
              <a:ea typeface="+mn-ea"/>
              <a:cs typeface="+mn-cs"/>
            </a:rPr>
            <a:t>歳昇給抑制は人事評価結果を反映させる平成</a:t>
          </a:r>
          <a:r>
            <a:rPr lang="en-US" altLang="ja-JP" sz="1100" b="0" i="0" baseline="0">
              <a:solidFill>
                <a:schemeClr val="dk1"/>
              </a:solidFill>
              <a:latin typeface="+mn-lt"/>
              <a:ea typeface="+mn-ea"/>
              <a:cs typeface="+mn-cs"/>
            </a:rPr>
            <a:t>30</a:t>
          </a:r>
          <a:r>
            <a:rPr lang="ja-JP" altLang="en-US"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1</a:t>
          </a:r>
          <a:r>
            <a:rPr lang="ja-JP" altLang="en-US" sz="1100" b="0" i="0" baseline="0">
              <a:solidFill>
                <a:schemeClr val="dk1"/>
              </a:solidFill>
              <a:latin typeface="+mn-lt"/>
              <a:ea typeface="+mn-ea"/>
              <a:cs typeface="+mn-cs"/>
            </a:rPr>
            <a:t>月とし、また勤勉手当については、平成</a:t>
          </a:r>
          <a:r>
            <a:rPr lang="en-US" altLang="ja-JP" sz="1100" b="0" i="0" baseline="0">
              <a:solidFill>
                <a:schemeClr val="dk1"/>
              </a:solidFill>
              <a:latin typeface="+mn-lt"/>
              <a:ea typeface="+mn-ea"/>
              <a:cs typeface="+mn-cs"/>
            </a:rPr>
            <a:t>29</a:t>
          </a:r>
          <a:r>
            <a:rPr lang="ja-JP" altLang="en-US"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6</a:t>
          </a:r>
          <a:r>
            <a:rPr lang="ja-JP" altLang="en-US" sz="1100" b="0" i="0" baseline="0">
              <a:solidFill>
                <a:schemeClr val="dk1"/>
              </a:solidFill>
              <a:latin typeface="+mn-lt"/>
              <a:ea typeface="+mn-ea"/>
              <a:cs typeface="+mn-cs"/>
            </a:rPr>
            <a:t>月から人事評価結果を反映させることとし、今後も給与の適正化に努める。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113091</xdr:rowOff>
    </xdr:to>
    <xdr:cxnSp macro="">
      <xdr:nvCxnSpPr>
        <xdr:cNvPr id="253" name="直線コネクタ 252"/>
        <xdr:cNvCxnSpPr/>
      </xdr:nvCxnSpPr>
      <xdr:spPr>
        <a:xfrm flipV="1">
          <a:off x="17018000" y="13904082"/>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85168</xdr:rowOff>
    </xdr:from>
    <xdr:ext cx="762000" cy="259045"/>
    <xdr:sp macro="" textlink="">
      <xdr:nvSpPr>
        <xdr:cNvPr id="254" name="給与水準   （国との比較）最小値テキスト"/>
        <xdr:cNvSpPr txBox="1"/>
      </xdr:nvSpPr>
      <xdr:spPr>
        <a:xfrm>
          <a:off x="17106900" y="1482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86</xdr:row>
      <xdr:rowOff>113091</xdr:rowOff>
    </xdr:from>
    <xdr:to>
      <xdr:col>24</xdr:col>
      <xdr:colOff>647700</xdr:colOff>
      <xdr:row>86</xdr:row>
      <xdr:rowOff>113091</xdr:rowOff>
    </xdr:to>
    <xdr:cxnSp macro="">
      <xdr:nvCxnSpPr>
        <xdr:cNvPr id="255" name="直線コネクタ 254"/>
        <xdr:cNvCxnSpPr/>
      </xdr:nvCxnSpPr>
      <xdr:spPr>
        <a:xfrm>
          <a:off x="16929100" y="1485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6"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7" name="直線コネクタ 256"/>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133350</xdr:rowOff>
    </xdr:to>
    <xdr:cxnSp macro="">
      <xdr:nvCxnSpPr>
        <xdr:cNvPr id="258" name="直線コネクタ 257"/>
        <xdr:cNvCxnSpPr/>
      </xdr:nvCxnSpPr>
      <xdr:spPr>
        <a:xfrm flipV="1">
          <a:off x="16179800" y="142832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133350</xdr:rowOff>
    </xdr:to>
    <xdr:cxnSp macro="">
      <xdr:nvCxnSpPr>
        <xdr:cNvPr id="261" name="直線コネクタ 260"/>
        <xdr:cNvCxnSpPr/>
      </xdr:nvCxnSpPr>
      <xdr:spPr>
        <a:xfrm>
          <a:off x="15290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2" name="フローチャート : 判断 261"/>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3" name="テキスト ボックス 262"/>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88</xdr:row>
      <xdr:rowOff>137886</xdr:rowOff>
    </xdr:to>
    <xdr:cxnSp macro="">
      <xdr:nvCxnSpPr>
        <xdr:cNvPr id="264" name="直線コネクタ 263"/>
        <xdr:cNvCxnSpPr/>
      </xdr:nvCxnSpPr>
      <xdr:spPr>
        <a:xfrm flipV="1">
          <a:off x="14401800" y="14283266"/>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25098</xdr:rowOff>
    </xdr:from>
    <xdr:to>
      <xdr:col>22</xdr:col>
      <xdr:colOff>254000</xdr:colOff>
      <xdr:row>83</xdr:row>
      <xdr:rowOff>126698</xdr:rowOff>
    </xdr:to>
    <xdr:sp macro="" textlink="">
      <xdr:nvSpPr>
        <xdr:cNvPr id="265" name="フローチャート : 判断 264"/>
        <xdr:cNvSpPr/>
      </xdr:nvSpPr>
      <xdr:spPr>
        <a:xfrm>
          <a:off x="15240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111475</xdr:rowOff>
    </xdr:from>
    <xdr:ext cx="762000" cy="259045"/>
    <xdr:sp macro="" textlink="">
      <xdr:nvSpPr>
        <xdr:cNvPr id="266" name="テキスト ボックス 265"/>
        <xdr:cNvSpPr txBox="1"/>
      </xdr:nvSpPr>
      <xdr:spPr>
        <a:xfrm>
          <a:off x="14909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114905</xdr:rowOff>
    </xdr:from>
    <xdr:to>
      <xdr:col>21</xdr:col>
      <xdr:colOff>0</xdr:colOff>
      <xdr:row>88</xdr:row>
      <xdr:rowOff>137886</xdr:rowOff>
    </xdr:to>
    <xdr:cxnSp macro="">
      <xdr:nvCxnSpPr>
        <xdr:cNvPr id="267" name="直線コネクタ 266"/>
        <xdr:cNvCxnSpPr/>
      </xdr:nvCxnSpPr>
      <xdr:spPr>
        <a:xfrm>
          <a:off x="13512800" y="152025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70" name="フローチャート : 判断 269"/>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71" name="テキスト ボックス 270"/>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7" name="円/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9" name="円/楕円 278"/>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80" name="テキスト ボックス 279"/>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81" name="円/楕円 280"/>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82" name="テキスト ボックス 281"/>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87086</xdr:rowOff>
    </xdr:from>
    <xdr:to>
      <xdr:col>21</xdr:col>
      <xdr:colOff>50800</xdr:colOff>
      <xdr:row>89</xdr:row>
      <xdr:rowOff>17236</xdr:rowOff>
    </xdr:to>
    <xdr:sp macro="" textlink="">
      <xdr:nvSpPr>
        <xdr:cNvPr id="283" name="円/楕円 282"/>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84" name="テキスト ボックス 283"/>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85" name="円/楕円 284"/>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150482</xdr:rowOff>
    </xdr:from>
    <xdr:ext cx="762000" cy="259045"/>
    <xdr:sp macro="" textlink="">
      <xdr:nvSpPr>
        <xdr:cNvPr id="286" name="テキスト ボックス 285"/>
        <xdr:cNvSpPr txBox="1"/>
      </xdr:nvSpPr>
      <xdr:spPr>
        <a:xfrm>
          <a:off x="13131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これまでの集中改革プラン等、行財政改革の取り組みにより、技能職員の退職者不補充、機構改革、保育所の民営化などにより減少した職員数を維持しており、類似団体平均よりも下回っている。第</a:t>
          </a:r>
          <a:r>
            <a:rPr lang="en-US" altLang="ja-JP" sz="1100" b="0" i="0" baseline="0">
              <a:solidFill>
                <a:schemeClr val="dk1"/>
              </a:solidFill>
              <a:latin typeface="+mn-lt"/>
              <a:ea typeface="+mn-ea"/>
              <a:cs typeface="+mn-cs"/>
            </a:rPr>
            <a:t>2</a:t>
          </a:r>
          <a:r>
            <a:rPr lang="ja-JP" altLang="en-US" sz="1100" b="0" i="0" baseline="0">
              <a:solidFill>
                <a:schemeClr val="dk1"/>
              </a:solidFill>
              <a:latin typeface="+mn-lt"/>
              <a:ea typeface="+mn-ea"/>
              <a:cs typeface="+mn-cs"/>
            </a:rPr>
            <a:t>次藤崎町定員適正化計画においては、平成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4</a:t>
          </a:r>
          <a:r>
            <a:rPr lang="ja-JP" altLang="en-US" sz="1100" b="0" i="0" baseline="0">
              <a:solidFill>
                <a:schemeClr val="dk1"/>
              </a:solidFill>
              <a:latin typeface="+mn-lt"/>
              <a:ea typeface="+mn-ea"/>
              <a:cs typeface="+mn-cs"/>
            </a:rPr>
            <a:t>月</a:t>
          </a:r>
          <a:r>
            <a:rPr lang="en-US" altLang="ja-JP" sz="1100" b="0" i="0" baseline="0">
              <a:solidFill>
                <a:schemeClr val="dk1"/>
              </a:solidFill>
              <a:latin typeface="+mn-lt"/>
              <a:ea typeface="+mn-ea"/>
              <a:cs typeface="+mn-cs"/>
            </a:rPr>
            <a:t>1</a:t>
          </a:r>
          <a:r>
            <a:rPr lang="ja-JP" altLang="en-US" sz="1100" b="0" i="0" baseline="0">
              <a:solidFill>
                <a:schemeClr val="dk1"/>
              </a:solidFill>
              <a:latin typeface="+mn-lt"/>
              <a:ea typeface="+mn-ea"/>
              <a:cs typeface="+mn-cs"/>
            </a:rPr>
            <a:t>日の計画数を</a:t>
          </a:r>
          <a:r>
            <a:rPr lang="en-US" altLang="ja-JP" sz="1100" b="0" i="0" baseline="0">
              <a:solidFill>
                <a:schemeClr val="dk1"/>
              </a:solidFill>
              <a:latin typeface="+mn-lt"/>
              <a:ea typeface="+mn-ea"/>
              <a:cs typeface="+mn-cs"/>
            </a:rPr>
            <a:t>130</a:t>
          </a:r>
          <a:r>
            <a:rPr lang="ja-JP" altLang="en-US" sz="1100" b="0" i="0" baseline="0">
              <a:solidFill>
                <a:schemeClr val="dk1"/>
              </a:solidFill>
              <a:latin typeface="+mn-lt"/>
              <a:ea typeface="+mn-ea"/>
              <a:cs typeface="+mn-cs"/>
            </a:rPr>
            <a:t>人としていたところ、</a:t>
          </a:r>
          <a:r>
            <a:rPr lang="en-US" altLang="ja-JP" sz="1100" b="0" i="0" baseline="0">
              <a:solidFill>
                <a:schemeClr val="dk1"/>
              </a:solidFill>
              <a:latin typeface="+mn-lt"/>
              <a:ea typeface="+mn-ea"/>
              <a:cs typeface="+mn-cs"/>
            </a:rPr>
            <a:t>9</a:t>
          </a:r>
          <a:r>
            <a:rPr lang="ja-JP" altLang="en-US" sz="1100" b="0" i="0" baseline="0">
              <a:solidFill>
                <a:schemeClr val="dk1"/>
              </a:solidFill>
              <a:latin typeface="+mn-lt"/>
              <a:ea typeface="+mn-ea"/>
              <a:cs typeface="+mn-cs"/>
            </a:rPr>
            <a:t>人下回る</a:t>
          </a:r>
          <a:r>
            <a:rPr lang="en-US" altLang="ja-JP" sz="1100" b="0" i="0" baseline="0">
              <a:solidFill>
                <a:schemeClr val="dk1"/>
              </a:solidFill>
              <a:latin typeface="+mn-lt"/>
              <a:ea typeface="+mn-ea"/>
              <a:cs typeface="+mn-cs"/>
            </a:rPr>
            <a:t>121</a:t>
          </a:r>
          <a:r>
            <a:rPr lang="ja-JP" altLang="en-US" sz="1100" b="0" i="0" baseline="0">
              <a:solidFill>
                <a:schemeClr val="dk1"/>
              </a:solidFill>
              <a:latin typeface="+mn-lt"/>
              <a:ea typeface="+mn-ea"/>
              <a:cs typeface="+mn-cs"/>
            </a:rPr>
            <a:t>人となった。今後は、第</a:t>
          </a:r>
          <a:r>
            <a:rPr lang="en-US" altLang="ja-JP" sz="1100" b="0" i="0" baseline="0">
              <a:solidFill>
                <a:schemeClr val="dk1"/>
              </a:solidFill>
              <a:latin typeface="+mn-lt"/>
              <a:ea typeface="+mn-ea"/>
              <a:cs typeface="+mn-cs"/>
            </a:rPr>
            <a:t>3</a:t>
          </a:r>
          <a:r>
            <a:rPr lang="ja-JP" altLang="en-US" sz="1100" b="0" i="0" baseline="0">
              <a:solidFill>
                <a:schemeClr val="dk1"/>
              </a:solidFill>
              <a:latin typeface="+mn-lt"/>
              <a:ea typeface="+mn-ea"/>
              <a:cs typeface="+mn-cs"/>
            </a:rPr>
            <a:t>次定員計画においては、計画数を</a:t>
          </a:r>
          <a:r>
            <a:rPr lang="en-US" altLang="ja-JP" sz="1100" b="0" i="0" baseline="0">
              <a:solidFill>
                <a:schemeClr val="dk1"/>
              </a:solidFill>
              <a:latin typeface="+mn-lt"/>
              <a:ea typeface="+mn-ea"/>
              <a:cs typeface="+mn-cs"/>
            </a:rPr>
            <a:t>122</a:t>
          </a:r>
          <a:r>
            <a:rPr lang="ja-JP" altLang="en-US" sz="1100" b="0" i="0" baseline="0">
              <a:solidFill>
                <a:schemeClr val="dk1"/>
              </a:solidFill>
              <a:latin typeface="+mn-lt"/>
              <a:ea typeface="+mn-ea"/>
              <a:cs typeface="+mn-cs"/>
            </a:rPr>
            <a:t>人としており、計画に基づき、アウトソーシングや再任用制度の活用などにより、人口規模に応じた適正な定員管理に努める。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6" name="直線コネクタ 315"/>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7"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8" name="直線コネクタ 317"/>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9"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20" name="直線コネクタ 319"/>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109714</xdr:rowOff>
    </xdr:from>
    <xdr:to>
      <xdr:col>24</xdr:col>
      <xdr:colOff>558800</xdr:colOff>
      <xdr:row>59</xdr:row>
      <xdr:rowOff>109714</xdr:rowOff>
    </xdr:to>
    <xdr:cxnSp macro="">
      <xdr:nvCxnSpPr>
        <xdr:cNvPr id="321" name="直線コネクタ 320"/>
        <xdr:cNvCxnSpPr/>
      </xdr:nvCxnSpPr>
      <xdr:spPr>
        <a:xfrm>
          <a:off x="16179800" y="102252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84896</xdr:rowOff>
    </xdr:from>
    <xdr:ext cx="762000" cy="259045"/>
    <xdr:sp macro="" textlink="">
      <xdr:nvSpPr>
        <xdr:cNvPr id="322" name="定員管理の状況平均値テキスト"/>
        <xdr:cNvSpPr txBox="1"/>
      </xdr:nvSpPr>
      <xdr:spPr>
        <a:xfrm>
          <a:off x="17106900" y="1054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3" name="フローチャート : 判断 322"/>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109714</xdr:rowOff>
    </xdr:from>
    <xdr:to>
      <xdr:col>23</xdr:col>
      <xdr:colOff>406400</xdr:colOff>
      <xdr:row>59</xdr:row>
      <xdr:rowOff>144569</xdr:rowOff>
    </xdr:to>
    <xdr:cxnSp macro="">
      <xdr:nvCxnSpPr>
        <xdr:cNvPr id="324" name="直線コネクタ 323"/>
        <xdr:cNvCxnSpPr/>
      </xdr:nvCxnSpPr>
      <xdr:spPr>
        <a:xfrm flipV="1">
          <a:off x="15290800" y="10225264"/>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5" name="フローチャート : 判断 324"/>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21042</xdr:rowOff>
    </xdr:from>
    <xdr:ext cx="736600" cy="259045"/>
    <xdr:sp macro="" textlink="">
      <xdr:nvSpPr>
        <xdr:cNvPr id="326" name="テキスト ボックス 325"/>
        <xdr:cNvSpPr txBox="1"/>
      </xdr:nvSpPr>
      <xdr:spPr>
        <a:xfrm>
          <a:off x="15798800" y="106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139206</xdr:rowOff>
    </xdr:from>
    <xdr:to>
      <xdr:col>22</xdr:col>
      <xdr:colOff>203200</xdr:colOff>
      <xdr:row>59</xdr:row>
      <xdr:rowOff>144569</xdr:rowOff>
    </xdr:to>
    <xdr:cxnSp macro="">
      <xdr:nvCxnSpPr>
        <xdr:cNvPr id="327" name="直線コネクタ 326"/>
        <xdr:cNvCxnSpPr/>
      </xdr:nvCxnSpPr>
      <xdr:spPr>
        <a:xfrm>
          <a:off x="14401800" y="10254756"/>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8" name="フローチャート : 判断 327"/>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2275</xdr:rowOff>
    </xdr:from>
    <xdr:ext cx="762000" cy="259045"/>
    <xdr:sp macro="" textlink="">
      <xdr:nvSpPr>
        <xdr:cNvPr id="329" name="テキスト ボックス 328"/>
        <xdr:cNvSpPr txBox="1"/>
      </xdr:nvSpPr>
      <xdr:spPr>
        <a:xfrm>
          <a:off x="14909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139206</xdr:rowOff>
    </xdr:from>
    <xdr:to>
      <xdr:col>21</xdr:col>
      <xdr:colOff>0</xdr:colOff>
      <xdr:row>60</xdr:row>
      <xdr:rowOff>1270</xdr:rowOff>
    </xdr:to>
    <xdr:cxnSp macro="">
      <xdr:nvCxnSpPr>
        <xdr:cNvPr id="330" name="直線コネクタ 329"/>
        <xdr:cNvCxnSpPr/>
      </xdr:nvCxnSpPr>
      <xdr:spPr>
        <a:xfrm flipV="1">
          <a:off x="13512800" y="10254756"/>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31" name="フローチャート : 判断 330"/>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17021</xdr:rowOff>
    </xdr:from>
    <xdr:ext cx="762000" cy="259045"/>
    <xdr:sp macro="" textlink="">
      <xdr:nvSpPr>
        <xdr:cNvPr id="332" name="テキスト ボックス 331"/>
        <xdr:cNvSpPr txBox="1"/>
      </xdr:nvSpPr>
      <xdr:spPr>
        <a:xfrm>
          <a:off x="14020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3" name="フローチャート : 判断 332"/>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41151</xdr:rowOff>
    </xdr:from>
    <xdr:ext cx="762000" cy="259045"/>
    <xdr:sp macro="" textlink="">
      <xdr:nvSpPr>
        <xdr:cNvPr id="334" name="テキスト ボックス 333"/>
        <xdr:cNvSpPr txBox="1"/>
      </xdr:nvSpPr>
      <xdr:spPr>
        <a:xfrm>
          <a:off x="13131800" y="1067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58914</xdr:rowOff>
    </xdr:from>
    <xdr:to>
      <xdr:col>24</xdr:col>
      <xdr:colOff>609600</xdr:colOff>
      <xdr:row>59</xdr:row>
      <xdr:rowOff>160514</xdr:rowOff>
    </xdr:to>
    <xdr:sp macro="" textlink="">
      <xdr:nvSpPr>
        <xdr:cNvPr id="340" name="円/楕円 339"/>
        <xdr:cNvSpPr/>
      </xdr:nvSpPr>
      <xdr:spPr>
        <a:xfrm>
          <a:off x="16967200" y="101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75441</xdr:rowOff>
    </xdr:from>
    <xdr:ext cx="762000" cy="259045"/>
    <xdr:sp macro="" textlink="">
      <xdr:nvSpPr>
        <xdr:cNvPr id="341" name="定員管理の状況該当値テキスト"/>
        <xdr:cNvSpPr txBox="1"/>
      </xdr:nvSpPr>
      <xdr:spPr>
        <a:xfrm>
          <a:off x="17106900" y="1001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58914</xdr:rowOff>
    </xdr:from>
    <xdr:to>
      <xdr:col>23</xdr:col>
      <xdr:colOff>457200</xdr:colOff>
      <xdr:row>59</xdr:row>
      <xdr:rowOff>160514</xdr:rowOff>
    </xdr:to>
    <xdr:sp macro="" textlink="">
      <xdr:nvSpPr>
        <xdr:cNvPr id="342" name="円/楕円 341"/>
        <xdr:cNvSpPr/>
      </xdr:nvSpPr>
      <xdr:spPr>
        <a:xfrm>
          <a:off x="16129000" y="101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170691</xdr:rowOff>
    </xdr:from>
    <xdr:ext cx="736600" cy="259045"/>
    <xdr:sp macro="" textlink="">
      <xdr:nvSpPr>
        <xdr:cNvPr id="343" name="テキスト ボックス 342"/>
        <xdr:cNvSpPr txBox="1"/>
      </xdr:nvSpPr>
      <xdr:spPr>
        <a:xfrm>
          <a:off x="15798800" y="9943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93769</xdr:rowOff>
    </xdr:from>
    <xdr:to>
      <xdr:col>22</xdr:col>
      <xdr:colOff>254000</xdr:colOff>
      <xdr:row>60</xdr:row>
      <xdr:rowOff>23919</xdr:rowOff>
    </xdr:to>
    <xdr:sp macro="" textlink="">
      <xdr:nvSpPr>
        <xdr:cNvPr id="344" name="円/楕円 343"/>
        <xdr:cNvSpPr/>
      </xdr:nvSpPr>
      <xdr:spPr>
        <a:xfrm>
          <a:off x="15240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34096</xdr:rowOff>
    </xdr:from>
    <xdr:ext cx="762000" cy="259045"/>
    <xdr:sp macro="" textlink="">
      <xdr:nvSpPr>
        <xdr:cNvPr id="345" name="テキスト ボックス 344"/>
        <xdr:cNvSpPr txBox="1"/>
      </xdr:nvSpPr>
      <xdr:spPr>
        <a:xfrm>
          <a:off x="14909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88406</xdr:rowOff>
    </xdr:from>
    <xdr:to>
      <xdr:col>21</xdr:col>
      <xdr:colOff>50800</xdr:colOff>
      <xdr:row>60</xdr:row>
      <xdr:rowOff>18556</xdr:rowOff>
    </xdr:to>
    <xdr:sp macro="" textlink="">
      <xdr:nvSpPr>
        <xdr:cNvPr id="346" name="円/楕円 345"/>
        <xdr:cNvSpPr/>
      </xdr:nvSpPr>
      <xdr:spPr>
        <a:xfrm>
          <a:off x="14351000" y="1020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28733</xdr:rowOff>
    </xdr:from>
    <xdr:ext cx="762000" cy="259045"/>
    <xdr:sp macro="" textlink="">
      <xdr:nvSpPr>
        <xdr:cNvPr id="347" name="テキスト ボックス 346"/>
        <xdr:cNvSpPr txBox="1"/>
      </xdr:nvSpPr>
      <xdr:spPr>
        <a:xfrm>
          <a:off x="14020800" y="997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48" name="円/楕円 347"/>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49" name="テキスト ボックス 348"/>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全国平均</a:t>
          </a:r>
          <a:r>
            <a:rPr kumimoji="1" lang="ja-JP" altLang="en-US" sz="1100">
              <a:solidFill>
                <a:schemeClr val="dk1"/>
              </a:solidFill>
              <a:latin typeface="+mn-lt"/>
              <a:ea typeface="+mn-ea"/>
              <a:cs typeface="+mn-cs"/>
            </a:rPr>
            <a:t>や類似団体</a:t>
          </a:r>
          <a:r>
            <a:rPr kumimoji="1" lang="ja-JP" altLang="ja-JP" sz="1100">
              <a:solidFill>
                <a:schemeClr val="dk1"/>
              </a:solidFill>
              <a:latin typeface="+mn-lt"/>
              <a:ea typeface="+mn-ea"/>
              <a:cs typeface="+mn-cs"/>
            </a:rPr>
            <a:t>平均に比して高率で推移しているものの、平成</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年度から改善されている。これは将来負担比率の減同様、公営企業債等繰入見込額の減のほか、合併特例債などの基準財政需要額に算入される起債を選択した成果と考えられる。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しかしながら、</a:t>
          </a:r>
          <a:r>
            <a:rPr kumimoji="1" lang="ja-JP" altLang="ja-JP" sz="1100">
              <a:solidFill>
                <a:schemeClr val="dk1"/>
              </a:solidFill>
              <a:latin typeface="+mn-lt"/>
              <a:ea typeface="+mn-ea"/>
              <a:cs typeface="+mn-cs"/>
            </a:rPr>
            <a:t>今後</a:t>
          </a:r>
          <a:r>
            <a:rPr kumimoji="1" lang="ja-JP" altLang="en-US" sz="1100">
              <a:solidFill>
                <a:schemeClr val="dk1"/>
              </a:solidFill>
              <a:latin typeface="+mn-lt"/>
              <a:ea typeface="+mn-ea"/>
              <a:cs typeface="+mn-cs"/>
            </a:rPr>
            <a:t>償還額の増が見込まれており</a:t>
          </a:r>
          <a:r>
            <a:rPr kumimoji="1" lang="ja-JP" altLang="ja-JP" sz="1100">
              <a:solidFill>
                <a:schemeClr val="dk1"/>
              </a:solidFill>
              <a:latin typeface="+mn-lt"/>
              <a:ea typeface="+mn-ea"/>
              <a:cs typeface="+mn-cs"/>
            </a:rPr>
            <a:t>、事業の</a:t>
          </a:r>
          <a:r>
            <a:rPr kumimoji="1" lang="ja-JP" altLang="en-US" sz="1100">
              <a:solidFill>
                <a:schemeClr val="dk1"/>
              </a:solidFill>
              <a:latin typeface="+mn-lt"/>
              <a:ea typeface="+mn-ea"/>
              <a:cs typeface="+mn-cs"/>
            </a:rPr>
            <a:t>必要</a:t>
          </a:r>
          <a:r>
            <a:rPr kumimoji="1" lang="ja-JP" altLang="ja-JP" sz="1100">
              <a:solidFill>
                <a:schemeClr val="dk1"/>
              </a:solidFill>
              <a:latin typeface="+mn-lt"/>
              <a:ea typeface="+mn-ea"/>
              <a:cs typeface="+mn-cs"/>
            </a:rPr>
            <a:t>性・</a:t>
          </a:r>
          <a:r>
            <a:rPr kumimoji="1" lang="ja-JP" altLang="en-US" sz="1100">
              <a:solidFill>
                <a:schemeClr val="dk1"/>
              </a:solidFill>
              <a:latin typeface="+mn-lt"/>
              <a:ea typeface="+mn-ea"/>
              <a:cs typeface="+mn-cs"/>
            </a:rPr>
            <a:t>住民ニーズ</a:t>
          </a:r>
          <a:r>
            <a:rPr kumimoji="1" lang="ja-JP" altLang="ja-JP" sz="1100">
              <a:solidFill>
                <a:schemeClr val="dk1"/>
              </a:solidFill>
              <a:latin typeface="+mn-lt"/>
              <a:ea typeface="+mn-ea"/>
              <a:cs typeface="+mn-cs"/>
            </a:rPr>
            <a:t>を</a:t>
          </a:r>
          <a:r>
            <a:rPr kumimoji="1" lang="ja-JP" altLang="en-US" sz="1100">
              <a:solidFill>
                <a:schemeClr val="dk1"/>
              </a:solidFill>
              <a:latin typeface="+mn-lt"/>
              <a:ea typeface="+mn-ea"/>
              <a:cs typeface="+mn-cs"/>
            </a:rPr>
            <a:t>精査することで事業の選択を行い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起債の活用は必要最低限にとどめる</a:t>
          </a:r>
          <a:r>
            <a:rPr kumimoji="1" lang="ja-JP" altLang="ja-JP" sz="1100">
              <a:solidFill>
                <a:schemeClr val="dk1"/>
              </a:solidFill>
              <a:latin typeface="+mn-lt"/>
              <a:ea typeface="+mn-ea"/>
              <a:cs typeface="+mn-cs"/>
            </a:rPr>
            <a:t>。</a:t>
          </a:r>
          <a:endParaRPr lang="ja-JP" altLang="ja-JP" sz="1400"/>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81" name="直線コネクタ 380"/>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2"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3" name="直線コネクタ 382"/>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4"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5" name="直線コネクタ 384"/>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2419</xdr:rowOff>
    </xdr:from>
    <xdr:to>
      <xdr:col>24</xdr:col>
      <xdr:colOff>558800</xdr:colOff>
      <xdr:row>42</xdr:row>
      <xdr:rowOff>128815</xdr:rowOff>
    </xdr:to>
    <xdr:cxnSp macro="">
      <xdr:nvCxnSpPr>
        <xdr:cNvPr id="386" name="直線コネクタ 385"/>
        <xdr:cNvCxnSpPr/>
      </xdr:nvCxnSpPr>
      <xdr:spPr>
        <a:xfrm flipV="1">
          <a:off x="16179800" y="7203319"/>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46765</xdr:rowOff>
    </xdr:from>
    <xdr:ext cx="762000" cy="259045"/>
    <xdr:sp macro="" textlink="">
      <xdr:nvSpPr>
        <xdr:cNvPr id="387" name="公債費負担の状況平均値テキスト"/>
        <xdr:cNvSpPr txBox="1"/>
      </xdr:nvSpPr>
      <xdr:spPr>
        <a:xfrm>
          <a:off x="17106900" y="673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88" name="フローチャート : 判断 387"/>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128815</xdr:rowOff>
    </xdr:from>
    <xdr:to>
      <xdr:col>23</xdr:col>
      <xdr:colOff>406400</xdr:colOff>
      <xdr:row>43</xdr:row>
      <xdr:rowOff>49288</xdr:rowOff>
    </xdr:to>
    <xdr:cxnSp macro="">
      <xdr:nvCxnSpPr>
        <xdr:cNvPr id="389" name="直線コネクタ 388"/>
        <xdr:cNvCxnSpPr/>
      </xdr:nvCxnSpPr>
      <xdr:spPr>
        <a:xfrm flipV="1">
          <a:off x="15290800" y="732971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90" name="フローチャート : 判断 389"/>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1" name="テキスト ボックス 390"/>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49288</xdr:rowOff>
    </xdr:from>
    <xdr:to>
      <xdr:col>22</xdr:col>
      <xdr:colOff>203200</xdr:colOff>
      <xdr:row>43</xdr:row>
      <xdr:rowOff>152702</xdr:rowOff>
    </xdr:to>
    <xdr:cxnSp macro="">
      <xdr:nvCxnSpPr>
        <xdr:cNvPr id="392" name="直線コネクタ 391"/>
        <xdr:cNvCxnSpPr/>
      </xdr:nvCxnSpPr>
      <xdr:spPr>
        <a:xfrm flipV="1">
          <a:off x="14401800" y="742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3" name="フローチャート : 判断 392"/>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63396</xdr:rowOff>
    </xdr:from>
    <xdr:ext cx="762000" cy="259045"/>
    <xdr:sp macro="" textlink="">
      <xdr:nvSpPr>
        <xdr:cNvPr id="394" name="テキスト ボックス 393"/>
        <xdr:cNvSpPr txBox="1"/>
      </xdr:nvSpPr>
      <xdr:spPr>
        <a:xfrm>
          <a:off x="14909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152702</xdr:rowOff>
    </xdr:from>
    <xdr:to>
      <xdr:col>21</xdr:col>
      <xdr:colOff>0</xdr:colOff>
      <xdr:row>44</xdr:row>
      <xdr:rowOff>165100</xdr:rowOff>
    </xdr:to>
    <xdr:cxnSp macro="">
      <xdr:nvCxnSpPr>
        <xdr:cNvPr id="395" name="直線コネクタ 394"/>
        <xdr:cNvCxnSpPr/>
      </xdr:nvCxnSpPr>
      <xdr:spPr>
        <a:xfrm flipV="1">
          <a:off x="13512800" y="7525052"/>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7" name="テキスト ボックス 396"/>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9" name="テキスト ボックス 398"/>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123069</xdr:rowOff>
    </xdr:from>
    <xdr:to>
      <xdr:col>24</xdr:col>
      <xdr:colOff>609600</xdr:colOff>
      <xdr:row>42</xdr:row>
      <xdr:rowOff>53219</xdr:rowOff>
    </xdr:to>
    <xdr:sp macro="" textlink="">
      <xdr:nvSpPr>
        <xdr:cNvPr id="405" name="円/楕円 404"/>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95146</xdr:rowOff>
    </xdr:from>
    <xdr:ext cx="762000" cy="259045"/>
    <xdr:sp macro="" textlink="">
      <xdr:nvSpPr>
        <xdr:cNvPr id="406" name="公債費負担の状況該当値テキスト"/>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78015</xdr:rowOff>
    </xdr:from>
    <xdr:to>
      <xdr:col>23</xdr:col>
      <xdr:colOff>457200</xdr:colOff>
      <xdr:row>43</xdr:row>
      <xdr:rowOff>8165</xdr:rowOff>
    </xdr:to>
    <xdr:sp macro="" textlink="">
      <xdr:nvSpPr>
        <xdr:cNvPr id="407" name="円/楕円 406"/>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164392</xdr:rowOff>
    </xdr:from>
    <xdr:ext cx="736600" cy="259045"/>
    <xdr:sp macro="" textlink="">
      <xdr:nvSpPr>
        <xdr:cNvPr id="408" name="テキスト ボックス 407"/>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169938</xdr:rowOff>
    </xdr:from>
    <xdr:to>
      <xdr:col>22</xdr:col>
      <xdr:colOff>254000</xdr:colOff>
      <xdr:row>43</xdr:row>
      <xdr:rowOff>100088</xdr:rowOff>
    </xdr:to>
    <xdr:sp macro="" textlink="">
      <xdr:nvSpPr>
        <xdr:cNvPr id="409" name="円/楕円 408"/>
        <xdr:cNvSpPr/>
      </xdr:nvSpPr>
      <xdr:spPr>
        <a:xfrm>
          <a:off x="15240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84865</xdr:rowOff>
    </xdr:from>
    <xdr:ext cx="762000" cy="259045"/>
    <xdr:sp macro="" textlink="">
      <xdr:nvSpPr>
        <xdr:cNvPr id="410" name="テキスト ボックス 409"/>
        <xdr:cNvSpPr txBox="1"/>
      </xdr:nvSpPr>
      <xdr:spPr>
        <a:xfrm>
          <a:off x="14909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101902</xdr:rowOff>
    </xdr:from>
    <xdr:to>
      <xdr:col>21</xdr:col>
      <xdr:colOff>50800</xdr:colOff>
      <xdr:row>44</xdr:row>
      <xdr:rowOff>32052</xdr:rowOff>
    </xdr:to>
    <xdr:sp macro="" textlink="">
      <xdr:nvSpPr>
        <xdr:cNvPr id="411" name="円/楕円 410"/>
        <xdr:cNvSpPr/>
      </xdr:nvSpPr>
      <xdr:spPr>
        <a:xfrm>
          <a:off x="14351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16829</xdr:rowOff>
    </xdr:from>
    <xdr:ext cx="762000" cy="259045"/>
    <xdr:sp macro="" textlink="">
      <xdr:nvSpPr>
        <xdr:cNvPr id="412" name="テキスト ボックス 411"/>
        <xdr:cNvSpPr txBox="1"/>
      </xdr:nvSpPr>
      <xdr:spPr>
        <a:xfrm>
          <a:off x="14020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13" name="円/楕円 412"/>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14" name="テキスト ボックス 413"/>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将来負担比率は、全国平均あるいは県平均に比して高率で推移しているものの、徐々に改善されている。これは、公営企業債等繰入見込額の減が大きく影響している。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しかしながら、今後公共施設等の整備による償還金の増及び</a:t>
          </a:r>
          <a:r>
            <a:rPr kumimoji="1" lang="ja-JP" altLang="ja-JP" sz="1100">
              <a:solidFill>
                <a:schemeClr val="dk1"/>
              </a:solidFill>
              <a:latin typeface="+mn-lt"/>
              <a:ea typeface="+mn-ea"/>
              <a:cs typeface="+mn-cs"/>
            </a:rPr>
            <a:t>公営企業債等繰入見込額</a:t>
          </a:r>
          <a:r>
            <a:rPr kumimoji="1" lang="ja-JP" altLang="en-US" sz="1100">
              <a:solidFill>
                <a:schemeClr val="dk1"/>
              </a:solidFill>
              <a:latin typeface="+mn-lt"/>
              <a:ea typeface="+mn-ea"/>
              <a:cs typeface="+mn-cs"/>
            </a:rPr>
            <a:t>の増が見込まれており</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新規事業の実施についてはこれまで以上に必要性や効果の精査を行うとともに、</a:t>
          </a:r>
          <a:r>
            <a:rPr kumimoji="1" lang="ja-JP" altLang="ja-JP" sz="1100">
              <a:solidFill>
                <a:schemeClr val="dk1"/>
              </a:solidFill>
              <a:latin typeface="+mn-lt"/>
              <a:ea typeface="+mn-ea"/>
              <a:cs typeface="+mn-cs"/>
            </a:rPr>
            <a:t>計画的な事業の実施により、</a:t>
          </a:r>
          <a:r>
            <a:rPr kumimoji="1" lang="ja-JP" altLang="en-US" sz="1100">
              <a:solidFill>
                <a:schemeClr val="dk1"/>
              </a:solidFill>
              <a:latin typeface="+mn-lt"/>
              <a:ea typeface="+mn-ea"/>
              <a:cs typeface="+mn-cs"/>
            </a:rPr>
            <a:t>後世への</a:t>
          </a:r>
          <a:r>
            <a:rPr kumimoji="1" lang="ja-JP" altLang="ja-JP" sz="1100">
              <a:solidFill>
                <a:schemeClr val="dk1"/>
              </a:solidFill>
              <a:latin typeface="+mn-lt"/>
              <a:ea typeface="+mn-ea"/>
              <a:cs typeface="+mn-cs"/>
            </a:rPr>
            <a:t>負担とならないよう、財政運営を行っていく。</a:t>
          </a:r>
          <a:endParaRPr lang="ja-JP" altLang="ja-JP" sz="1400"/>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21</xdr:row>
      <xdr:rowOff>118049</xdr:rowOff>
    </xdr:to>
    <xdr:cxnSp macro="">
      <xdr:nvCxnSpPr>
        <xdr:cNvPr id="445" name="直線コネクタ 444"/>
        <xdr:cNvCxnSpPr/>
      </xdr:nvCxnSpPr>
      <xdr:spPr>
        <a:xfrm flipV="1">
          <a:off x="17018000" y="2313214"/>
          <a:ext cx="0" cy="14052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90126</xdr:rowOff>
    </xdr:from>
    <xdr:ext cx="762000" cy="259045"/>
    <xdr:sp macro="" textlink="">
      <xdr:nvSpPr>
        <xdr:cNvPr id="446" name="将来負担の状況最小値テキスト"/>
        <xdr:cNvSpPr txBox="1"/>
      </xdr:nvSpPr>
      <xdr:spPr>
        <a:xfrm>
          <a:off x="17106900" y="369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21</xdr:row>
      <xdr:rowOff>118049</xdr:rowOff>
    </xdr:from>
    <xdr:to>
      <xdr:col>24</xdr:col>
      <xdr:colOff>647700</xdr:colOff>
      <xdr:row>21</xdr:row>
      <xdr:rowOff>118049</xdr:rowOff>
    </xdr:to>
    <xdr:cxnSp macro="">
      <xdr:nvCxnSpPr>
        <xdr:cNvPr id="447" name="直線コネクタ 446"/>
        <xdr:cNvCxnSpPr/>
      </xdr:nvCxnSpPr>
      <xdr:spPr>
        <a:xfrm>
          <a:off x="16929100" y="37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38100</xdr:rowOff>
    </xdr:from>
    <xdr:to>
      <xdr:col>24</xdr:col>
      <xdr:colOff>558800</xdr:colOff>
      <xdr:row>20</xdr:row>
      <xdr:rowOff>125186</xdr:rowOff>
    </xdr:to>
    <xdr:cxnSp macro="">
      <xdr:nvCxnSpPr>
        <xdr:cNvPr id="450" name="直線コネクタ 449"/>
        <xdr:cNvCxnSpPr/>
      </xdr:nvCxnSpPr>
      <xdr:spPr>
        <a:xfrm flipV="1">
          <a:off x="16179800" y="3295650"/>
          <a:ext cx="8382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134637</xdr:rowOff>
    </xdr:from>
    <xdr:ext cx="762000" cy="259045"/>
    <xdr:sp macro="" textlink="">
      <xdr:nvSpPr>
        <xdr:cNvPr id="451" name="将来負担の状況平均値テキスト"/>
        <xdr:cNvSpPr txBox="1"/>
      </xdr:nvSpPr>
      <xdr:spPr>
        <a:xfrm>
          <a:off x="17106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118110</xdr:rowOff>
    </xdr:from>
    <xdr:to>
      <xdr:col>24</xdr:col>
      <xdr:colOff>609600</xdr:colOff>
      <xdr:row>16</xdr:row>
      <xdr:rowOff>48260</xdr:rowOff>
    </xdr:to>
    <xdr:sp macro="" textlink="">
      <xdr:nvSpPr>
        <xdr:cNvPr id="452" name="フローチャート : 判断 451"/>
        <xdr:cNvSpPr/>
      </xdr:nvSpPr>
      <xdr:spPr>
        <a:xfrm>
          <a:off x="16967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125186</xdr:rowOff>
    </xdr:from>
    <xdr:to>
      <xdr:col>23</xdr:col>
      <xdr:colOff>406400</xdr:colOff>
      <xdr:row>21</xdr:row>
      <xdr:rowOff>28424</xdr:rowOff>
    </xdr:to>
    <xdr:cxnSp macro="">
      <xdr:nvCxnSpPr>
        <xdr:cNvPr id="453" name="直線コネクタ 452"/>
        <xdr:cNvCxnSpPr/>
      </xdr:nvCxnSpPr>
      <xdr:spPr>
        <a:xfrm flipV="1">
          <a:off x="15290800" y="3554186"/>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90291</xdr:rowOff>
    </xdr:from>
    <xdr:to>
      <xdr:col>23</xdr:col>
      <xdr:colOff>457200</xdr:colOff>
      <xdr:row>17</xdr:row>
      <xdr:rowOff>20441</xdr:rowOff>
    </xdr:to>
    <xdr:sp macro="" textlink="">
      <xdr:nvSpPr>
        <xdr:cNvPr id="454" name="フローチャート : 判断 453"/>
        <xdr:cNvSpPr/>
      </xdr:nvSpPr>
      <xdr:spPr>
        <a:xfrm>
          <a:off x="16129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30618</xdr:rowOff>
    </xdr:from>
    <xdr:ext cx="736600" cy="259045"/>
    <xdr:sp macro="" textlink="">
      <xdr:nvSpPr>
        <xdr:cNvPr id="455" name="テキスト ボックス 454"/>
        <xdr:cNvSpPr txBox="1"/>
      </xdr:nvSpPr>
      <xdr:spPr>
        <a:xfrm>
          <a:off x="15798800" y="2602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76926</xdr:rowOff>
    </xdr:from>
    <xdr:to>
      <xdr:col>22</xdr:col>
      <xdr:colOff>203200</xdr:colOff>
      <xdr:row>21</xdr:row>
      <xdr:rowOff>28424</xdr:rowOff>
    </xdr:to>
    <xdr:cxnSp macro="">
      <xdr:nvCxnSpPr>
        <xdr:cNvPr id="456" name="直線コネクタ 455"/>
        <xdr:cNvCxnSpPr/>
      </xdr:nvCxnSpPr>
      <xdr:spPr>
        <a:xfrm>
          <a:off x="14401800" y="3505926"/>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23404</xdr:rowOff>
    </xdr:from>
    <xdr:to>
      <xdr:col>22</xdr:col>
      <xdr:colOff>254000</xdr:colOff>
      <xdr:row>17</xdr:row>
      <xdr:rowOff>125004</xdr:rowOff>
    </xdr:to>
    <xdr:sp macro="" textlink="">
      <xdr:nvSpPr>
        <xdr:cNvPr id="457" name="フローチャート : 判断 456"/>
        <xdr:cNvSpPr/>
      </xdr:nvSpPr>
      <xdr:spPr>
        <a:xfrm>
          <a:off x="15240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135181</xdr:rowOff>
    </xdr:from>
    <xdr:ext cx="762000" cy="259045"/>
    <xdr:sp macro="" textlink="">
      <xdr:nvSpPr>
        <xdr:cNvPr id="458" name="テキスト ボックス 457"/>
        <xdr:cNvSpPr txBox="1"/>
      </xdr:nvSpPr>
      <xdr:spPr>
        <a:xfrm>
          <a:off x="14909800" y="27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76926</xdr:rowOff>
    </xdr:from>
    <xdr:to>
      <xdr:col>21</xdr:col>
      <xdr:colOff>0</xdr:colOff>
      <xdr:row>23</xdr:row>
      <xdr:rowOff>1512</xdr:rowOff>
    </xdr:to>
    <xdr:cxnSp macro="">
      <xdr:nvCxnSpPr>
        <xdr:cNvPr id="459" name="直線コネクタ 458"/>
        <xdr:cNvCxnSpPr/>
      </xdr:nvCxnSpPr>
      <xdr:spPr>
        <a:xfrm flipV="1">
          <a:off x="13512800" y="3505926"/>
          <a:ext cx="889000" cy="4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3629</xdr:rowOff>
    </xdr:from>
    <xdr:to>
      <xdr:col>21</xdr:col>
      <xdr:colOff>50800</xdr:colOff>
      <xdr:row>18</xdr:row>
      <xdr:rowOff>105229</xdr:rowOff>
    </xdr:to>
    <xdr:sp macro="" textlink="">
      <xdr:nvSpPr>
        <xdr:cNvPr id="460" name="フローチャート : 判断 459"/>
        <xdr:cNvSpPr/>
      </xdr:nvSpPr>
      <xdr:spPr>
        <a:xfrm>
          <a:off x="14351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115406</xdr:rowOff>
    </xdr:from>
    <xdr:ext cx="762000" cy="259045"/>
    <xdr:sp macro="" textlink="">
      <xdr:nvSpPr>
        <xdr:cNvPr id="461" name="テキスト ボックス 460"/>
        <xdr:cNvSpPr txBox="1"/>
      </xdr:nvSpPr>
      <xdr:spPr>
        <a:xfrm>
          <a:off x="14020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164495</xdr:rowOff>
    </xdr:from>
    <xdr:to>
      <xdr:col>19</xdr:col>
      <xdr:colOff>533400</xdr:colOff>
      <xdr:row>19</xdr:row>
      <xdr:rowOff>94645</xdr:rowOff>
    </xdr:to>
    <xdr:sp macro="" textlink="">
      <xdr:nvSpPr>
        <xdr:cNvPr id="462" name="フローチャート : 判断 461"/>
        <xdr:cNvSpPr/>
      </xdr:nvSpPr>
      <xdr:spPr>
        <a:xfrm>
          <a:off x="13462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104822</xdr:rowOff>
    </xdr:from>
    <xdr:ext cx="762000" cy="259045"/>
    <xdr:sp macro="" textlink="">
      <xdr:nvSpPr>
        <xdr:cNvPr id="463" name="テキスト ボックス 462"/>
        <xdr:cNvSpPr txBox="1"/>
      </xdr:nvSpPr>
      <xdr:spPr>
        <a:xfrm>
          <a:off x="13131800" y="30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158750</xdr:rowOff>
    </xdr:from>
    <xdr:to>
      <xdr:col>24</xdr:col>
      <xdr:colOff>609600</xdr:colOff>
      <xdr:row>19</xdr:row>
      <xdr:rowOff>88900</xdr:rowOff>
    </xdr:to>
    <xdr:sp macro="" textlink="">
      <xdr:nvSpPr>
        <xdr:cNvPr id="469" name="円/楕円 468"/>
        <xdr:cNvSpPr/>
      </xdr:nvSpPr>
      <xdr:spPr>
        <a:xfrm>
          <a:off x="169672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130827</xdr:rowOff>
    </xdr:from>
    <xdr:ext cx="762000" cy="259045"/>
    <xdr:sp macro="" textlink="">
      <xdr:nvSpPr>
        <xdr:cNvPr id="470" name="将来負担の状況該当値テキスト"/>
        <xdr:cNvSpPr txBox="1"/>
      </xdr:nvSpPr>
      <xdr:spPr>
        <a:xfrm>
          <a:off x="17106900" y="321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74386</xdr:rowOff>
    </xdr:from>
    <xdr:to>
      <xdr:col>23</xdr:col>
      <xdr:colOff>457200</xdr:colOff>
      <xdr:row>21</xdr:row>
      <xdr:rowOff>4536</xdr:rowOff>
    </xdr:to>
    <xdr:sp macro="" textlink="">
      <xdr:nvSpPr>
        <xdr:cNvPr id="471" name="円/楕円 470"/>
        <xdr:cNvSpPr/>
      </xdr:nvSpPr>
      <xdr:spPr>
        <a:xfrm>
          <a:off x="16129000" y="35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160763</xdr:rowOff>
    </xdr:from>
    <xdr:ext cx="736600" cy="259045"/>
    <xdr:sp macro="" textlink="">
      <xdr:nvSpPr>
        <xdr:cNvPr id="472" name="テキスト ボックス 471"/>
        <xdr:cNvSpPr txBox="1"/>
      </xdr:nvSpPr>
      <xdr:spPr>
        <a:xfrm>
          <a:off x="15798800" y="358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149074</xdr:rowOff>
    </xdr:from>
    <xdr:to>
      <xdr:col>22</xdr:col>
      <xdr:colOff>254000</xdr:colOff>
      <xdr:row>21</xdr:row>
      <xdr:rowOff>79224</xdr:rowOff>
    </xdr:to>
    <xdr:sp macro="" textlink="">
      <xdr:nvSpPr>
        <xdr:cNvPr id="473" name="円/楕円 472"/>
        <xdr:cNvSpPr/>
      </xdr:nvSpPr>
      <xdr:spPr>
        <a:xfrm>
          <a:off x="15240000" y="35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64001</xdr:rowOff>
    </xdr:from>
    <xdr:ext cx="762000" cy="259045"/>
    <xdr:sp macro="" textlink="">
      <xdr:nvSpPr>
        <xdr:cNvPr id="474" name="テキスト ボックス 473"/>
        <xdr:cNvSpPr txBox="1"/>
      </xdr:nvSpPr>
      <xdr:spPr>
        <a:xfrm>
          <a:off x="14909800" y="366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26126</xdr:rowOff>
    </xdr:from>
    <xdr:to>
      <xdr:col>21</xdr:col>
      <xdr:colOff>50800</xdr:colOff>
      <xdr:row>20</xdr:row>
      <xdr:rowOff>127726</xdr:rowOff>
    </xdr:to>
    <xdr:sp macro="" textlink="">
      <xdr:nvSpPr>
        <xdr:cNvPr id="475" name="円/楕円 474"/>
        <xdr:cNvSpPr/>
      </xdr:nvSpPr>
      <xdr:spPr>
        <a:xfrm>
          <a:off x="14351000" y="34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112503</xdr:rowOff>
    </xdr:from>
    <xdr:ext cx="762000" cy="259045"/>
    <xdr:sp macro="" textlink="">
      <xdr:nvSpPr>
        <xdr:cNvPr id="476" name="テキスト ボックス 475"/>
        <xdr:cNvSpPr txBox="1"/>
      </xdr:nvSpPr>
      <xdr:spPr>
        <a:xfrm>
          <a:off x="14020800" y="354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122162</xdr:rowOff>
    </xdr:from>
    <xdr:to>
      <xdr:col>19</xdr:col>
      <xdr:colOff>533400</xdr:colOff>
      <xdr:row>23</xdr:row>
      <xdr:rowOff>52312</xdr:rowOff>
    </xdr:to>
    <xdr:sp macro="" textlink="">
      <xdr:nvSpPr>
        <xdr:cNvPr id="477" name="円/楕円 476"/>
        <xdr:cNvSpPr/>
      </xdr:nvSpPr>
      <xdr:spPr>
        <a:xfrm>
          <a:off x="13462000" y="389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37089</xdr:rowOff>
    </xdr:from>
    <xdr:ext cx="762000" cy="259045"/>
    <xdr:sp macro="" textlink="">
      <xdr:nvSpPr>
        <xdr:cNvPr id="478" name="テキスト ボックス 477"/>
        <xdr:cNvSpPr txBox="1"/>
      </xdr:nvSpPr>
      <xdr:spPr>
        <a:xfrm>
          <a:off x="13131800" y="398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15,481
15,470
37.29
7,702,738
7,650,280
48,375
5,078,733
12,433,604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全国平均及び類似団体平均より、人件費に係る経常収支比率は低くなっている。その主な要因としては、退職者不補充等による職員数の削減や、再任用制度の活用などによる人件費の削減の成果が大きく、今後も継続して人件費関係経費全体について、抑制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86178</xdr:rowOff>
    </xdr:from>
    <xdr:to>
      <xdr:col>7</xdr:col>
      <xdr:colOff>15875</xdr:colOff>
      <xdr:row>36</xdr:row>
      <xdr:rowOff>23586</xdr:rowOff>
    </xdr:to>
    <xdr:cxnSp macro="">
      <xdr:nvCxnSpPr>
        <xdr:cNvPr id="68" name="直線コネクタ 67"/>
        <xdr:cNvCxnSpPr/>
      </xdr:nvCxnSpPr>
      <xdr:spPr>
        <a:xfrm flipV="1">
          <a:off x="3987800" y="6086928"/>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97064</xdr:rowOff>
    </xdr:from>
    <xdr:to>
      <xdr:col>5</xdr:col>
      <xdr:colOff>549275</xdr:colOff>
      <xdr:row>36</xdr:row>
      <xdr:rowOff>23586</xdr:rowOff>
    </xdr:to>
    <xdr:cxnSp macro="">
      <xdr:nvCxnSpPr>
        <xdr:cNvPr id="71" name="直線コネクタ 70"/>
        <xdr:cNvCxnSpPr/>
      </xdr:nvCxnSpPr>
      <xdr:spPr>
        <a:xfrm>
          <a:off x="3098800" y="6097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50999</xdr:rowOff>
    </xdr:from>
    <xdr:ext cx="736600" cy="259045"/>
    <xdr:sp macro="" textlink="">
      <xdr:nvSpPr>
        <xdr:cNvPr id="73" name="テキスト ボックス 72"/>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97064</xdr:rowOff>
    </xdr:from>
    <xdr:to>
      <xdr:col>4</xdr:col>
      <xdr:colOff>346075</xdr:colOff>
      <xdr:row>36</xdr:row>
      <xdr:rowOff>110672</xdr:rowOff>
    </xdr:to>
    <xdr:cxnSp macro="">
      <xdr:nvCxnSpPr>
        <xdr:cNvPr id="74" name="直線コネクタ 73"/>
        <xdr:cNvCxnSpPr/>
      </xdr:nvCxnSpPr>
      <xdr:spPr>
        <a:xfrm flipV="1">
          <a:off x="2209800" y="6097814"/>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6" name="テキスト ボックス 75"/>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110672</xdr:rowOff>
    </xdr:from>
    <xdr:to>
      <xdr:col>3</xdr:col>
      <xdr:colOff>142875</xdr:colOff>
      <xdr:row>37</xdr:row>
      <xdr:rowOff>15422</xdr:rowOff>
    </xdr:to>
    <xdr:cxnSp macro="">
      <xdr:nvCxnSpPr>
        <xdr:cNvPr id="77" name="直線コネクタ 76"/>
        <xdr:cNvCxnSpPr/>
      </xdr:nvCxnSpPr>
      <xdr:spPr>
        <a:xfrm flipV="1">
          <a:off x="1320800" y="6282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127199</xdr:rowOff>
    </xdr:from>
    <xdr:ext cx="762000" cy="259045"/>
    <xdr:sp macro="" textlink="">
      <xdr:nvSpPr>
        <xdr:cNvPr id="79" name="テキスト ボックス 78"/>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81" name="テキスト ボックス 80"/>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35378</xdr:rowOff>
    </xdr:from>
    <xdr:to>
      <xdr:col>7</xdr:col>
      <xdr:colOff>66675</xdr:colOff>
      <xdr:row>35</xdr:row>
      <xdr:rowOff>136978</xdr:rowOff>
    </xdr:to>
    <xdr:sp macro="" textlink="">
      <xdr:nvSpPr>
        <xdr:cNvPr id="87" name="円/楕円 86"/>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51905</xdr:rowOff>
    </xdr:from>
    <xdr:ext cx="762000" cy="259045"/>
    <xdr:sp macro="" textlink="">
      <xdr:nvSpPr>
        <xdr:cNvPr id="88" name="人件費該当値テキスト"/>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144236</xdr:rowOff>
    </xdr:from>
    <xdr:to>
      <xdr:col>5</xdr:col>
      <xdr:colOff>600075</xdr:colOff>
      <xdr:row>36</xdr:row>
      <xdr:rowOff>74386</xdr:rowOff>
    </xdr:to>
    <xdr:sp macro="" textlink="">
      <xdr:nvSpPr>
        <xdr:cNvPr id="89" name="円/楕円 88"/>
        <xdr:cNvSpPr/>
      </xdr:nvSpPr>
      <xdr:spPr>
        <a:xfrm>
          <a:off x="3937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84563</xdr:rowOff>
    </xdr:from>
    <xdr:ext cx="736600" cy="259045"/>
    <xdr:sp macro="" textlink="">
      <xdr:nvSpPr>
        <xdr:cNvPr id="90" name="テキスト ボックス 89"/>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46264</xdr:rowOff>
    </xdr:from>
    <xdr:to>
      <xdr:col>4</xdr:col>
      <xdr:colOff>396875</xdr:colOff>
      <xdr:row>35</xdr:row>
      <xdr:rowOff>147864</xdr:rowOff>
    </xdr:to>
    <xdr:sp macro="" textlink="">
      <xdr:nvSpPr>
        <xdr:cNvPr id="91" name="円/楕円 90"/>
        <xdr:cNvSpPr/>
      </xdr:nvSpPr>
      <xdr:spPr>
        <a:xfrm>
          <a:off x="3048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158041</xdr:rowOff>
    </xdr:from>
    <xdr:ext cx="762000" cy="259045"/>
    <xdr:sp macro="" textlink="">
      <xdr:nvSpPr>
        <xdr:cNvPr id="92" name="テキスト ボックス 91"/>
        <xdr:cNvSpPr txBox="1"/>
      </xdr:nvSpPr>
      <xdr:spPr>
        <a:xfrm>
          <a:off x="2717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59872</xdr:rowOff>
    </xdr:from>
    <xdr:to>
      <xdr:col>3</xdr:col>
      <xdr:colOff>193675</xdr:colOff>
      <xdr:row>36</xdr:row>
      <xdr:rowOff>161472</xdr:rowOff>
    </xdr:to>
    <xdr:sp macro="" textlink="">
      <xdr:nvSpPr>
        <xdr:cNvPr id="93" name="円/楕円 92"/>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199</xdr:rowOff>
    </xdr:from>
    <xdr:ext cx="762000" cy="259045"/>
    <xdr:sp macro="" textlink="">
      <xdr:nvSpPr>
        <xdr:cNvPr id="94" name="テキスト ボックス 93"/>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136072</xdr:rowOff>
    </xdr:from>
    <xdr:to>
      <xdr:col>1</xdr:col>
      <xdr:colOff>676275</xdr:colOff>
      <xdr:row>37</xdr:row>
      <xdr:rowOff>66222</xdr:rowOff>
    </xdr:to>
    <xdr:sp macro="" textlink="">
      <xdr:nvSpPr>
        <xdr:cNvPr id="95" name="円/楕円 94"/>
        <xdr:cNvSpPr/>
      </xdr:nvSpPr>
      <xdr:spPr>
        <a:xfrm>
          <a:off x="1270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76399</xdr:rowOff>
    </xdr:from>
    <xdr:ext cx="762000" cy="259045"/>
    <xdr:sp macro="" textlink="">
      <xdr:nvSpPr>
        <xdr:cNvPr id="96" name="テキスト ボックス 95"/>
        <xdr:cNvSpPr txBox="1"/>
      </xdr:nvSpPr>
      <xdr:spPr>
        <a:xfrm>
          <a:off x="939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物件費が類似団体平均に比べ低いのは、これまでの集中改革プラン等、町の行財政改革により、経費の節減を図ってきたことが大きな要因である。今後も継続して経費の節減を図り、また、各種施設を指定管理者制度に導入することを検討し、更なるコスト削減を図っていく。</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11" name="直線コネクタ 110"/>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12" name="テキスト ボックス 111"/>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3" name="直線コネクタ 112"/>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4" name="テキスト ボックス 113"/>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5" name="直線コネクタ 114"/>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6" name="テキスト ボックス 115"/>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9" name="直線コネクタ 118"/>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20" name="テキスト ボックス 119"/>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21" name="直線コネクタ 12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22" name="テキスト ボックス 12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23" name="直線コネクタ 122"/>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24" name="テキスト ボックス 123"/>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112713</xdr:rowOff>
    </xdr:from>
    <xdr:to>
      <xdr:col>24</xdr:col>
      <xdr:colOff>31750</xdr:colOff>
      <xdr:row>21</xdr:row>
      <xdr:rowOff>112713</xdr:rowOff>
    </xdr:to>
    <xdr:cxnSp macro="">
      <xdr:nvCxnSpPr>
        <xdr:cNvPr id="128" name="直線コネクタ 127"/>
        <xdr:cNvCxnSpPr/>
      </xdr:nvCxnSpPr>
      <xdr:spPr>
        <a:xfrm flipV="1">
          <a:off x="16510000" y="234156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84790</xdr:rowOff>
    </xdr:from>
    <xdr:ext cx="762000" cy="259045"/>
    <xdr:sp macro="" textlink="">
      <xdr:nvSpPr>
        <xdr:cNvPr id="129" name="物件費最小値テキスト"/>
        <xdr:cNvSpPr txBox="1"/>
      </xdr:nvSpPr>
      <xdr:spPr>
        <a:xfrm>
          <a:off x="16598900" y="368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112713</xdr:rowOff>
    </xdr:from>
    <xdr:to>
      <xdr:col>24</xdr:col>
      <xdr:colOff>120650</xdr:colOff>
      <xdr:row>21</xdr:row>
      <xdr:rowOff>112713</xdr:rowOff>
    </xdr:to>
    <xdr:cxnSp macro="">
      <xdr:nvCxnSpPr>
        <xdr:cNvPr id="130" name="直線コネクタ 129"/>
        <xdr:cNvCxnSpPr/>
      </xdr:nvCxnSpPr>
      <xdr:spPr>
        <a:xfrm>
          <a:off x="16421100" y="371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27640</xdr:rowOff>
    </xdr:from>
    <xdr:ext cx="762000" cy="259045"/>
    <xdr:sp macro="" textlink="">
      <xdr:nvSpPr>
        <xdr:cNvPr id="131" name="物件費最大値テキスト"/>
        <xdr:cNvSpPr txBox="1"/>
      </xdr:nvSpPr>
      <xdr:spPr>
        <a:xfrm>
          <a:off x="16598900" y="208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112713</xdr:rowOff>
    </xdr:from>
    <xdr:to>
      <xdr:col>24</xdr:col>
      <xdr:colOff>120650</xdr:colOff>
      <xdr:row>13</xdr:row>
      <xdr:rowOff>112713</xdr:rowOff>
    </xdr:to>
    <xdr:cxnSp macro="">
      <xdr:nvCxnSpPr>
        <xdr:cNvPr id="132" name="直線コネクタ 131"/>
        <xdr:cNvCxnSpPr/>
      </xdr:nvCxnSpPr>
      <xdr:spPr>
        <a:xfrm>
          <a:off x="16421100" y="234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141288</xdr:rowOff>
    </xdr:from>
    <xdr:to>
      <xdr:col>24</xdr:col>
      <xdr:colOff>31750</xdr:colOff>
      <xdr:row>15</xdr:row>
      <xdr:rowOff>26988</xdr:rowOff>
    </xdr:to>
    <xdr:cxnSp macro="">
      <xdr:nvCxnSpPr>
        <xdr:cNvPr id="133" name="直線コネクタ 132"/>
        <xdr:cNvCxnSpPr/>
      </xdr:nvCxnSpPr>
      <xdr:spPr>
        <a:xfrm flipV="1">
          <a:off x="15671800" y="237013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19702</xdr:rowOff>
    </xdr:from>
    <xdr:ext cx="762000" cy="259045"/>
    <xdr:sp macro="" textlink="">
      <xdr:nvSpPr>
        <xdr:cNvPr id="134" name="物件費平均値テキスト"/>
        <xdr:cNvSpPr txBox="1"/>
      </xdr:nvSpPr>
      <xdr:spPr>
        <a:xfrm>
          <a:off x="16598900" y="276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47625</xdr:rowOff>
    </xdr:from>
    <xdr:to>
      <xdr:col>24</xdr:col>
      <xdr:colOff>82550</xdr:colOff>
      <xdr:row>16</xdr:row>
      <xdr:rowOff>149225</xdr:rowOff>
    </xdr:to>
    <xdr:sp macro="" textlink="">
      <xdr:nvSpPr>
        <xdr:cNvPr id="135" name="フローチャート : 判断 134"/>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12700</xdr:rowOff>
    </xdr:from>
    <xdr:to>
      <xdr:col>22</xdr:col>
      <xdr:colOff>565150</xdr:colOff>
      <xdr:row>15</xdr:row>
      <xdr:rowOff>26988</xdr:rowOff>
    </xdr:to>
    <xdr:cxnSp macro="">
      <xdr:nvCxnSpPr>
        <xdr:cNvPr id="136" name="直線コネクタ 135"/>
        <xdr:cNvCxnSpPr/>
      </xdr:nvCxnSpPr>
      <xdr:spPr>
        <a:xfrm>
          <a:off x="14782800" y="25844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47625</xdr:rowOff>
    </xdr:from>
    <xdr:to>
      <xdr:col>22</xdr:col>
      <xdr:colOff>615950</xdr:colOff>
      <xdr:row>16</xdr:row>
      <xdr:rowOff>149225</xdr:rowOff>
    </xdr:to>
    <xdr:sp macro="" textlink="">
      <xdr:nvSpPr>
        <xdr:cNvPr id="137" name="フローチャート : 判断 13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134002</xdr:rowOff>
    </xdr:from>
    <xdr:ext cx="736600" cy="259045"/>
    <xdr:sp macro="" textlink="">
      <xdr:nvSpPr>
        <xdr:cNvPr id="138" name="テキスト ボックス 137"/>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155575</xdr:rowOff>
    </xdr:from>
    <xdr:to>
      <xdr:col>21</xdr:col>
      <xdr:colOff>361950</xdr:colOff>
      <xdr:row>15</xdr:row>
      <xdr:rowOff>12700</xdr:rowOff>
    </xdr:to>
    <xdr:cxnSp macro="">
      <xdr:nvCxnSpPr>
        <xdr:cNvPr id="139" name="直線コネクタ 138"/>
        <xdr:cNvCxnSpPr/>
      </xdr:nvCxnSpPr>
      <xdr:spPr>
        <a:xfrm>
          <a:off x="13893800" y="23844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119063</xdr:rowOff>
    </xdr:from>
    <xdr:to>
      <xdr:col>21</xdr:col>
      <xdr:colOff>412750</xdr:colOff>
      <xdr:row>16</xdr:row>
      <xdr:rowOff>49213</xdr:rowOff>
    </xdr:to>
    <xdr:sp macro="" textlink="">
      <xdr:nvSpPr>
        <xdr:cNvPr id="140" name="フローチャート : 判断 139"/>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33990</xdr:rowOff>
    </xdr:from>
    <xdr:ext cx="762000" cy="259045"/>
    <xdr:sp macro="" textlink="">
      <xdr:nvSpPr>
        <xdr:cNvPr id="141" name="テキスト ボックス 140"/>
        <xdr:cNvSpPr txBox="1"/>
      </xdr:nvSpPr>
      <xdr:spPr>
        <a:xfrm>
          <a:off x="14401800" y="27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84138</xdr:rowOff>
    </xdr:from>
    <xdr:to>
      <xdr:col>20</xdr:col>
      <xdr:colOff>158750</xdr:colOff>
      <xdr:row>13</xdr:row>
      <xdr:rowOff>155575</xdr:rowOff>
    </xdr:to>
    <xdr:cxnSp macro="">
      <xdr:nvCxnSpPr>
        <xdr:cNvPr id="142" name="直線コネクタ 141"/>
        <xdr:cNvCxnSpPr/>
      </xdr:nvCxnSpPr>
      <xdr:spPr>
        <a:xfrm>
          <a:off x="13004800" y="231298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33338</xdr:rowOff>
    </xdr:from>
    <xdr:to>
      <xdr:col>20</xdr:col>
      <xdr:colOff>209550</xdr:colOff>
      <xdr:row>15</xdr:row>
      <xdr:rowOff>134938</xdr:rowOff>
    </xdr:to>
    <xdr:sp macro="" textlink="">
      <xdr:nvSpPr>
        <xdr:cNvPr id="143" name="フローチャート : 判断 142"/>
        <xdr:cNvSpPr/>
      </xdr:nvSpPr>
      <xdr:spPr>
        <a:xfrm>
          <a:off x="13843000" y="260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119715</xdr:rowOff>
    </xdr:from>
    <xdr:ext cx="762000" cy="259045"/>
    <xdr:sp macro="" textlink="">
      <xdr:nvSpPr>
        <xdr:cNvPr id="144" name="テキスト ボックス 143"/>
        <xdr:cNvSpPr txBox="1"/>
      </xdr:nvSpPr>
      <xdr:spPr>
        <a:xfrm>
          <a:off x="13512800" y="269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4763</xdr:rowOff>
    </xdr:from>
    <xdr:to>
      <xdr:col>19</xdr:col>
      <xdr:colOff>6350</xdr:colOff>
      <xdr:row>15</xdr:row>
      <xdr:rowOff>106363</xdr:rowOff>
    </xdr:to>
    <xdr:sp macro="" textlink="">
      <xdr:nvSpPr>
        <xdr:cNvPr id="145" name="フローチャート : 判断 144"/>
        <xdr:cNvSpPr/>
      </xdr:nvSpPr>
      <xdr:spPr>
        <a:xfrm>
          <a:off x="12954000" y="257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91140</xdr:rowOff>
    </xdr:from>
    <xdr:ext cx="762000" cy="259045"/>
    <xdr:sp macro="" textlink="">
      <xdr:nvSpPr>
        <xdr:cNvPr id="146" name="テキスト ボックス 145"/>
        <xdr:cNvSpPr txBox="1"/>
      </xdr:nvSpPr>
      <xdr:spPr>
        <a:xfrm>
          <a:off x="12623800" y="266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90488</xdr:rowOff>
    </xdr:from>
    <xdr:to>
      <xdr:col>24</xdr:col>
      <xdr:colOff>82550</xdr:colOff>
      <xdr:row>14</xdr:row>
      <xdr:rowOff>20638</xdr:rowOff>
    </xdr:to>
    <xdr:sp macro="" textlink="">
      <xdr:nvSpPr>
        <xdr:cNvPr id="152" name="円/楕円 151"/>
        <xdr:cNvSpPr/>
      </xdr:nvSpPr>
      <xdr:spPr>
        <a:xfrm>
          <a:off x="16459200" y="231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170515</xdr:rowOff>
    </xdr:from>
    <xdr:ext cx="762000" cy="259045"/>
    <xdr:sp macro="" textlink="">
      <xdr:nvSpPr>
        <xdr:cNvPr id="153" name="物件費該当値テキスト"/>
        <xdr:cNvSpPr txBox="1"/>
      </xdr:nvSpPr>
      <xdr:spPr>
        <a:xfrm>
          <a:off x="16598900" y="222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147638</xdr:rowOff>
    </xdr:from>
    <xdr:to>
      <xdr:col>22</xdr:col>
      <xdr:colOff>615950</xdr:colOff>
      <xdr:row>15</xdr:row>
      <xdr:rowOff>77788</xdr:rowOff>
    </xdr:to>
    <xdr:sp macro="" textlink="">
      <xdr:nvSpPr>
        <xdr:cNvPr id="154" name="円/楕円 153"/>
        <xdr:cNvSpPr/>
      </xdr:nvSpPr>
      <xdr:spPr>
        <a:xfrm>
          <a:off x="15621000" y="25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87965</xdr:rowOff>
    </xdr:from>
    <xdr:ext cx="736600" cy="259045"/>
    <xdr:sp macro="" textlink="">
      <xdr:nvSpPr>
        <xdr:cNvPr id="155" name="テキスト ボックス 154"/>
        <xdr:cNvSpPr txBox="1"/>
      </xdr:nvSpPr>
      <xdr:spPr>
        <a:xfrm>
          <a:off x="15290800" y="2316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133350</xdr:rowOff>
    </xdr:from>
    <xdr:to>
      <xdr:col>21</xdr:col>
      <xdr:colOff>412750</xdr:colOff>
      <xdr:row>15</xdr:row>
      <xdr:rowOff>63500</xdr:rowOff>
    </xdr:to>
    <xdr:sp macro="" textlink="">
      <xdr:nvSpPr>
        <xdr:cNvPr id="156" name="円/楕円 155"/>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73677</xdr:rowOff>
    </xdr:from>
    <xdr:ext cx="762000" cy="259045"/>
    <xdr:sp macro="" textlink="">
      <xdr:nvSpPr>
        <xdr:cNvPr id="157" name="テキスト ボックス 156"/>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104775</xdr:rowOff>
    </xdr:from>
    <xdr:to>
      <xdr:col>20</xdr:col>
      <xdr:colOff>209550</xdr:colOff>
      <xdr:row>14</xdr:row>
      <xdr:rowOff>34925</xdr:rowOff>
    </xdr:to>
    <xdr:sp macro="" textlink="">
      <xdr:nvSpPr>
        <xdr:cNvPr id="158" name="円/楕円 157"/>
        <xdr:cNvSpPr/>
      </xdr:nvSpPr>
      <xdr:spPr>
        <a:xfrm>
          <a:off x="13843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45102</xdr:rowOff>
    </xdr:from>
    <xdr:ext cx="762000" cy="259045"/>
    <xdr:sp macro="" textlink="">
      <xdr:nvSpPr>
        <xdr:cNvPr id="159" name="テキスト ボックス 158"/>
        <xdr:cNvSpPr txBox="1"/>
      </xdr:nvSpPr>
      <xdr:spPr>
        <a:xfrm>
          <a:off x="13512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33338</xdr:rowOff>
    </xdr:from>
    <xdr:to>
      <xdr:col>19</xdr:col>
      <xdr:colOff>6350</xdr:colOff>
      <xdr:row>13</xdr:row>
      <xdr:rowOff>134938</xdr:rowOff>
    </xdr:to>
    <xdr:sp macro="" textlink="">
      <xdr:nvSpPr>
        <xdr:cNvPr id="160" name="円/楕円 159"/>
        <xdr:cNvSpPr/>
      </xdr:nvSpPr>
      <xdr:spPr>
        <a:xfrm>
          <a:off x="12954000" y="22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145115</xdr:rowOff>
    </xdr:from>
    <xdr:ext cx="762000" cy="259045"/>
    <xdr:sp macro="" textlink="">
      <xdr:nvSpPr>
        <xdr:cNvPr id="161" name="テキスト ボックス 160"/>
        <xdr:cNvSpPr txBox="1"/>
      </xdr:nvSpPr>
      <xdr:spPr>
        <a:xfrm>
          <a:off x="12623800" y="20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平成２</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年度決算においては、扶助費に係る経常収支比率が類似団体平均を</a:t>
          </a:r>
          <a:r>
            <a:rPr lang="ja-JP" altLang="en-US" sz="1100" b="0" i="0" baseline="0">
              <a:solidFill>
                <a:schemeClr val="dk1"/>
              </a:solidFill>
              <a:latin typeface="+mn-lt"/>
              <a:ea typeface="+mn-ea"/>
              <a:cs typeface="+mn-cs"/>
            </a:rPr>
            <a:t>大きく</a:t>
          </a:r>
          <a:r>
            <a:rPr lang="ja-JP" altLang="ja-JP" sz="1100" b="0" i="0" baseline="0">
              <a:solidFill>
                <a:schemeClr val="dk1"/>
              </a:solidFill>
              <a:latin typeface="+mn-lt"/>
              <a:ea typeface="+mn-ea"/>
              <a:cs typeface="+mn-cs"/>
            </a:rPr>
            <a:t>上回った。その主な要因は子ども手当及び介護・訓練等給付費等による社会福祉費が増になったことが大きい。</a:t>
          </a:r>
          <a:endParaRPr lang="en-US" altLang="ja-JP" sz="1100" b="0" i="0" baseline="0">
            <a:solidFill>
              <a:schemeClr val="dk1"/>
            </a:solidFill>
            <a:latin typeface="+mn-lt"/>
            <a:ea typeface="+mn-ea"/>
            <a:cs typeface="+mn-cs"/>
          </a:endParaRPr>
        </a:p>
        <a:p>
          <a:r>
            <a:rPr kumimoji="1" lang="ja-JP" altLang="en-US" sz="1100">
              <a:latin typeface="ＭＳ Ｐゴシック"/>
            </a:rPr>
            <a:t>今後は資格審査の適正化等により、事業費を抑制するよう努める。</a:t>
          </a:r>
          <a:endParaRPr kumimoji="1" lang="en-US" altLang="ja-JP"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9" name="直線コネクタ 188"/>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90"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91" name="直線コネクタ 190"/>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2"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3" name="直線コネクタ 192"/>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59</xdr:row>
      <xdr:rowOff>12700</xdr:rowOff>
    </xdr:to>
    <xdr:cxnSp macro="">
      <xdr:nvCxnSpPr>
        <xdr:cNvPr id="194" name="直線コネクタ 193"/>
        <xdr:cNvCxnSpPr/>
      </xdr:nvCxnSpPr>
      <xdr:spPr>
        <a:xfrm>
          <a:off x="3987800" y="9290050"/>
          <a:ext cx="8382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95"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6" name="フローチャート : 判断 195"/>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57</xdr:row>
      <xdr:rowOff>107950</xdr:rowOff>
    </xdr:to>
    <xdr:cxnSp macro="">
      <xdr:nvCxnSpPr>
        <xdr:cNvPr id="197" name="直線コネクタ 196"/>
        <xdr:cNvCxnSpPr/>
      </xdr:nvCxnSpPr>
      <xdr:spPr>
        <a:xfrm flipV="1">
          <a:off x="3098800" y="929005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8" name="フローチャート : 判断 197"/>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9" name="テキスト ボックス 198"/>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107950</xdr:rowOff>
    </xdr:to>
    <xdr:cxnSp macro="">
      <xdr:nvCxnSpPr>
        <xdr:cNvPr id="200" name="直線コネクタ 199"/>
        <xdr:cNvCxnSpPr/>
      </xdr:nvCxnSpPr>
      <xdr:spPr>
        <a:xfrm>
          <a:off x="2209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201" name="フローチャート : 判断 200"/>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202" name="テキスト ボックス 201"/>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31750</xdr:rowOff>
    </xdr:to>
    <xdr:cxnSp macro="">
      <xdr:nvCxnSpPr>
        <xdr:cNvPr id="203" name="直線コネクタ 202"/>
        <xdr:cNvCxnSpPr/>
      </xdr:nvCxnSpPr>
      <xdr:spPr>
        <a:xfrm>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4" name="フローチャート : 判断 203"/>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5" name="テキスト ボックス 204"/>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6" name="フローチャート : 判断 205"/>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07" name="テキスト ボックス 206"/>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133350</xdr:rowOff>
    </xdr:from>
    <xdr:to>
      <xdr:col>7</xdr:col>
      <xdr:colOff>66675</xdr:colOff>
      <xdr:row>59</xdr:row>
      <xdr:rowOff>63500</xdr:rowOff>
    </xdr:to>
    <xdr:sp macro="" textlink="">
      <xdr:nvSpPr>
        <xdr:cNvPr id="213" name="円/楕円 212"/>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105427</xdr:rowOff>
    </xdr:from>
    <xdr:ext cx="762000" cy="259045"/>
    <xdr:sp macro="" textlink="">
      <xdr:nvSpPr>
        <xdr:cNvPr id="214"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15" name="円/楕円 214"/>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16" name="テキスト ボックス 215"/>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17" name="円/楕円 216"/>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18" name="テキスト ボックス 21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9" name="円/楕円 218"/>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20" name="テキスト ボックス 219"/>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21" name="円/楕円 220"/>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22" name="テキスト ボックス 221"/>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その他に係る経常収支比率が類似団体平均を下回っているのは、公営企業会計への繰出金を補助金及び出資金として歳出していることが大きな要因である。類似団体平均は下回っているが、国民健康保険事業会計においても国民健康保険料の適正化を図ることなどにより、普通会計の負担額を減らしていくよう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52" name="直線コネクタ 251"/>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4" name="直線コネクタ 25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5"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6" name="直線コネクタ 255"/>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78015</xdr:rowOff>
    </xdr:from>
    <xdr:to>
      <xdr:col>24</xdr:col>
      <xdr:colOff>31750</xdr:colOff>
      <xdr:row>54</xdr:row>
      <xdr:rowOff>94343</xdr:rowOff>
    </xdr:to>
    <xdr:cxnSp macro="">
      <xdr:nvCxnSpPr>
        <xdr:cNvPr id="257" name="直線コネクタ 256"/>
        <xdr:cNvCxnSpPr/>
      </xdr:nvCxnSpPr>
      <xdr:spPr>
        <a:xfrm flipV="1">
          <a:off x="15671800" y="9336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138084</xdr:rowOff>
    </xdr:from>
    <xdr:ext cx="762000" cy="259045"/>
    <xdr:sp macro="" textlink="">
      <xdr:nvSpPr>
        <xdr:cNvPr id="258" name="その他平均値テキスト"/>
        <xdr:cNvSpPr txBox="1"/>
      </xdr:nvSpPr>
      <xdr:spPr>
        <a:xfrm>
          <a:off x="16598900" y="9910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9" name="フローチャート : 判断 258"/>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94343</xdr:rowOff>
    </xdr:from>
    <xdr:to>
      <xdr:col>22</xdr:col>
      <xdr:colOff>565150</xdr:colOff>
      <xdr:row>54</xdr:row>
      <xdr:rowOff>110672</xdr:rowOff>
    </xdr:to>
    <xdr:cxnSp macro="">
      <xdr:nvCxnSpPr>
        <xdr:cNvPr id="260" name="直線コネクタ 259"/>
        <xdr:cNvCxnSpPr/>
      </xdr:nvCxnSpPr>
      <xdr:spPr>
        <a:xfrm flipV="1">
          <a:off x="14782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61" name="フローチャート : 判断 260"/>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113592</xdr:rowOff>
    </xdr:from>
    <xdr:ext cx="736600" cy="259045"/>
    <xdr:sp macro="" textlink="">
      <xdr:nvSpPr>
        <xdr:cNvPr id="262" name="テキスト ボックス 261"/>
        <xdr:cNvSpPr txBox="1"/>
      </xdr:nvSpPr>
      <xdr:spPr>
        <a:xfrm>
          <a:off x="15290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110672</xdr:rowOff>
    </xdr:from>
    <xdr:to>
      <xdr:col>21</xdr:col>
      <xdr:colOff>361950</xdr:colOff>
      <xdr:row>54</xdr:row>
      <xdr:rowOff>127000</xdr:rowOff>
    </xdr:to>
    <xdr:cxnSp macro="">
      <xdr:nvCxnSpPr>
        <xdr:cNvPr id="263" name="直線コネクタ 262"/>
        <xdr:cNvCxnSpPr/>
      </xdr:nvCxnSpPr>
      <xdr:spPr>
        <a:xfrm flipV="1">
          <a:off x="13893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4" name="フローチャート :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31949</xdr:rowOff>
    </xdr:from>
    <xdr:ext cx="762000" cy="259045"/>
    <xdr:sp macro="" textlink="">
      <xdr:nvSpPr>
        <xdr:cNvPr id="265" name="テキスト ボックス 264"/>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54</xdr:row>
      <xdr:rowOff>127000</xdr:rowOff>
    </xdr:to>
    <xdr:cxnSp macro="">
      <xdr:nvCxnSpPr>
        <xdr:cNvPr id="266" name="直線コネクタ 265"/>
        <xdr:cNvCxnSpPr/>
      </xdr:nvCxnSpPr>
      <xdr:spPr>
        <a:xfrm>
          <a:off x="13004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7" name="フローチャート : 判断 26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170742</xdr:rowOff>
    </xdr:from>
    <xdr:ext cx="762000" cy="259045"/>
    <xdr:sp macro="" textlink="">
      <xdr:nvSpPr>
        <xdr:cNvPr id="268" name="テキスト ボックス 26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9" name="フローチャート : 判断 26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0" name="テキスト ボックス 269"/>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27215</xdr:rowOff>
    </xdr:from>
    <xdr:to>
      <xdr:col>24</xdr:col>
      <xdr:colOff>82550</xdr:colOff>
      <xdr:row>54</xdr:row>
      <xdr:rowOff>128815</xdr:rowOff>
    </xdr:to>
    <xdr:sp macro="" textlink="">
      <xdr:nvSpPr>
        <xdr:cNvPr id="276" name="円/楕円 275"/>
        <xdr:cNvSpPr/>
      </xdr:nvSpPr>
      <xdr:spPr>
        <a:xfrm>
          <a:off x="16459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43742</xdr:rowOff>
    </xdr:from>
    <xdr:ext cx="762000" cy="259045"/>
    <xdr:sp macro="" textlink="">
      <xdr:nvSpPr>
        <xdr:cNvPr id="277" name="その他該当値テキスト"/>
        <xdr:cNvSpPr txBox="1"/>
      </xdr:nvSpPr>
      <xdr:spPr>
        <a:xfrm>
          <a:off x="16598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43543</xdr:rowOff>
    </xdr:from>
    <xdr:to>
      <xdr:col>22</xdr:col>
      <xdr:colOff>615950</xdr:colOff>
      <xdr:row>54</xdr:row>
      <xdr:rowOff>145143</xdr:rowOff>
    </xdr:to>
    <xdr:sp macro="" textlink="">
      <xdr:nvSpPr>
        <xdr:cNvPr id="278" name="円/楕円 277"/>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155320</xdr:rowOff>
    </xdr:from>
    <xdr:ext cx="736600" cy="259045"/>
    <xdr:sp macro="" textlink="">
      <xdr:nvSpPr>
        <xdr:cNvPr id="279" name="テキスト ボックス 278"/>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59872</xdr:rowOff>
    </xdr:from>
    <xdr:to>
      <xdr:col>21</xdr:col>
      <xdr:colOff>412750</xdr:colOff>
      <xdr:row>54</xdr:row>
      <xdr:rowOff>161472</xdr:rowOff>
    </xdr:to>
    <xdr:sp macro="" textlink="">
      <xdr:nvSpPr>
        <xdr:cNvPr id="280" name="円/楕円 279"/>
        <xdr:cNvSpPr/>
      </xdr:nvSpPr>
      <xdr:spPr>
        <a:xfrm>
          <a:off x="14732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199</xdr:rowOff>
    </xdr:from>
    <xdr:ext cx="762000" cy="259045"/>
    <xdr:sp macro="" textlink="">
      <xdr:nvSpPr>
        <xdr:cNvPr id="281" name="テキスト ボックス 280"/>
        <xdr:cNvSpPr txBox="1"/>
      </xdr:nvSpPr>
      <xdr:spPr>
        <a:xfrm>
          <a:off x="14401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82" name="円/楕円 281"/>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83" name="テキスト ボックス 282"/>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133350</xdr:rowOff>
    </xdr:from>
    <xdr:to>
      <xdr:col>19</xdr:col>
      <xdr:colOff>6350</xdr:colOff>
      <xdr:row>54</xdr:row>
      <xdr:rowOff>63500</xdr:rowOff>
    </xdr:to>
    <xdr:sp macro="" textlink="">
      <xdr:nvSpPr>
        <xdr:cNvPr id="284" name="円/楕円 283"/>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73677</xdr:rowOff>
    </xdr:from>
    <xdr:ext cx="762000" cy="259045"/>
    <xdr:sp macro="" textlink="">
      <xdr:nvSpPr>
        <xdr:cNvPr id="285" name="テキスト ボックス 284"/>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補助費等その他に係る経常収支比率が類似団体平均を上回っているのは、町が整備を進めてきた下水道事業</a:t>
          </a:r>
          <a:r>
            <a:rPr lang="ja-JP" altLang="en-US" sz="1100" b="0" i="0" baseline="0">
              <a:solidFill>
                <a:schemeClr val="dk1"/>
              </a:solidFill>
              <a:latin typeface="+mn-lt"/>
              <a:ea typeface="+mn-ea"/>
              <a:cs typeface="+mn-cs"/>
            </a:rPr>
            <a:t>に</a:t>
          </a:r>
          <a:r>
            <a:rPr lang="ja-JP" altLang="ja-JP" sz="1100" b="0" i="0" baseline="0">
              <a:solidFill>
                <a:schemeClr val="dk1"/>
              </a:solidFill>
              <a:latin typeface="+mn-lt"/>
              <a:ea typeface="+mn-ea"/>
              <a:cs typeface="+mn-cs"/>
            </a:rPr>
            <a:t>対する補助金が大きな要因である。今後は、下水道事業の元利償還金</a:t>
          </a:r>
          <a:r>
            <a:rPr lang="ja-JP" altLang="en-US" sz="1100" b="0" i="0" baseline="0">
              <a:solidFill>
                <a:schemeClr val="dk1"/>
              </a:solidFill>
              <a:latin typeface="+mn-lt"/>
              <a:ea typeface="+mn-ea"/>
              <a:cs typeface="+mn-cs"/>
            </a:rPr>
            <a:t>の増加が見込まれており、適切な財政運営を行っていくよう努める。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13" name="直線コネクタ 312"/>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4"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5" name="直線コネクタ 314"/>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6"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7" name="直線コネクタ 316"/>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37</xdr:row>
      <xdr:rowOff>54610</xdr:rowOff>
    </xdr:to>
    <xdr:cxnSp macro="">
      <xdr:nvCxnSpPr>
        <xdr:cNvPr id="318" name="直線コネクタ 317"/>
        <xdr:cNvCxnSpPr/>
      </xdr:nvCxnSpPr>
      <xdr:spPr>
        <a:xfrm flipV="1">
          <a:off x="15671800" y="637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0" name="フローチャート : 判断 31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54610</xdr:rowOff>
    </xdr:from>
    <xdr:to>
      <xdr:col>22</xdr:col>
      <xdr:colOff>565150</xdr:colOff>
      <xdr:row>37</xdr:row>
      <xdr:rowOff>69850</xdr:rowOff>
    </xdr:to>
    <xdr:cxnSp macro="">
      <xdr:nvCxnSpPr>
        <xdr:cNvPr id="321" name="直線コネクタ 320"/>
        <xdr:cNvCxnSpPr/>
      </xdr:nvCxnSpPr>
      <xdr:spPr>
        <a:xfrm flipV="1">
          <a:off x="14782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22" name="フローチャート : 判断 321"/>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3" name="テキスト ボックス 322"/>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69850</xdr:rowOff>
    </xdr:to>
    <xdr:cxnSp macro="">
      <xdr:nvCxnSpPr>
        <xdr:cNvPr id="324" name="直線コネクタ 323"/>
        <xdr:cNvCxnSpPr/>
      </xdr:nvCxnSpPr>
      <xdr:spPr>
        <a:xfrm>
          <a:off x="13893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5" name="フローチャート : 判断 324"/>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26" name="テキスト ボックス 32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69850</xdr:rowOff>
    </xdr:to>
    <xdr:cxnSp macro="">
      <xdr:nvCxnSpPr>
        <xdr:cNvPr id="327" name="直線コネクタ 326"/>
        <xdr:cNvCxnSpPr/>
      </xdr:nvCxnSpPr>
      <xdr:spPr>
        <a:xfrm>
          <a:off x="13004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8" name="フローチャート : 判断 327"/>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127017</xdr:rowOff>
    </xdr:from>
    <xdr:ext cx="762000" cy="259045"/>
    <xdr:sp macro="" textlink="">
      <xdr:nvSpPr>
        <xdr:cNvPr id="329" name="テキスト ボックス 328"/>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30" name="フローチャート : 判断 329"/>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31" name="テキスト ボックス 330"/>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37" name="円/楕円 336"/>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124477</xdr:rowOff>
    </xdr:from>
    <xdr:ext cx="762000" cy="259045"/>
    <xdr:sp macro="" textlink="">
      <xdr:nvSpPr>
        <xdr:cNvPr id="338" name="補助費等該当値テキスト"/>
        <xdr:cNvSpPr txBox="1"/>
      </xdr:nvSpPr>
      <xdr:spPr>
        <a:xfrm>
          <a:off x="16598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3810</xdr:rowOff>
    </xdr:from>
    <xdr:to>
      <xdr:col>22</xdr:col>
      <xdr:colOff>615950</xdr:colOff>
      <xdr:row>37</xdr:row>
      <xdr:rowOff>105410</xdr:rowOff>
    </xdr:to>
    <xdr:sp macro="" textlink="">
      <xdr:nvSpPr>
        <xdr:cNvPr id="339" name="円/楕円 338"/>
        <xdr:cNvSpPr/>
      </xdr:nvSpPr>
      <xdr:spPr>
        <a:xfrm>
          <a:off x="15621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90187</xdr:rowOff>
    </xdr:from>
    <xdr:ext cx="736600" cy="259045"/>
    <xdr:sp macro="" textlink="">
      <xdr:nvSpPr>
        <xdr:cNvPr id="340" name="テキスト ボックス 339"/>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41" name="円/楕円 340"/>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42" name="テキスト ボックス 341"/>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43" name="円/楕円 342"/>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44" name="テキスト ボックス 34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45" name="円/楕円 344"/>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67327</xdr:rowOff>
    </xdr:from>
    <xdr:ext cx="762000" cy="259045"/>
    <xdr:sp macro="" textlink="">
      <xdr:nvSpPr>
        <xdr:cNvPr id="346" name="テキスト ボックス 345"/>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近年は大型の整備事業がなく、</a:t>
          </a:r>
          <a:r>
            <a:rPr lang="ja-JP" altLang="ja-JP" sz="1100" b="0" i="0" baseline="0">
              <a:solidFill>
                <a:schemeClr val="dk1"/>
              </a:solidFill>
              <a:latin typeface="+mn-lt"/>
              <a:ea typeface="+mn-ea"/>
              <a:cs typeface="+mn-cs"/>
            </a:rPr>
            <a:t>公債費の元利償還金は前年度よりも</a:t>
          </a:r>
          <a:r>
            <a:rPr lang="ja-JP" altLang="en-US" sz="1100" b="0" i="0" baseline="0">
              <a:solidFill>
                <a:schemeClr val="dk1"/>
              </a:solidFill>
              <a:latin typeface="+mn-lt"/>
              <a:ea typeface="+mn-ea"/>
              <a:cs typeface="+mn-cs"/>
            </a:rPr>
            <a:t>減少し</a:t>
          </a:r>
          <a:r>
            <a:rPr lang="ja-JP" altLang="ja-JP" sz="1100" b="0" i="0" baseline="0">
              <a:solidFill>
                <a:schemeClr val="dk1"/>
              </a:solidFill>
              <a:latin typeface="+mn-lt"/>
              <a:ea typeface="+mn-ea"/>
              <a:cs typeface="+mn-cs"/>
            </a:rPr>
            <a:t>て</a:t>
          </a:r>
          <a:r>
            <a:rPr lang="ja-JP" altLang="en-US" sz="1100" b="0" i="0" baseline="0">
              <a:solidFill>
                <a:schemeClr val="dk1"/>
              </a:solidFill>
              <a:latin typeface="+mn-lt"/>
              <a:ea typeface="+mn-ea"/>
              <a:cs typeface="+mn-cs"/>
            </a:rPr>
            <a:t>いるが</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依然</a:t>
          </a:r>
          <a:r>
            <a:rPr lang="ja-JP" altLang="ja-JP" sz="1100" b="0" i="0" baseline="0">
              <a:solidFill>
                <a:schemeClr val="dk1"/>
              </a:solidFill>
              <a:latin typeface="+mn-lt"/>
              <a:ea typeface="+mn-ea"/>
              <a:cs typeface="+mn-cs"/>
            </a:rPr>
            <a:t>人口１人当たりの決算額は類似団体平均よりも若干、上回っている。今後も公債費の抑制に努めつつ、町総合計画プランに沿った施策の重点化を図っていく。</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72" name="直線コネクタ 371"/>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7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4" name="直線コネクタ 37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5"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6" name="直線コネクタ 375"/>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129287</xdr:rowOff>
    </xdr:from>
    <xdr:to>
      <xdr:col>7</xdr:col>
      <xdr:colOff>15875</xdr:colOff>
      <xdr:row>80</xdr:row>
      <xdr:rowOff>67563</xdr:rowOff>
    </xdr:to>
    <xdr:cxnSp macro="">
      <xdr:nvCxnSpPr>
        <xdr:cNvPr id="377" name="直線コネクタ 376"/>
        <xdr:cNvCxnSpPr/>
      </xdr:nvCxnSpPr>
      <xdr:spPr>
        <a:xfrm flipV="1">
          <a:off x="3987800" y="13673837"/>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7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9" name="フローチャート : 判断 37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30987</xdr:rowOff>
    </xdr:from>
    <xdr:to>
      <xdr:col>5</xdr:col>
      <xdr:colOff>549275</xdr:colOff>
      <xdr:row>80</xdr:row>
      <xdr:rowOff>67563</xdr:rowOff>
    </xdr:to>
    <xdr:cxnSp macro="">
      <xdr:nvCxnSpPr>
        <xdr:cNvPr id="380" name="直線コネクタ 379"/>
        <xdr:cNvCxnSpPr/>
      </xdr:nvCxnSpPr>
      <xdr:spPr>
        <a:xfrm>
          <a:off x="3098800" y="137469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81" name="フローチャート : 判断 380"/>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123969</xdr:rowOff>
    </xdr:from>
    <xdr:ext cx="736600" cy="259045"/>
    <xdr:sp macro="" textlink="">
      <xdr:nvSpPr>
        <xdr:cNvPr id="382" name="テキスト ボックス 381"/>
        <xdr:cNvSpPr txBox="1"/>
      </xdr:nvSpPr>
      <xdr:spPr>
        <a:xfrm>
          <a:off x="3606800" y="1315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129287</xdr:rowOff>
    </xdr:from>
    <xdr:to>
      <xdr:col>4</xdr:col>
      <xdr:colOff>346075</xdr:colOff>
      <xdr:row>80</xdr:row>
      <xdr:rowOff>30987</xdr:rowOff>
    </xdr:to>
    <xdr:cxnSp macro="">
      <xdr:nvCxnSpPr>
        <xdr:cNvPr id="383" name="直線コネクタ 382"/>
        <xdr:cNvCxnSpPr/>
      </xdr:nvCxnSpPr>
      <xdr:spPr>
        <a:xfrm>
          <a:off x="2209800" y="136738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84" name="フローチャート : 判断 383"/>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151401</xdr:rowOff>
    </xdr:from>
    <xdr:ext cx="762000" cy="259045"/>
    <xdr:sp macro="" textlink="">
      <xdr:nvSpPr>
        <xdr:cNvPr id="385" name="テキスト ボックス 384"/>
        <xdr:cNvSpPr txBox="1"/>
      </xdr:nvSpPr>
      <xdr:spPr>
        <a:xfrm>
          <a:off x="2717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129287</xdr:rowOff>
    </xdr:from>
    <xdr:to>
      <xdr:col>3</xdr:col>
      <xdr:colOff>142875</xdr:colOff>
      <xdr:row>80</xdr:row>
      <xdr:rowOff>40132</xdr:rowOff>
    </xdr:to>
    <xdr:cxnSp macro="">
      <xdr:nvCxnSpPr>
        <xdr:cNvPr id="386" name="直線コネクタ 385"/>
        <xdr:cNvCxnSpPr/>
      </xdr:nvCxnSpPr>
      <xdr:spPr>
        <a:xfrm flipV="1">
          <a:off x="1320800" y="136738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7" name="フローチャート : 判断 386"/>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169690</xdr:rowOff>
    </xdr:from>
    <xdr:ext cx="762000" cy="259045"/>
    <xdr:sp macro="" textlink="">
      <xdr:nvSpPr>
        <xdr:cNvPr id="388" name="テキスト ボックス 387"/>
        <xdr:cNvSpPr txBox="1"/>
      </xdr:nvSpPr>
      <xdr:spPr>
        <a:xfrm>
          <a:off x="1828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9" name="フローチャート : 判断 388"/>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90" name="テキスト ボックス 389"/>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78487</xdr:rowOff>
    </xdr:from>
    <xdr:to>
      <xdr:col>7</xdr:col>
      <xdr:colOff>66675</xdr:colOff>
      <xdr:row>80</xdr:row>
      <xdr:rowOff>8637</xdr:rowOff>
    </xdr:to>
    <xdr:sp macro="" textlink="">
      <xdr:nvSpPr>
        <xdr:cNvPr id="396" name="円/楕円 395"/>
        <xdr:cNvSpPr/>
      </xdr:nvSpPr>
      <xdr:spPr>
        <a:xfrm>
          <a:off x="4775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50564</xdr:rowOff>
    </xdr:from>
    <xdr:ext cx="762000" cy="259045"/>
    <xdr:sp macro="" textlink="">
      <xdr:nvSpPr>
        <xdr:cNvPr id="397" name="公債費該当値テキスト"/>
        <xdr:cNvSpPr txBox="1"/>
      </xdr:nvSpPr>
      <xdr:spPr>
        <a:xfrm>
          <a:off x="4914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16763</xdr:rowOff>
    </xdr:from>
    <xdr:to>
      <xdr:col>5</xdr:col>
      <xdr:colOff>600075</xdr:colOff>
      <xdr:row>80</xdr:row>
      <xdr:rowOff>118363</xdr:rowOff>
    </xdr:to>
    <xdr:sp macro="" textlink="">
      <xdr:nvSpPr>
        <xdr:cNvPr id="398" name="円/楕円 397"/>
        <xdr:cNvSpPr/>
      </xdr:nvSpPr>
      <xdr:spPr>
        <a:xfrm>
          <a:off x="3937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103140</xdr:rowOff>
    </xdr:from>
    <xdr:ext cx="736600" cy="259045"/>
    <xdr:sp macro="" textlink="">
      <xdr:nvSpPr>
        <xdr:cNvPr id="399" name="テキスト ボックス 398"/>
        <xdr:cNvSpPr txBox="1"/>
      </xdr:nvSpPr>
      <xdr:spPr>
        <a:xfrm>
          <a:off x="3606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151637</xdr:rowOff>
    </xdr:from>
    <xdr:to>
      <xdr:col>4</xdr:col>
      <xdr:colOff>396875</xdr:colOff>
      <xdr:row>80</xdr:row>
      <xdr:rowOff>81787</xdr:rowOff>
    </xdr:to>
    <xdr:sp macro="" textlink="">
      <xdr:nvSpPr>
        <xdr:cNvPr id="400" name="円/楕円 399"/>
        <xdr:cNvSpPr/>
      </xdr:nvSpPr>
      <xdr:spPr>
        <a:xfrm>
          <a:off x="3048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66564</xdr:rowOff>
    </xdr:from>
    <xdr:ext cx="762000" cy="259045"/>
    <xdr:sp macro="" textlink="">
      <xdr:nvSpPr>
        <xdr:cNvPr id="401" name="テキスト ボックス 400"/>
        <xdr:cNvSpPr txBox="1"/>
      </xdr:nvSpPr>
      <xdr:spPr>
        <a:xfrm>
          <a:off x="2717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78487</xdr:rowOff>
    </xdr:from>
    <xdr:to>
      <xdr:col>3</xdr:col>
      <xdr:colOff>193675</xdr:colOff>
      <xdr:row>80</xdr:row>
      <xdr:rowOff>8637</xdr:rowOff>
    </xdr:to>
    <xdr:sp macro="" textlink="">
      <xdr:nvSpPr>
        <xdr:cNvPr id="402" name="円/楕円 401"/>
        <xdr:cNvSpPr/>
      </xdr:nvSpPr>
      <xdr:spPr>
        <a:xfrm>
          <a:off x="2159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164864</xdr:rowOff>
    </xdr:from>
    <xdr:ext cx="762000" cy="259045"/>
    <xdr:sp macro="" textlink="">
      <xdr:nvSpPr>
        <xdr:cNvPr id="403" name="テキスト ボックス 402"/>
        <xdr:cNvSpPr txBox="1"/>
      </xdr:nvSpPr>
      <xdr:spPr>
        <a:xfrm>
          <a:off x="1828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160782</xdr:rowOff>
    </xdr:from>
    <xdr:to>
      <xdr:col>1</xdr:col>
      <xdr:colOff>676275</xdr:colOff>
      <xdr:row>80</xdr:row>
      <xdr:rowOff>90932</xdr:rowOff>
    </xdr:to>
    <xdr:sp macro="" textlink="">
      <xdr:nvSpPr>
        <xdr:cNvPr id="404" name="円/楕円 403"/>
        <xdr:cNvSpPr/>
      </xdr:nvSpPr>
      <xdr:spPr>
        <a:xfrm>
          <a:off x="1270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75709</xdr:rowOff>
    </xdr:from>
    <xdr:ext cx="762000" cy="259045"/>
    <xdr:sp macro="" textlink="">
      <xdr:nvSpPr>
        <xdr:cNvPr id="405" name="テキスト ボックス 404"/>
        <xdr:cNvSpPr txBox="1"/>
      </xdr:nvSpPr>
      <xdr:spPr>
        <a:xfrm>
          <a:off x="939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類似団体平均を下回っているのは、町が取り組んできたこれまでの集中改革プラン等、行財政改革により、経費の節減等を図ってきたことが大きな要因であると考えられる。今後も継続して行政の効率化に努めることにより、財政の健全化を図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31" name="直線コネクタ 430"/>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32"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33" name="直線コネクタ 432"/>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5" name="直線コネクタ 43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170435</xdr:rowOff>
    </xdr:from>
    <xdr:to>
      <xdr:col>24</xdr:col>
      <xdr:colOff>31750</xdr:colOff>
      <xdr:row>76</xdr:row>
      <xdr:rowOff>62992</xdr:rowOff>
    </xdr:to>
    <xdr:cxnSp macro="">
      <xdr:nvCxnSpPr>
        <xdr:cNvPr id="436" name="直線コネクタ 435"/>
        <xdr:cNvCxnSpPr/>
      </xdr:nvCxnSpPr>
      <xdr:spPr>
        <a:xfrm>
          <a:off x="15671800" y="130291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87140</xdr:rowOff>
    </xdr:from>
    <xdr:ext cx="762000" cy="259045"/>
    <xdr:sp macro="" textlink="">
      <xdr:nvSpPr>
        <xdr:cNvPr id="437" name="公債費以外平均値テキスト"/>
        <xdr:cNvSpPr txBox="1"/>
      </xdr:nvSpPr>
      <xdr:spPr>
        <a:xfrm>
          <a:off x="16598900" y="132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8" name="フローチャート : 判断 437"/>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170435</xdr:rowOff>
    </xdr:from>
    <xdr:to>
      <xdr:col>22</xdr:col>
      <xdr:colOff>565150</xdr:colOff>
      <xdr:row>76</xdr:row>
      <xdr:rowOff>108713</xdr:rowOff>
    </xdr:to>
    <xdr:cxnSp macro="">
      <xdr:nvCxnSpPr>
        <xdr:cNvPr id="439" name="直線コネクタ 438"/>
        <xdr:cNvCxnSpPr/>
      </xdr:nvCxnSpPr>
      <xdr:spPr>
        <a:xfrm flipV="1">
          <a:off x="14782800" y="1302918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40" name="フローチャート : 判断 439"/>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41" name="テキスト ボックス 440"/>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76</xdr:row>
      <xdr:rowOff>108713</xdr:rowOff>
    </xdr:to>
    <xdr:cxnSp macro="">
      <xdr:nvCxnSpPr>
        <xdr:cNvPr id="442" name="直線コネクタ 441"/>
        <xdr:cNvCxnSpPr/>
      </xdr:nvCxnSpPr>
      <xdr:spPr>
        <a:xfrm>
          <a:off x="13893800" y="1313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3" name="フローチャート : 判断 442"/>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4" name="テキスト ボックス 443"/>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53848</xdr:rowOff>
    </xdr:from>
    <xdr:to>
      <xdr:col>20</xdr:col>
      <xdr:colOff>158750</xdr:colOff>
      <xdr:row>76</xdr:row>
      <xdr:rowOff>108713</xdr:rowOff>
    </xdr:to>
    <xdr:cxnSp macro="">
      <xdr:nvCxnSpPr>
        <xdr:cNvPr id="445" name="直線コネクタ 444"/>
        <xdr:cNvCxnSpPr/>
      </xdr:nvCxnSpPr>
      <xdr:spPr>
        <a:xfrm>
          <a:off x="13004800" y="130840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6" name="フローチャート : 判断 445"/>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7" name="テキスト ボックス 446"/>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8" name="フローチャート : 判断 447"/>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49" name="テキスト ボックス 448"/>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12192</xdr:rowOff>
    </xdr:from>
    <xdr:to>
      <xdr:col>24</xdr:col>
      <xdr:colOff>82550</xdr:colOff>
      <xdr:row>76</xdr:row>
      <xdr:rowOff>113792</xdr:rowOff>
    </xdr:to>
    <xdr:sp macro="" textlink="">
      <xdr:nvSpPr>
        <xdr:cNvPr id="455" name="円/楕円 454"/>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28719</xdr:rowOff>
    </xdr:from>
    <xdr:ext cx="762000" cy="259045"/>
    <xdr:sp macro="" textlink="">
      <xdr:nvSpPr>
        <xdr:cNvPr id="456"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119634</xdr:rowOff>
    </xdr:from>
    <xdr:to>
      <xdr:col>22</xdr:col>
      <xdr:colOff>615950</xdr:colOff>
      <xdr:row>76</xdr:row>
      <xdr:rowOff>49783</xdr:rowOff>
    </xdr:to>
    <xdr:sp macro="" textlink="">
      <xdr:nvSpPr>
        <xdr:cNvPr id="457" name="円/楕円 456"/>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59961</xdr:rowOff>
    </xdr:from>
    <xdr:ext cx="736600" cy="259045"/>
    <xdr:sp macro="" textlink="">
      <xdr:nvSpPr>
        <xdr:cNvPr id="458" name="テキスト ボックス 457"/>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57913</xdr:rowOff>
    </xdr:from>
    <xdr:to>
      <xdr:col>21</xdr:col>
      <xdr:colOff>412750</xdr:colOff>
      <xdr:row>76</xdr:row>
      <xdr:rowOff>159513</xdr:rowOff>
    </xdr:to>
    <xdr:sp macro="" textlink="">
      <xdr:nvSpPr>
        <xdr:cNvPr id="459" name="円/楕円 458"/>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169689</xdr:rowOff>
    </xdr:from>
    <xdr:ext cx="762000" cy="259045"/>
    <xdr:sp macro="" textlink="">
      <xdr:nvSpPr>
        <xdr:cNvPr id="460" name="テキスト ボックス 459"/>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57913</xdr:rowOff>
    </xdr:from>
    <xdr:to>
      <xdr:col>20</xdr:col>
      <xdr:colOff>209550</xdr:colOff>
      <xdr:row>76</xdr:row>
      <xdr:rowOff>159513</xdr:rowOff>
    </xdr:to>
    <xdr:sp macro="" textlink="">
      <xdr:nvSpPr>
        <xdr:cNvPr id="461" name="円/楕円 460"/>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169689</xdr:rowOff>
    </xdr:from>
    <xdr:ext cx="762000" cy="259045"/>
    <xdr:sp macro="" textlink="">
      <xdr:nvSpPr>
        <xdr:cNvPr id="462" name="テキスト ボックス 461"/>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xdr:rowOff>
    </xdr:from>
    <xdr:to>
      <xdr:col>19</xdr:col>
      <xdr:colOff>6350</xdr:colOff>
      <xdr:row>76</xdr:row>
      <xdr:rowOff>104648</xdr:rowOff>
    </xdr:to>
    <xdr:sp macro="" textlink="">
      <xdr:nvSpPr>
        <xdr:cNvPr id="463" name="円/楕円 462"/>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114825</xdr:rowOff>
    </xdr:from>
    <xdr:ext cx="762000" cy="259045"/>
    <xdr:sp macro="" textlink="">
      <xdr:nvSpPr>
        <xdr:cNvPr id="464" name="テキスト ボックス 463"/>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青森県藤崎町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138590</xdr:rowOff>
    </xdr:from>
    <xdr:to>
      <xdr:col>4</xdr:col>
      <xdr:colOff>1117600</xdr:colOff>
      <xdr:row>18</xdr:row>
      <xdr:rowOff>148748</xdr:rowOff>
    </xdr:to>
    <xdr:cxnSp macro="">
      <xdr:nvCxnSpPr>
        <xdr:cNvPr id="50" name="直線コネクタ 49"/>
        <xdr:cNvCxnSpPr/>
      </xdr:nvCxnSpPr>
      <xdr:spPr bwMode="auto">
        <a:xfrm>
          <a:off x="5003800" y="3272315"/>
          <a:ext cx="647700" cy="1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46885</xdr:rowOff>
    </xdr:from>
    <xdr:ext cx="762000" cy="259045"/>
    <xdr:sp macro="" textlink="">
      <xdr:nvSpPr>
        <xdr:cNvPr id="51" name="人口1人当たり決算額の推移平均値テキスト130"/>
        <xdr:cNvSpPr txBox="1"/>
      </xdr:nvSpPr>
      <xdr:spPr>
        <a:xfrm>
          <a:off x="5740400" y="2837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138590</xdr:rowOff>
    </xdr:from>
    <xdr:to>
      <xdr:col>4</xdr:col>
      <xdr:colOff>469900</xdr:colOff>
      <xdr:row>18</xdr:row>
      <xdr:rowOff>157556</xdr:rowOff>
    </xdr:to>
    <xdr:cxnSp macro="">
      <xdr:nvCxnSpPr>
        <xdr:cNvPr id="53" name="直線コネクタ 52"/>
        <xdr:cNvCxnSpPr/>
      </xdr:nvCxnSpPr>
      <xdr:spPr bwMode="auto">
        <a:xfrm flipV="1">
          <a:off x="4305300" y="3272315"/>
          <a:ext cx="698500" cy="18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152834</xdr:rowOff>
    </xdr:from>
    <xdr:ext cx="736600" cy="259045"/>
    <xdr:sp macro="" textlink="">
      <xdr:nvSpPr>
        <xdr:cNvPr id="55" name="テキスト ボックス 54"/>
        <xdr:cNvSpPr txBox="1"/>
      </xdr:nvSpPr>
      <xdr:spPr>
        <a:xfrm>
          <a:off x="4622800" y="277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114602</xdr:rowOff>
    </xdr:from>
    <xdr:to>
      <xdr:col>3</xdr:col>
      <xdr:colOff>904875</xdr:colOff>
      <xdr:row>18</xdr:row>
      <xdr:rowOff>157556</xdr:rowOff>
    </xdr:to>
    <xdr:cxnSp macro="">
      <xdr:nvCxnSpPr>
        <xdr:cNvPr id="56" name="直線コネクタ 55"/>
        <xdr:cNvCxnSpPr/>
      </xdr:nvCxnSpPr>
      <xdr:spPr bwMode="auto">
        <a:xfrm>
          <a:off x="3606800" y="3248327"/>
          <a:ext cx="698500" cy="4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4152</xdr:rowOff>
    </xdr:from>
    <xdr:ext cx="762000" cy="259045"/>
    <xdr:sp macro="" textlink="">
      <xdr:nvSpPr>
        <xdr:cNvPr id="58" name="テキスト ボックス 57"/>
        <xdr:cNvSpPr txBox="1"/>
      </xdr:nvSpPr>
      <xdr:spPr>
        <a:xfrm>
          <a:off x="39243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91285</xdr:rowOff>
    </xdr:from>
    <xdr:to>
      <xdr:col>3</xdr:col>
      <xdr:colOff>206375</xdr:colOff>
      <xdr:row>18</xdr:row>
      <xdr:rowOff>114602</xdr:rowOff>
    </xdr:to>
    <xdr:cxnSp macro="">
      <xdr:nvCxnSpPr>
        <xdr:cNvPr id="59" name="直線コネクタ 58"/>
        <xdr:cNvCxnSpPr/>
      </xdr:nvCxnSpPr>
      <xdr:spPr bwMode="auto">
        <a:xfrm>
          <a:off x="2908300" y="3225010"/>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149968</xdr:rowOff>
    </xdr:from>
    <xdr:ext cx="762000" cy="259045"/>
    <xdr:sp macro="" textlink="">
      <xdr:nvSpPr>
        <xdr:cNvPr id="61" name="テキスト ボックス 60"/>
        <xdr:cNvSpPr txBox="1"/>
      </xdr:nvSpPr>
      <xdr:spPr>
        <a:xfrm>
          <a:off x="3225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136024</xdr:rowOff>
    </xdr:from>
    <xdr:ext cx="762000" cy="259045"/>
    <xdr:sp macro="" textlink="">
      <xdr:nvSpPr>
        <xdr:cNvPr id="63" name="テキスト ボックス 62"/>
        <xdr:cNvSpPr txBox="1"/>
      </xdr:nvSpPr>
      <xdr:spPr>
        <a:xfrm>
          <a:off x="2527300" y="275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97948</xdr:rowOff>
    </xdr:from>
    <xdr:to>
      <xdr:col>5</xdr:col>
      <xdr:colOff>34925</xdr:colOff>
      <xdr:row>19</xdr:row>
      <xdr:rowOff>28098</xdr:rowOff>
    </xdr:to>
    <xdr:sp macro="" textlink="">
      <xdr:nvSpPr>
        <xdr:cNvPr id="69" name="円/楕円 68"/>
        <xdr:cNvSpPr/>
      </xdr:nvSpPr>
      <xdr:spPr bwMode="auto">
        <a:xfrm>
          <a:off x="5600700" y="323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70025</xdr:rowOff>
    </xdr:from>
    <xdr:ext cx="762000" cy="259045"/>
    <xdr:sp macro="" textlink="">
      <xdr:nvSpPr>
        <xdr:cNvPr id="70" name="人口1人当たり決算額の推移該当値テキスト130"/>
        <xdr:cNvSpPr txBox="1"/>
      </xdr:nvSpPr>
      <xdr:spPr>
        <a:xfrm>
          <a:off x="5740400" y="320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85,896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87790</xdr:rowOff>
    </xdr:from>
    <xdr:to>
      <xdr:col>4</xdr:col>
      <xdr:colOff>520700</xdr:colOff>
      <xdr:row>19</xdr:row>
      <xdr:rowOff>17940</xdr:rowOff>
    </xdr:to>
    <xdr:sp macro="" textlink="">
      <xdr:nvSpPr>
        <xdr:cNvPr id="71" name="円/楕円 70"/>
        <xdr:cNvSpPr/>
      </xdr:nvSpPr>
      <xdr:spPr bwMode="auto">
        <a:xfrm>
          <a:off x="4953000" y="322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2717</xdr:rowOff>
    </xdr:from>
    <xdr:ext cx="736600" cy="259045"/>
    <xdr:sp macro="" textlink="">
      <xdr:nvSpPr>
        <xdr:cNvPr id="72" name="テキスト ボックス 71"/>
        <xdr:cNvSpPr txBox="1"/>
      </xdr:nvSpPr>
      <xdr:spPr>
        <a:xfrm>
          <a:off x="4622800" y="330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87,229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106756</xdr:rowOff>
    </xdr:from>
    <xdr:to>
      <xdr:col>3</xdr:col>
      <xdr:colOff>955675</xdr:colOff>
      <xdr:row>19</xdr:row>
      <xdr:rowOff>36906</xdr:rowOff>
    </xdr:to>
    <xdr:sp macro="" textlink="">
      <xdr:nvSpPr>
        <xdr:cNvPr id="73" name="円/楕円 72"/>
        <xdr:cNvSpPr/>
      </xdr:nvSpPr>
      <xdr:spPr bwMode="auto">
        <a:xfrm>
          <a:off x="4254500" y="324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21683</xdr:rowOff>
    </xdr:from>
    <xdr:ext cx="762000" cy="259045"/>
    <xdr:sp macro="" textlink="">
      <xdr:nvSpPr>
        <xdr:cNvPr id="74" name="テキスト ボックス 73"/>
        <xdr:cNvSpPr txBox="1"/>
      </xdr:nvSpPr>
      <xdr:spPr>
        <a:xfrm>
          <a:off x="3924300" y="332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84,740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63802</xdr:rowOff>
    </xdr:from>
    <xdr:to>
      <xdr:col>3</xdr:col>
      <xdr:colOff>257175</xdr:colOff>
      <xdr:row>18</xdr:row>
      <xdr:rowOff>165402</xdr:rowOff>
    </xdr:to>
    <xdr:sp macro="" textlink="">
      <xdr:nvSpPr>
        <xdr:cNvPr id="75" name="円/楕円 74"/>
        <xdr:cNvSpPr/>
      </xdr:nvSpPr>
      <xdr:spPr bwMode="auto">
        <a:xfrm>
          <a:off x="3556000" y="319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150179</xdr:rowOff>
    </xdr:from>
    <xdr:ext cx="762000" cy="259045"/>
    <xdr:sp macro="" textlink="">
      <xdr:nvSpPr>
        <xdr:cNvPr id="76" name="テキスト ボックス 75"/>
        <xdr:cNvSpPr txBox="1"/>
      </xdr:nvSpPr>
      <xdr:spPr>
        <a:xfrm>
          <a:off x="3225800" y="328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90,377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40485</xdr:rowOff>
    </xdr:from>
    <xdr:to>
      <xdr:col>2</xdr:col>
      <xdr:colOff>692150</xdr:colOff>
      <xdr:row>18</xdr:row>
      <xdr:rowOff>142085</xdr:rowOff>
    </xdr:to>
    <xdr:sp macro="" textlink="">
      <xdr:nvSpPr>
        <xdr:cNvPr id="77" name="円/楕円 76"/>
        <xdr:cNvSpPr/>
      </xdr:nvSpPr>
      <xdr:spPr bwMode="auto">
        <a:xfrm>
          <a:off x="2857500" y="3174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126862</xdr:rowOff>
    </xdr:from>
    <xdr:ext cx="762000" cy="259045"/>
    <xdr:sp macro="" textlink="">
      <xdr:nvSpPr>
        <xdr:cNvPr id="78" name="テキスト ボックス 77"/>
        <xdr:cNvSpPr txBox="1"/>
      </xdr:nvSpPr>
      <xdr:spPr>
        <a:xfrm>
          <a:off x="2527300" y="326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279915</xdr:rowOff>
    </xdr:from>
    <xdr:to>
      <xdr:col>4</xdr:col>
      <xdr:colOff>1117600</xdr:colOff>
      <xdr:row>36</xdr:row>
      <xdr:rowOff>98158</xdr:rowOff>
    </xdr:to>
    <xdr:cxnSp macro="">
      <xdr:nvCxnSpPr>
        <xdr:cNvPr id="112" name="直線コネクタ 111"/>
        <xdr:cNvCxnSpPr/>
      </xdr:nvCxnSpPr>
      <xdr:spPr bwMode="auto">
        <a:xfrm>
          <a:off x="5003800" y="6890265"/>
          <a:ext cx="647700" cy="16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156963</xdr:rowOff>
    </xdr:from>
    <xdr:ext cx="762000" cy="259045"/>
    <xdr:sp macro="" textlink="">
      <xdr:nvSpPr>
        <xdr:cNvPr id="113" name="人口1人当たり決算額の推移平均値テキスト445"/>
        <xdr:cNvSpPr txBox="1"/>
      </xdr:nvSpPr>
      <xdr:spPr>
        <a:xfrm>
          <a:off x="5740400" y="6767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247529</xdr:rowOff>
    </xdr:from>
    <xdr:to>
      <xdr:col>4</xdr:col>
      <xdr:colOff>469900</xdr:colOff>
      <xdr:row>35</xdr:row>
      <xdr:rowOff>279915</xdr:rowOff>
    </xdr:to>
    <xdr:cxnSp macro="">
      <xdr:nvCxnSpPr>
        <xdr:cNvPr id="115" name="直線コネクタ 114"/>
        <xdr:cNvCxnSpPr/>
      </xdr:nvCxnSpPr>
      <xdr:spPr bwMode="auto">
        <a:xfrm>
          <a:off x="4305300" y="6857879"/>
          <a:ext cx="698500" cy="32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14120</xdr:rowOff>
    </xdr:from>
    <xdr:ext cx="736600" cy="259045"/>
    <xdr:sp macro="" textlink="">
      <xdr:nvSpPr>
        <xdr:cNvPr id="117" name="テキスト ボックス 116"/>
        <xdr:cNvSpPr txBox="1"/>
      </xdr:nvSpPr>
      <xdr:spPr>
        <a:xfrm>
          <a:off x="4622800" y="69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247529</xdr:rowOff>
    </xdr:from>
    <xdr:to>
      <xdr:col>3</xdr:col>
      <xdr:colOff>904875</xdr:colOff>
      <xdr:row>35</xdr:row>
      <xdr:rowOff>274447</xdr:rowOff>
    </xdr:to>
    <xdr:cxnSp macro="">
      <xdr:nvCxnSpPr>
        <xdr:cNvPr id="118" name="直線コネクタ 117"/>
        <xdr:cNvCxnSpPr/>
      </xdr:nvCxnSpPr>
      <xdr:spPr bwMode="auto">
        <a:xfrm flipV="1">
          <a:off x="3606800" y="6857879"/>
          <a:ext cx="698500" cy="26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299896</xdr:rowOff>
    </xdr:from>
    <xdr:ext cx="762000" cy="259045"/>
    <xdr:sp macro="" textlink="">
      <xdr:nvSpPr>
        <xdr:cNvPr id="120" name="テキスト ボックス 119"/>
        <xdr:cNvSpPr txBox="1"/>
      </xdr:nvSpPr>
      <xdr:spPr>
        <a:xfrm>
          <a:off x="3924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150813</xdr:rowOff>
    </xdr:from>
    <xdr:to>
      <xdr:col>3</xdr:col>
      <xdr:colOff>206375</xdr:colOff>
      <xdr:row>35</xdr:row>
      <xdr:rowOff>274447</xdr:rowOff>
    </xdr:to>
    <xdr:cxnSp macro="">
      <xdr:nvCxnSpPr>
        <xdr:cNvPr id="121" name="直線コネクタ 120"/>
        <xdr:cNvCxnSpPr/>
      </xdr:nvCxnSpPr>
      <xdr:spPr bwMode="auto">
        <a:xfrm>
          <a:off x="2908300" y="6761163"/>
          <a:ext cx="698500" cy="12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250289</xdr:rowOff>
    </xdr:from>
    <xdr:ext cx="762000" cy="259045"/>
    <xdr:sp macro="" textlink="">
      <xdr:nvSpPr>
        <xdr:cNvPr id="123" name="テキスト ボックス 122"/>
        <xdr:cNvSpPr txBox="1"/>
      </xdr:nvSpPr>
      <xdr:spPr>
        <a:xfrm>
          <a:off x="32258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173727</xdr:rowOff>
    </xdr:from>
    <xdr:ext cx="762000" cy="259045"/>
    <xdr:sp macro="" textlink="">
      <xdr:nvSpPr>
        <xdr:cNvPr id="125" name="テキスト ボックス 124"/>
        <xdr:cNvSpPr txBox="1"/>
      </xdr:nvSpPr>
      <xdr:spPr>
        <a:xfrm>
          <a:off x="2527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47358</xdr:rowOff>
    </xdr:from>
    <xdr:to>
      <xdr:col>5</xdr:col>
      <xdr:colOff>34925</xdr:colOff>
      <xdr:row>36</xdr:row>
      <xdr:rowOff>148958</xdr:rowOff>
    </xdr:to>
    <xdr:sp macro="" textlink="">
      <xdr:nvSpPr>
        <xdr:cNvPr id="131" name="円/楕円 130"/>
        <xdr:cNvSpPr/>
      </xdr:nvSpPr>
      <xdr:spPr bwMode="auto">
        <a:xfrm>
          <a:off x="5600700" y="7000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19435</xdr:rowOff>
    </xdr:from>
    <xdr:ext cx="762000" cy="259045"/>
    <xdr:sp macro="" textlink="">
      <xdr:nvSpPr>
        <xdr:cNvPr id="132" name="人口1人当たり決算額の推移該当値テキスト445"/>
        <xdr:cNvSpPr txBox="1"/>
      </xdr:nvSpPr>
      <xdr:spPr>
        <a:xfrm>
          <a:off x="5740400" y="697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229115</xdr:rowOff>
    </xdr:from>
    <xdr:to>
      <xdr:col>4</xdr:col>
      <xdr:colOff>520700</xdr:colOff>
      <xdr:row>35</xdr:row>
      <xdr:rowOff>330715</xdr:rowOff>
    </xdr:to>
    <xdr:sp macro="" textlink="">
      <xdr:nvSpPr>
        <xdr:cNvPr id="133" name="円/楕円 132"/>
        <xdr:cNvSpPr/>
      </xdr:nvSpPr>
      <xdr:spPr bwMode="auto">
        <a:xfrm>
          <a:off x="4953000" y="6839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340892</xdr:rowOff>
    </xdr:from>
    <xdr:ext cx="736600" cy="259045"/>
    <xdr:sp macro="" textlink="">
      <xdr:nvSpPr>
        <xdr:cNvPr id="134" name="テキスト ボックス 133"/>
        <xdr:cNvSpPr txBox="1"/>
      </xdr:nvSpPr>
      <xdr:spPr>
        <a:xfrm>
          <a:off x="4622800" y="660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34,973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196729</xdr:rowOff>
    </xdr:from>
    <xdr:to>
      <xdr:col>3</xdr:col>
      <xdr:colOff>955675</xdr:colOff>
      <xdr:row>35</xdr:row>
      <xdr:rowOff>298329</xdr:rowOff>
    </xdr:to>
    <xdr:sp macro="" textlink="">
      <xdr:nvSpPr>
        <xdr:cNvPr id="135" name="円/楕円 134"/>
        <xdr:cNvSpPr/>
      </xdr:nvSpPr>
      <xdr:spPr bwMode="auto">
        <a:xfrm>
          <a:off x="4254500" y="6807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283106</xdr:rowOff>
    </xdr:from>
    <xdr:ext cx="762000" cy="259045"/>
    <xdr:sp macro="" textlink="">
      <xdr:nvSpPr>
        <xdr:cNvPr id="136" name="テキスト ボックス 135"/>
        <xdr:cNvSpPr txBox="1"/>
      </xdr:nvSpPr>
      <xdr:spPr>
        <a:xfrm>
          <a:off x="3924300" y="68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223647</xdr:rowOff>
    </xdr:from>
    <xdr:to>
      <xdr:col>3</xdr:col>
      <xdr:colOff>257175</xdr:colOff>
      <xdr:row>35</xdr:row>
      <xdr:rowOff>325247</xdr:rowOff>
    </xdr:to>
    <xdr:sp macro="" textlink="">
      <xdr:nvSpPr>
        <xdr:cNvPr id="137" name="円/楕円 136"/>
        <xdr:cNvSpPr/>
      </xdr:nvSpPr>
      <xdr:spPr bwMode="auto">
        <a:xfrm>
          <a:off x="3556000" y="6833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310024</xdr:rowOff>
    </xdr:from>
    <xdr:ext cx="762000" cy="259045"/>
    <xdr:sp macro="" textlink="">
      <xdr:nvSpPr>
        <xdr:cNvPr id="138" name="テキスト ボックス 137"/>
        <xdr:cNvSpPr txBox="1"/>
      </xdr:nvSpPr>
      <xdr:spPr>
        <a:xfrm>
          <a:off x="3225800" y="692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100013</xdr:rowOff>
    </xdr:from>
    <xdr:to>
      <xdr:col>2</xdr:col>
      <xdr:colOff>692150</xdr:colOff>
      <xdr:row>35</xdr:row>
      <xdr:rowOff>201613</xdr:rowOff>
    </xdr:to>
    <xdr:sp macro="" textlink="">
      <xdr:nvSpPr>
        <xdr:cNvPr id="139" name="円/楕円 138"/>
        <xdr:cNvSpPr/>
      </xdr:nvSpPr>
      <xdr:spPr bwMode="auto">
        <a:xfrm>
          <a:off x="2857500" y="671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186390</xdr:rowOff>
    </xdr:from>
    <xdr:ext cx="762000" cy="259045"/>
    <xdr:sp macro="" textlink="">
      <xdr:nvSpPr>
        <xdr:cNvPr id="140" name="テキスト ボックス 139"/>
        <xdr:cNvSpPr txBox="1"/>
      </xdr:nvSpPr>
      <xdr:spPr>
        <a:xfrm>
          <a:off x="2527300" y="679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15,481
15,470
37.29
7,702,738
7,650,280
48,375
5,078,733
12,433,604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5588</xdr:rowOff>
    </xdr:from>
    <xdr:to>
      <xdr:col>6</xdr:col>
      <xdr:colOff>511175</xdr:colOff>
      <xdr:row>38</xdr:row>
      <xdr:rowOff>8693</xdr:rowOff>
    </xdr:to>
    <xdr:cxnSp macro="">
      <xdr:nvCxnSpPr>
        <xdr:cNvPr id="61" name="直線コネクタ 60"/>
        <xdr:cNvCxnSpPr/>
      </xdr:nvCxnSpPr>
      <xdr:spPr>
        <a:xfrm>
          <a:off x="3797300" y="6520688"/>
          <a:ext cx="8382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30529</xdr:rowOff>
    </xdr:from>
    <xdr:ext cx="534377" cy="259045"/>
    <xdr:sp macro="" textlink="">
      <xdr:nvSpPr>
        <xdr:cNvPr id="62" name="人件費平均値テキスト"/>
        <xdr:cNvSpPr txBox="1"/>
      </xdr:nvSpPr>
      <xdr:spPr>
        <a:xfrm>
          <a:off x="4686300" y="5859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170199</xdr:rowOff>
    </xdr:from>
    <xdr:to>
      <xdr:col>5</xdr:col>
      <xdr:colOff>358775</xdr:colOff>
      <xdr:row>38</xdr:row>
      <xdr:rowOff>5588</xdr:rowOff>
    </xdr:to>
    <xdr:cxnSp macro="">
      <xdr:nvCxnSpPr>
        <xdr:cNvPr id="64" name="直線コネクタ 63"/>
        <xdr:cNvCxnSpPr/>
      </xdr:nvCxnSpPr>
      <xdr:spPr>
        <a:xfrm>
          <a:off x="2908300" y="6513849"/>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144810</xdr:rowOff>
    </xdr:from>
    <xdr:ext cx="534377" cy="259045"/>
    <xdr:sp macro="" textlink="">
      <xdr:nvSpPr>
        <xdr:cNvPr id="66" name="テキスト ボックス 65"/>
        <xdr:cNvSpPr txBox="1"/>
      </xdr:nvSpPr>
      <xdr:spPr>
        <a:xfrm>
          <a:off x="3530111" y="58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54089</xdr:rowOff>
    </xdr:from>
    <xdr:to>
      <xdr:col>4</xdr:col>
      <xdr:colOff>155575</xdr:colOff>
      <xdr:row>37</xdr:row>
      <xdr:rowOff>170199</xdr:rowOff>
    </xdr:to>
    <xdr:cxnSp macro="">
      <xdr:nvCxnSpPr>
        <xdr:cNvPr id="67" name="直線コネクタ 66"/>
        <xdr:cNvCxnSpPr/>
      </xdr:nvCxnSpPr>
      <xdr:spPr>
        <a:xfrm>
          <a:off x="2019300" y="6397739"/>
          <a:ext cx="889000" cy="11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3344</xdr:rowOff>
    </xdr:from>
    <xdr:ext cx="534377" cy="259045"/>
    <xdr:sp macro="" textlink="">
      <xdr:nvSpPr>
        <xdr:cNvPr id="69" name="テキスト ボックス 68"/>
        <xdr:cNvSpPr txBox="1"/>
      </xdr:nvSpPr>
      <xdr:spPr>
        <a:xfrm>
          <a:off x="2641111" y="58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151797</xdr:rowOff>
    </xdr:from>
    <xdr:to>
      <xdr:col>2</xdr:col>
      <xdr:colOff>638175</xdr:colOff>
      <xdr:row>37</xdr:row>
      <xdr:rowOff>54089</xdr:rowOff>
    </xdr:to>
    <xdr:cxnSp macro="">
      <xdr:nvCxnSpPr>
        <xdr:cNvPr id="70" name="直線コネクタ 69"/>
        <xdr:cNvCxnSpPr/>
      </xdr:nvCxnSpPr>
      <xdr:spPr>
        <a:xfrm>
          <a:off x="1130300" y="6323997"/>
          <a:ext cx="889000" cy="7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97851</xdr:rowOff>
    </xdr:from>
    <xdr:ext cx="534377" cy="259045"/>
    <xdr:sp macro="" textlink="">
      <xdr:nvSpPr>
        <xdr:cNvPr id="72" name="テキスト ボックス 71"/>
        <xdr:cNvSpPr txBox="1"/>
      </xdr:nvSpPr>
      <xdr:spPr>
        <a:xfrm>
          <a:off x="1752111" y="57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71791</xdr:rowOff>
    </xdr:from>
    <xdr:ext cx="534377" cy="259045"/>
    <xdr:sp macro="" textlink="">
      <xdr:nvSpPr>
        <xdr:cNvPr id="74" name="テキスト ボックス 73"/>
        <xdr:cNvSpPr txBox="1"/>
      </xdr:nvSpPr>
      <xdr:spPr>
        <a:xfrm>
          <a:off x="863111" y="57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129343</xdr:rowOff>
    </xdr:from>
    <xdr:to>
      <xdr:col>6</xdr:col>
      <xdr:colOff>561975</xdr:colOff>
      <xdr:row>38</xdr:row>
      <xdr:rowOff>59493</xdr:rowOff>
    </xdr:to>
    <xdr:sp macro="" textlink="">
      <xdr:nvSpPr>
        <xdr:cNvPr id="80" name="円/楕円 79"/>
        <xdr:cNvSpPr/>
      </xdr:nvSpPr>
      <xdr:spPr>
        <a:xfrm>
          <a:off x="4584700" y="64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107770</xdr:rowOff>
    </xdr:from>
    <xdr:ext cx="534377" cy="259045"/>
    <xdr:sp macro="" textlink="">
      <xdr:nvSpPr>
        <xdr:cNvPr id="81" name="人件費該当値テキスト"/>
        <xdr:cNvSpPr txBox="1"/>
      </xdr:nvSpPr>
      <xdr:spPr>
        <a:xfrm>
          <a:off x="4686300" y="64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70,877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126238</xdr:rowOff>
    </xdr:from>
    <xdr:to>
      <xdr:col>5</xdr:col>
      <xdr:colOff>409575</xdr:colOff>
      <xdr:row>38</xdr:row>
      <xdr:rowOff>56388</xdr:rowOff>
    </xdr:to>
    <xdr:sp macro="" textlink="">
      <xdr:nvSpPr>
        <xdr:cNvPr id="82" name="円/楕円 81"/>
        <xdr:cNvSpPr/>
      </xdr:nvSpPr>
      <xdr:spPr>
        <a:xfrm>
          <a:off x="3746500" y="646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47515</xdr:rowOff>
    </xdr:from>
    <xdr:ext cx="534377" cy="259045"/>
    <xdr:sp macro="" textlink="">
      <xdr:nvSpPr>
        <xdr:cNvPr id="83" name="テキスト ボックス 82"/>
        <xdr:cNvSpPr txBox="1"/>
      </xdr:nvSpPr>
      <xdr:spPr>
        <a:xfrm>
          <a:off x="3530111" y="656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119399</xdr:rowOff>
    </xdr:from>
    <xdr:to>
      <xdr:col>4</xdr:col>
      <xdr:colOff>206375</xdr:colOff>
      <xdr:row>38</xdr:row>
      <xdr:rowOff>49549</xdr:rowOff>
    </xdr:to>
    <xdr:sp macro="" textlink="">
      <xdr:nvSpPr>
        <xdr:cNvPr id="84" name="円/楕円 83"/>
        <xdr:cNvSpPr/>
      </xdr:nvSpPr>
      <xdr:spPr>
        <a:xfrm>
          <a:off x="2857500" y="64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40676</xdr:rowOff>
    </xdr:from>
    <xdr:ext cx="534377" cy="259045"/>
    <xdr:sp macro="" textlink="">
      <xdr:nvSpPr>
        <xdr:cNvPr id="85" name="テキスト ボックス 84"/>
        <xdr:cNvSpPr txBox="1"/>
      </xdr:nvSpPr>
      <xdr:spPr>
        <a:xfrm>
          <a:off x="2641111" y="655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71,399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3289</xdr:rowOff>
    </xdr:from>
    <xdr:to>
      <xdr:col>3</xdr:col>
      <xdr:colOff>3175</xdr:colOff>
      <xdr:row>37</xdr:row>
      <xdr:rowOff>104889</xdr:rowOff>
    </xdr:to>
    <xdr:sp macro="" textlink="">
      <xdr:nvSpPr>
        <xdr:cNvPr id="86" name="円/楕円 85"/>
        <xdr:cNvSpPr/>
      </xdr:nvSpPr>
      <xdr:spPr>
        <a:xfrm>
          <a:off x="1968500" y="63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96016</xdr:rowOff>
    </xdr:from>
    <xdr:ext cx="534377" cy="259045"/>
    <xdr:sp macro="" textlink="">
      <xdr:nvSpPr>
        <xdr:cNvPr id="87" name="テキスト ボックス 86"/>
        <xdr:cNvSpPr txBox="1"/>
      </xdr:nvSpPr>
      <xdr:spPr>
        <a:xfrm>
          <a:off x="1752111" y="643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100997</xdr:rowOff>
    </xdr:from>
    <xdr:to>
      <xdr:col>1</xdr:col>
      <xdr:colOff>485775</xdr:colOff>
      <xdr:row>37</xdr:row>
      <xdr:rowOff>31147</xdr:rowOff>
    </xdr:to>
    <xdr:sp macro="" textlink="">
      <xdr:nvSpPr>
        <xdr:cNvPr id="88" name="円/楕円 87"/>
        <xdr:cNvSpPr/>
      </xdr:nvSpPr>
      <xdr:spPr>
        <a:xfrm>
          <a:off x="1079500" y="62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22274</xdr:rowOff>
    </xdr:from>
    <xdr:ext cx="534377" cy="259045"/>
    <xdr:sp macro="" textlink="">
      <xdr:nvSpPr>
        <xdr:cNvPr id="89" name="テキスト ボックス 88"/>
        <xdr:cNvSpPr txBox="1"/>
      </xdr:nvSpPr>
      <xdr:spPr>
        <a:xfrm>
          <a:off x="863111" y="636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43933</xdr:rowOff>
    </xdr:from>
    <xdr:to>
      <xdr:col>6</xdr:col>
      <xdr:colOff>510540</xdr:colOff>
      <xdr:row>59</xdr:row>
      <xdr:rowOff>148795</xdr:rowOff>
    </xdr:to>
    <xdr:cxnSp macro="">
      <xdr:nvCxnSpPr>
        <xdr:cNvPr id="116" name="直線コネクタ 115"/>
        <xdr:cNvCxnSpPr/>
      </xdr:nvCxnSpPr>
      <xdr:spPr>
        <a:xfrm flipV="1">
          <a:off x="4633595" y="8787883"/>
          <a:ext cx="1270" cy="147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152622</xdr:rowOff>
    </xdr:from>
    <xdr:ext cx="534377" cy="259045"/>
    <xdr:sp macro="" textlink="">
      <xdr:nvSpPr>
        <xdr:cNvPr id="117" name="物件費最小値テキスト"/>
        <xdr:cNvSpPr txBox="1"/>
      </xdr:nvSpPr>
      <xdr:spPr>
        <a:xfrm>
          <a:off x="4686300" y="102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59</xdr:row>
      <xdr:rowOff>148795</xdr:rowOff>
    </xdr:from>
    <xdr:to>
      <xdr:col>6</xdr:col>
      <xdr:colOff>600075</xdr:colOff>
      <xdr:row>59</xdr:row>
      <xdr:rowOff>148795</xdr:rowOff>
    </xdr:to>
    <xdr:cxnSp macro="">
      <xdr:nvCxnSpPr>
        <xdr:cNvPr id="118" name="直線コネクタ 117"/>
        <xdr:cNvCxnSpPr/>
      </xdr:nvCxnSpPr>
      <xdr:spPr>
        <a:xfrm>
          <a:off x="4546600" y="1026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162060</xdr:rowOff>
    </xdr:from>
    <xdr:ext cx="599010" cy="259045"/>
    <xdr:sp macro="" textlink="">
      <xdr:nvSpPr>
        <xdr:cNvPr id="119" name="物件費最大値テキスト"/>
        <xdr:cNvSpPr txBox="1"/>
      </xdr:nvSpPr>
      <xdr:spPr>
        <a:xfrm>
          <a:off x="4686300" y="856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51</xdr:row>
      <xdr:rowOff>43933</xdr:rowOff>
    </xdr:from>
    <xdr:to>
      <xdr:col>6</xdr:col>
      <xdr:colOff>600075</xdr:colOff>
      <xdr:row>51</xdr:row>
      <xdr:rowOff>43933</xdr:rowOff>
    </xdr:to>
    <xdr:cxnSp macro="">
      <xdr:nvCxnSpPr>
        <xdr:cNvPr id="120" name="直線コネクタ 119"/>
        <xdr:cNvCxnSpPr/>
      </xdr:nvCxnSpPr>
      <xdr:spPr>
        <a:xfrm>
          <a:off x="4546600" y="878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76525</xdr:rowOff>
    </xdr:from>
    <xdr:to>
      <xdr:col>6</xdr:col>
      <xdr:colOff>511175</xdr:colOff>
      <xdr:row>59</xdr:row>
      <xdr:rowOff>148795</xdr:rowOff>
    </xdr:to>
    <xdr:cxnSp macro="">
      <xdr:nvCxnSpPr>
        <xdr:cNvPr id="121" name="直線コネクタ 120"/>
        <xdr:cNvCxnSpPr/>
      </xdr:nvCxnSpPr>
      <xdr:spPr>
        <a:xfrm>
          <a:off x="3797300" y="10192075"/>
          <a:ext cx="8382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144075</xdr:rowOff>
    </xdr:from>
    <xdr:ext cx="534377" cy="259045"/>
    <xdr:sp macro="" textlink="">
      <xdr:nvSpPr>
        <xdr:cNvPr id="122" name="物件費平均値テキスト"/>
        <xdr:cNvSpPr txBox="1"/>
      </xdr:nvSpPr>
      <xdr:spPr>
        <a:xfrm>
          <a:off x="4686300" y="957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121198</xdr:rowOff>
    </xdr:from>
    <xdr:to>
      <xdr:col>6</xdr:col>
      <xdr:colOff>561975</xdr:colOff>
      <xdr:row>57</xdr:row>
      <xdr:rowOff>51348</xdr:rowOff>
    </xdr:to>
    <xdr:sp macro="" textlink="">
      <xdr:nvSpPr>
        <xdr:cNvPr id="123" name="フローチャート : 判断 122"/>
        <xdr:cNvSpPr/>
      </xdr:nvSpPr>
      <xdr:spPr>
        <a:xfrm>
          <a:off x="45847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76525</xdr:rowOff>
    </xdr:from>
    <xdr:to>
      <xdr:col>5</xdr:col>
      <xdr:colOff>358775</xdr:colOff>
      <xdr:row>59</xdr:row>
      <xdr:rowOff>80607</xdr:rowOff>
    </xdr:to>
    <xdr:cxnSp macro="">
      <xdr:nvCxnSpPr>
        <xdr:cNvPr id="124" name="直線コネクタ 123"/>
        <xdr:cNvCxnSpPr/>
      </xdr:nvCxnSpPr>
      <xdr:spPr>
        <a:xfrm flipV="1">
          <a:off x="2908300" y="10192075"/>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60750</xdr:rowOff>
    </xdr:from>
    <xdr:to>
      <xdr:col>5</xdr:col>
      <xdr:colOff>409575</xdr:colOff>
      <xdr:row>57</xdr:row>
      <xdr:rowOff>162350</xdr:rowOff>
    </xdr:to>
    <xdr:sp macro="" textlink="">
      <xdr:nvSpPr>
        <xdr:cNvPr id="125" name="フローチャート : 判断 124"/>
        <xdr:cNvSpPr/>
      </xdr:nvSpPr>
      <xdr:spPr>
        <a:xfrm>
          <a:off x="3746500" y="98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7427</xdr:rowOff>
    </xdr:from>
    <xdr:ext cx="534377" cy="259045"/>
    <xdr:sp macro="" textlink="">
      <xdr:nvSpPr>
        <xdr:cNvPr id="126" name="テキスト ボックス 125"/>
        <xdr:cNvSpPr txBox="1"/>
      </xdr:nvSpPr>
      <xdr:spPr>
        <a:xfrm>
          <a:off x="3530111" y="96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80607</xdr:rowOff>
    </xdr:from>
    <xdr:to>
      <xdr:col>4</xdr:col>
      <xdr:colOff>155575</xdr:colOff>
      <xdr:row>59</xdr:row>
      <xdr:rowOff>117934</xdr:rowOff>
    </xdr:to>
    <xdr:cxnSp macro="">
      <xdr:nvCxnSpPr>
        <xdr:cNvPr id="127" name="直線コネクタ 126"/>
        <xdr:cNvCxnSpPr/>
      </xdr:nvCxnSpPr>
      <xdr:spPr>
        <a:xfrm flipV="1">
          <a:off x="2019300" y="10196157"/>
          <a:ext cx="889000" cy="3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122635</xdr:rowOff>
    </xdr:from>
    <xdr:to>
      <xdr:col>4</xdr:col>
      <xdr:colOff>206375</xdr:colOff>
      <xdr:row>58</xdr:row>
      <xdr:rowOff>52785</xdr:rowOff>
    </xdr:to>
    <xdr:sp macro="" textlink="">
      <xdr:nvSpPr>
        <xdr:cNvPr id="128" name="フローチャート : 判断 127"/>
        <xdr:cNvSpPr/>
      </xdr:nvSpPr>
      <xdr:spPr>
        <a:xfrm>
          <a:off x="2857500" y="989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69312</xdr:rowOff>
    </xdr:from>
    <xdr:ext cx="534377" cy="259045"/>
    <xdr:sp macro="" textlink="">
      <xdr:nvSpPr>
        <xdr:cNvPr id="129" name="テキスト ボックス 128"/>
        <xdr:cNvSpPr txBox="1"/>
      </xdr:nvSpPr>
      <xdr:spPr>
        <a:xfrm>
          <a:off x="2641111" y="96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117934</xdr:rowOff>
    </xdr:from>
    <xdr:to>
      <xdr:col>2</xdr:col>
      <xdr:colOff>638175</xdr:colOff>
      <xdr:row>59</xdr:row>
      <xdr:rowOff>126082</xdr:rowOff>
    </xdr:to>
    <xdr:cxnSp macro="">
      <xdr:nvCxnSpPr>
        <xdr:cNvPr id="130" name="直線コネクタ 129"/>
        <xdr:cNvCxnSpPr/>
      </xdr:nvCxnSpPr>
      <xdr:spPr>
        <a:xfrm flipV="1">
          <a:off x="1130300" y="10233484"/>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17201</xdr:rowOff>
    </xdr:from>
    <xdr:to>
      <xdr:col>3</xdr:col>
      <xdr:colOff>3175</xdr:colOff>
      <xdr:row>58</xdr:row>
      <xdr:rowOff>118801</xdr:rowOff>
    </xdr:to>
    <xdr:sp macro="" textlink="">
      <xdr:nvSpPr>
        <xdr:cNvPr id="131" name="フローチャート : 判断 130"/>
        <xdr:cNvSpPr/>
      </xdr:nvSpPr>
      <xdr:spPr>
        <a:xfrm>
          <a:off x="1968500" y="9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135328</xdr:rowOff>
    </xdr:from>
    <xdr:ext cx="534377" cy="259045"/>
    <xdr:sp macro="" textlink="">
      <xdr:nvSpPr>
        <xdr:cNvPr id="132" name="テキスト ボックス 131"/>
        <xdr:cNvSpPr txBox="1"/>
      </xdr:nvSpPr>
      <xdr:spPr>
        <a:xfrm>
          <a:off x="1752111" y="97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23569</xdr:rowOff>
    </xdr:from>
    <xdr:to>
      <xdr:col>1</xdr:col>
      <xdr:colOff>485775</xdr:colOff>
      <xdr:row>57</xdr:row>
      <xdr:rowOff>125169</xdr:rowOff>
    </xdr:to>
    <xdr:sp macro="" textlink="">
      <xdr:nvSpPr>
        <xdr:cNvPr id="133" name="フローチャート : 判断 132"/>
        <xdr:cNvSpPr/>
      </xdr:nvSpPr>
      <xdr:spPr>
        <a:xfrm>
          <a:off x="1079500" y="979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141696</xdr:rowOff>
    </xdr:from>
    <xdr:ext cx="534377" cy="259045"/>
    <xdr:sp macro="" textlink="">
      <xdr:nvSpPr>
        <xdr:cNvPr id="134" name="テキスト ボックス 133"/>
        <xdr:cNvSpPr txBox="1"/>
      </xdr:nvSpPr>
      <xdr:spPr>
        <a:xfrm>
          <a:off x="863111" y="957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97995</xdr:rowOff>
    </xdr:from>
    <xdr:to>
      <xdr:col>6</xdr:col>
      <xdr:colOff>561975</xdr:colOff>
      <xdr:row>60</xdr:row>
      <xdr:rowOff>28145</xdr:rowOff>
    </xdr:to>
    <xdr:sp macro="" textlink="">
      <xdr:nvSpPr>
        <xdr:cNvPr id="140" name="円/楕円 139"/>
        <xdr:cNvSpPr/>
      </xdr:nvSpPr>
      <xdr:spPr>
        <a:xfrm>
          <a:off x="4584700" y="102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59</xdr:row>
      <xdr:rowOff>12922</xdr:rowOff>
    </xdr:from>
    <xdr:ext cx="534377" cy="259045"/>
    <xdr:sp macro="" textlink="">
      <xdr:nvSpPr>
        <xdr:cNvPr id="141" name="物件費該当値テキスト"/>
        <xdr:cNvSpPr txBox="1"/>
      </xdr:nvSpPr>
      <xdr:spPr>
        <a:xfrm>
          <a:off x="4686300" y="1012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56,943</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25725</xdr:rowOff>
    </xdr:from>
    <xdr:to>
      <xdr:col>5</xdr:col>
      <xdr:colOff>409575</xdr:colOff>
      <xdr:row>59</xdr:row>
      <xdr:rowOff>127325</xdr:rowOff>
    </xdr:to>
    <xdr:sp macro="" textlink="">
      <xdr:nvSpPr>
        <xdr:cNvPr id="142" name="円/楕円 141"/>
        <xdr:cNvSpPr/>
      </xdr:nvSpPr>
      <xdr:spPr>
        <a:xfrm>
          <a:off x="3746500" y="101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118452</xdr:rowOff>
    </xdr:from>
    <xdr:ext cx="534377" cy="259045"/>
    <xdr:sp macro="" textlink="">
      <xdr:nvSpPr>
        <xdr:cNvPr id="143" name="テキスト ボックス 142"/>
        <xdr:cNvSpPr txBox="1"/>
      </xdr:nvSpPr>
      <xdr:spPr>
        <a:xfrm>
          <a:off x="3530111" y="1023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61,369</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29807</xdr:rowOff>
    </xdr:from>
    <xdr:to>
      <xdr:col>4</xdr:col>
      <xdr:colOff>206375</xdr:colOff>
      <xdr:row>59</xdr:row>
      <xdr:rowOff>131407</xdr:rowOff>
    </xdr:to>
    <xdr:sp macro="" textlink="">
      <xdr:nvSpPr>
        <xdr:cNvPr id="144" name="円/楕円 143"/>
        <xdr:cNvSpPr/>
      </xdr:nvSpPr>
      <xdr:spPr>
        <a:xfrm>
          <a:off x="2857500" y="1014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122534</xdr:rowOff>
    </xdr:from>
    <xdr:ext cx="534377" cy="259045"/>
    <xdr:sp macro="" textlink="">
      <xdr:nvSpPr>
        <xdr:cNvPr id="145" name="テキスト ボックス 144"/>
        <xdr:cNvSpPr txBox="1"/>
      </xdr:nvSpPr>
      <xdr:spPr>
        <a:xfrm>
          <a:off x="2641111" y="102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61,119</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67134</xdr:rowOff>
    </xdr:from>
    <xdr:to>
      <xdr:col>3</xdr:col>
      <xdr:colOff>3175</xdr:colOff>
      <xdr:row>59</xdr:row>
      <xdr:rowOff>168734</xdr:rowOff>
    </xdr:to>
    <xdr:sp macro="" textlink="">
      <xdr:nvSpPr>
        <xdr:cNvPr id="146" name="円/楕円 145"/>
        <xdr:cNvSpPr/>
      </xdr:nvSpPr>
      <xdr:spPr>
        <a:xfrm>
          <a:off x="1968500" y="101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159861</xdr:rowOff>
    </xdr:from>
    <xdr:ext cx="534377" cy="259045"/>
    <xdr:sp macro="" textlink="">
      <xdr:nvSpPr>
        <xdr:cNvPr id="147" name="テキスト ボックス 146"/>
        <xdr:cNvSpPr txBox="1"/>
      </xdr:nvSpPr>
      <xdr:spPr>
        <a:xfrm>
          <a:off x="1752111" y="1027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58,833</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75282</xdr:rowOff>
    </xdr:from>
    <xdr:to>
      <xdr:col>1</xdr:col>
      <xdr:colOff>485775</xdr:colOff>
      <xdr:row>60</xdr:row>
      <xdr:rowOff>5432</xdr:rowOff>
    </xdr:to>
    <xdr:sp macro="" textlink="">
      <xdr:nvSpPr>
        <xdr:cNvPr id="148" name="円/楕円 147"/>
        <xdr:cNvSpPr/>
      </xdr:nvSpPr>
      <xdr:spPr>
        <a:xfrm>
          <a:off x="1079500" y="1019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168009</xdr:rowOff>
    </xdr:from>
    <xdr:ext cx="534377" cy="259045"/>
    <xdr:sp macro="" textlink="">
      <xdr:nvSpPr>
        <xdr:cNvPr id="149" name="テキスト ボックス 148"/>
        <xdr:cNvSpPr txBox="1"/>
      </xdr:nvSpPr>
      <xdr:spPr>
        <a:xfrm>
          <a:off x="863111" y="102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1" name="直線コネクタ 170"/>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2"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3" name="直線コネクタ 172"/>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4"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5" name="直線コネクタ 174"/>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82595</xdr:rowOff>
    </xdr:from>
    <xdr:to>
      <xdr:col>6</xdr:col>
      <xdr:colOff>511175</xdr:colOff>
      <xdr:row>77</xdr:row>
      <xdr:rowOff>60925</xdr:rowOff>
    </xdr:to>
    <xdr:cxnSp macro="">
      <xdr:nvCxnSpPr>
        <xdr:cNvPr id="176" name="直線コネクタ 175"/>
        <xdr:cNvCxnSpPr/>
      </xdr:nvCxnSpPr>
      <xdr:spPr>
        <a:xfrm>
          <a:off x="3797300" y="13112795"/>
          <a:ext cx="838200" cy="14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30990</xdr:rowOff>
    </xdr:from>
    <xdr:ext cx="469744" cy="259045"/>
    <xdr:sp macro="" textlink="">
      <xdr:nvSpPr>
        <xdr:cNvPr id="177" name="維持補修費平均値テキスト"/>
        <xdr:cNvSpPr txBox="1"/>
      </xdr:nvSpPr>
      <xdr:spPr>
        <a:xfrm>
          <a:off x="4686300" y="1288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78" name="フローチャート : 判断 177"/>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82595</xdr:rowOff>
    </xdr:from>
    <xdr:to>
      <xdr:col>5</xdr:col>
      <xdr:colOff>358775</xdr:colOff>
      <xdr:row>77</xdr:row>
      <xdr:rowOff>6426</xdr:rowOff>
    </xdr:to>
    <xdr:cxnSp macro="">
      <xdr:nvCxnSpPr>
        <xdr:cNvPr id="179" name="直線コネクタ 178"/>
        <xdr:cNvCxnSpPr/>
      </xdr:nvCxnSpPr>
      <xdr:spPr>
        <a:xfrm flipV="1">
          <a:off x="2908300" y="13112795"/>
          <a:ext cx="889000" cy="9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0" name="フローチャート : 判断 179"/>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144482</xdr:rowOff>
    </xdr:from>
    <xdr:ext cx="469744" cy="259045"/>
    <xdr:sp macro="" textlink="">
      <xdr:nvSpPr>
        <xdr:cNvPr id="181" name="テキスト ボックス 180"/>
        <xdr:cNvSpPr txBox="1"/>
      </xdr:nvSpPr>
      <xdr:spPr>
        <a:xfrm>
          <a:off x="3562427"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16027</xdr:rowOff>
    </xdr:from>
    <xdr:to>
      <xdr:col>4</xdr:col>
      <xdr:colOff>155575</xdr:colOff>
      <xdr:row>77</xdr:row>
      <xdr:rowOff>6426</xdr:rowOff>
    </xdr:to>
    <xdr:cxnSp macro="">
      <xdr:nvCxnSpPr>
        <xdr:cNvPr id="182" name="直線コネクタ 181"/>
        <xdr:cNvCxnSpPr/>
      </xdr:nvCxnSpPr>
      <xdr:spPr>
        <a:xfrm>
          <a:off x="2019300" y="13046227"/>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3" name="フローチャート : 判断 182"/>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160027</xdr:rowOff>
    </xdr:from>
    <xdr:ext cx="469744" cy="259045"/>
    <xdr:sp macro="" textlink="">
      <xdr:nvSpPr>
        <xdr:cNvPr id="184" name="テキスト ボックス 183"/>
        <xdr:cNvSpPr txBox="1"/>
      </xdr:nvSpPr>
      <xdr:spPr>
        <a:xfrm>
          <a:off x="2673427"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16027</xdr:rowOff>
    </xdr:from>
    <xdr:to>
      <xdr:col>2</xdr:col>
      <xdr:colOff>638175</xdr:colOff>
      <xdr:row>76</xdr:row>
      <xdr:rowOff>171430</xdr:rowOff>
    </xdr:to>
    <xdr:cxnSp macro="">
      <xdr:nvCxnSpPr>
        <xdr:cNvPr id="185" name="直線コネクタ 184"/>
        <xdr:cNvCxnSpPr/>
      </xdr:nvCxnSpPr>
      <xdr:spPr>
        <a:xfrm flipV="1">
          <a:off x="1130300" y="13046227"/>
          <a:ext cx="889000" cy="15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6" name="フローチャート : 判断 185"/>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138467</xdr:rowOff>
    </xdr:from>
    <xdr:ext cx="469744" cy="259045"/>
    <xdr:sp macro="" textlink="">
      <xdr:nvSpPr>
        <xdr:cNvPr id="187" name="テキスト ボックス 186"/>
        <xdr:cNvSpPr txBox="1"/>
      </xdr:nvSpPr>
      <xdr:spPr>
        <a:xfrm>
          <a:off x="1784427" y="131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88" name="フローチャート : 判断 187"/>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18752</xdr:rowOff>
    </xdr:from>
    <xdr:ext cx="469744" cy="259045"/>
    <xdr:sp macro="" textlink="">
      <xdr:nvSpPr>
        <xdr:cNvPr id="189" name="テキスト ボックス 188"/>
        <xdr:cNvSpPr txBox="1"/>
      </xdr:nvSpPr>
      <xdr:spPr>
        <a:xfrm>
          <a:off x="895427" y="128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10125</xdr:rowOff>
    </xdr:from>
    <xdr:to>
      <xdr:col>6</xdr:col>
      <xdr:colOff>561975</xdr:colOff>
      <xdr:row>77</xdr:row>
      <xdr:rowOff>111725</xdr:rowOff>
    </xdr:to>
    <xdr:sp macro="" textlink="">
      <xdr:nvSpPr>
        <xdr:cNvPr id="195" name="円/楕円 194"/>
        <xdr:cNvSpPr/>
      </xdr:nvSpPr>
      <xdr:spPr>
        <a:xfrm>
          <a:off x="4584700" y="132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160002</xdr:rowOff>
    </xdr:from>
    <xdr:ext cx="469744" cy="259045"/>
    <xdr:sp macro="" textlink="">
      <xdr:nvSpPr>
        <xdr:cNvPr id="196" name="維持補修費該当値テキスト"/>
        <xdr:cNvSpPr txBox="1"/>
      </xdr:nvSpPr>
      <xdr:spPr>
        <a:xfrm>
          <a:off x="4686300" y="1319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31795</xdr:rowOff>
    </xdr:from>
    <xdr:to>
      <xdr:col>5</xdr:col>
      <xdr:colOff>409575</xdr:colOff>
      <xdr:row>76</xdr:row>
      <xdr:rowOff>133395</xdr:rowOff>
    </xdr:to>
    <xdr:sp macro="" textlink="">
      <xdr:nvSpPr>
        <xdr:cNvPr id="197" name="円/楕円 196"/>
        <xdr:cNvSpPr/>
      </xdr:nvSpPr>
      <xdr:spPr>
        <a:xfrm>
          <a:off x="3746500" y="130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124522</xdr:rowOff>
    </xdr:from>
    <xdr:ext cx="469744" cy="259045"/>
    <xdr:sp macro="" textlink="">
      <xdr:nvSpPr>
        <xdr:cNvPr id="198" name="テキスト ボックス 197"/>
        <xdr:cNvSpPr txBox="1"/>
      </xdr:nvSpPr>
      <xdr:spPr>
        <a:xfrm>
          <a:off x="3562427" y="1315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127076</xdr:rowOff>
    </xdr:from>
    <xdr:to>
      <xdr:col>4</xdr:col>
      <xdr:colOff>206375</xdr:colOff>
      <xdr:row>77</xdr:row>
      <xdr:rowOff>57226</xdr:rowOff>
    </xdr:to>
    <xdr:sp macro="" textlink="">
      <xdr:nvSpPr>
        <xdr:cNvPr id="199" name="円/楕円 198"/>
        <xdr:cNvSpPr/>
      </xdr:nvSpPr>
      <xdr:spPr>
        <a:xfrm>
          <a:off x="2857500" y="131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48353</xdr:rowOff>
    </xdr:from>
    <xdr:ext cx="469744" cy="259045"/>
    <xdr:sp macro="" textlink="">
      <xdr:nvSpPr>
        <xdr:cNvPr id="200" name="テキスト ボックス 199"/>
        <xdr:cNvSpPr txBox="1"/>
      </xdr:nvSpPr>
      <xdr:spPr>
        <a:xfrm>
          <a:off x="2673427" y="1325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136678</xdr:rowOff>
    </xdr:from>
    <xdr:to>
      <xdr:col>3</xdr:col>
      <xdr:colOff>3175</xdr:colOff>
      <xdr:row>76</xdr:row>
      <xdr:rowOff>66827</xdr:rowOff>
    </xdr:to>
    <xdr:sp macro="" textlink="">
      <xdr:nvSpPr>
        <xdr:cNvPr id="201" name="円/楕円 200"/>
        <xdr:cNvSpPr/>
      </xdr:nvSpPr>
      <xdr:spPr>
        <a:xfrm>
          <a:off x="1968500" y="129954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83355</xdr:rowOff>
    </xdr:from>
    <xdr:ext cx="534377" cy="259045"/>
    <xdr:sp macro="" textlink="">
      <xdr:nvSpPr>
        <xdr:cNvPr id="202" name="テキスト ボックス 201"/>
        <xdr:cNvSpPr txBox="1"/>
      </xdr:nvSpPr>
      <xdr:spPr>
        <a:xfrm>
          <a:off x="1752111" y="1277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120630</xdr:rowOff>
    </xdr:from>
    <xdr:to>
      <xdr:col>1</xdr:col>
      <xdr:colOff>485775</xdr:colOff>
      <xdr:row>77</xdr:row>
      <xdr:rowOff>50780</xdr:rowOff>
    </xdr:to>
    <xdr:sp macro="" textlink="">
      <xdr:nvSpPr>
        <xdr:cNvPr id="203" name="円/楕円 202"/>
        <xdr:cNvSpPr/>
      </xdr:nvSpPr>
      <xdr:spPr>
        <a:xfrm>
          <a:off x="1079500" y="131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41907</xdr:rowOff>
    </xdr:from>
    <xdr:ext cx="469744" cy="259045"/>
    <xdr:sp macro="" textlink="">
      <xdr:nvSpPr>
        <xdr:cNvPr id="204" name="テキスト ボックス 203"/>
        <xdr:cNvSpPr txBox="1"/>
      </xdr:nvSpPr>
      <xdr:spPr>
        <a:xfrm>
          <a:off x="895427" y="1324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29" name="直線コネクタ 228"/>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0"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1" name="直線コネクタ 230"/>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2"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3" name="直線コネクタ 232"/>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54375</xdr:rowOff>
    </xdr:from>
    <xdr:to>
      <xdr:col>6</xdr:col>
      <xdr:colOff>511175</xdr:colOff>
      <xdr:row>94</xdr:row>
      <xdr:rowOff>154026</xdr:rowOff>
    </xdr:to>
    <xdr:cxnSp macro="">
      <xdr:nvCxnSpPr>
        <xdr:cNvPr id="234" name="直線コネクタ 233"/>
        <xdr:cNvCxnSpPr/>
      </xdr:nvCxnSpPr>
      <xdr:spPr>
        <a:xfrm flipV="1">
          <a:off x="3797300" y="16170675"/>
          <a:ext cx="838200" cy="9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69536</xdr:rowOff>
    </xdr:from>
    <xdr:ext cx="534377" cy="259045"/>
    <xdr:sp macro="" textlink="">
      <xdr:nvSpPr>
        <xdr:cNvPr id="235" name="扶助費平均値テキスト"/>
        <xdr:cNvSpPr txBox="1"/>
      </xdr:nvSpPr>
      <xdr:spPr>
        <a:xfrm>
          <a:off x="4686300" y="16357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6" name="フローチャート : 判断 235"/>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154026</xdr:rowOff>
    </xdr:from>
    <xdr:to>
      <xdr:col>5</xdr:col>
      <xdr:colOff>358775</xdr:colOff>
      <xdr:row>95</xdr:row>
      <xdr:rowOff>91903</xdr:rowOff>
    </xdr:to>
    <xdr:cxnSp macro="">
      <xdr:nvCxnSpPr>
        <xdr:cNvPr id="237" name="直線コネクタ 236"/>
        <xdr:cNvCxnSpPr/>
      </xdr:nvCxnSpPr>
      <xdr:spPr>
        <a:xfrm flipV="1">
          <a:off x="2908300" y="16270326"/>
          <a:ext cx="889000" cy="10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38" name="フローチャート : 判断 237"/>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27894</xdr:rowOff>
    </xdr:from>
    <xdr:ext cx="534377" cy="259045"/>
    <xdr:sp macro="" textlink="">
      <xdr:nvSpPr>
        <xdr:cNvPr id="239" name="テキスト ボックス 238"/>
        <xdr:cNvSpPr txBox="1"/>
      </xdr:nvSpPr>
      <xdr:spPr>
        <a:xfrm>
          <a:off x="3530111" y="164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91903</xdr:rowOff>
    </xdr:from>
    <xdr:to>
      <xdr:col>4</xdr:col>
      <xdr:colOff>155575</xdr:colOff>
      <xdr:row>95</xdr:row>
      <xdr:rowOff>136671</xdr:rowOff>
    </xdr:to>
    <xdr:cxnSp macro="">
      <xdr:nvCxnSpPr>
        <xdr:cNvPr id="240" name="直線コネクタ 239"/>
        <xdr:cNvCxnSpPr/>
      </xdr:nvCxnSpPr>
      <xdr:spPr>
        <a:xfrm flipV="1">
          <a:off x="2019300" y="16379653"/>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1" name="フローチャート : 判断 240"/>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155643</xdr:rowOff>
    </xdr:from>
    <xdr:ext cx="534377" cy="259045"/>
    <xdr:sp macro="" textlink="">
      <xdr:nvSpPr>
        <xdr:cNvPr id="242" name="テキスト ボックス 241"/>
        <xdr:cNvSpPr txBox="1"/>
      </xdr:nvSpPr>
      <xdr:spPr>
        <a:xfrm>
          <a:off x="2641111" y="166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136671</xdr:rowOff>
    </xdr:from>
    <xdr:to>
      <xdr:col>2</xdr:col>
      <xdr:colOff>638175</xdr:colOff>
      <xdr:row>95</xdr:row>
      <xdr:rowOff>167094</xdr:rowOff>
    </xdr:to>
    <xdr:cxnSp macro="">
      <xdr:nvCxnSpPr>
        <xdr:cNvPr id="243" name="直線コネクタ 242"/>
        <xdr:cNvCxnSpPr/>
      </xdr:nvCxnSpPr>
      <xdr:spPr>
        <a:xfrm flipV="1">
          <a:off x="1130300" y="16424421"/>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4" name="フローチャート : 判断 243"/>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25037</xdr:rowOff>
    </xdr:from>
    <xdr:ext cx="534377" cy="259045"/>
    <xdr:sp macro="" textlink="">
      <xdr:nvSpPr>
        <xdr:cNvPr id="245" name="テキスト ボックス 244"/>
        <xdr:cNvSpPr txBox="1"/>
      </xdr:nvSpPr>
      <xdr:spPr>
        <a:xfrm>
          <a:off x="1752111"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6" name="フローチャート : 判断 245"/>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11873</xdr:rowOff>
    </xdr:from>
    <xdr:ext cx="534377" cy="259045"/>
    <xdr:sp macro="" textlink="">
      <xdr:nvSpPr>
        <xdr:cNvPr id="247" name="テキスト ボックス 246"/>
        <xdr:cNvSpPr txBox="1"/>
      </xdr:nvSpPr>
      <xdr:spPr>
        <a:xfrm>
          <a:off x="863111" y="166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3575</xdr:rowOff>
    </xdr:from>
    <xdr:to>
      <xdr:col>6</xdr:col>
      <xdr:colOff>561975</xdr:colOff>
      <xdr:row>94</xdr:row>
      <xdr:rowOff>105175</xdr:rowOff>
    </xdr:to>
    <xdr:sp macro="" textlink="">
      <xdr:nvSpPr>
        <xdr:cNvPr id="253" name="円/楕円 252"/>
        <xdr:cNvSpPr/>
      </xdr:nvSpPr>
      <xdr:spPr>
        <a:xfrm>
          <a:off x="4584700" y="161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26452</xdr:rowOff>
    </xdr:from>
    <xdr:ext cx="534377" cy="259045"/>
    <xdr:sp macro="" textlink="">
      <xdr:nvSpPr>
        <xdr:cNvPr id="254" name="扶助費該当値テキスト"/>
        <xdr:cNvSpPr txBox="1"/>
      </xdr:nvSpPr>
      <xdr:spPr>
        <a:xfrm>
          <a:off x="4686300" y="1597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84,479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103226</xdr:rowOff>
    </xdr:from>
    <xdr:to>
      <xdr:col>5</xdr:col>
      <xdr:colOff>409575</xdr:colOff>
      <xdr:row>95</xdr:row>
      <xdr:rowOff>33376</xdr:rowOff>
    </xdr:to>
    <xdr:sp macro="" textlink="">
      <xdr:nvSpPr>
        <xdr:cNvPr id="255" name="円/楕円 254"/>
        <xdr:cNvSpPr/>
      </xdr:nvSpPr>
      <xdr:spPr>
        <a:xfrm>
          <a:off x="3746500" y="162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49903</xdr:rowOff>
    </xdr:from>
    <xdr:ext cx="534377" cy="259045"/>
    <xdr:sp macro="" textlink="">
      <xdr:nvSpPr>
        <xdr:cNvPr id="256" name="テキスト ボックス 255"/>
        <xdr:cNvSpPr txBox="1"/>
      </xdr:nvSpPr>
      <xdr:spPr>
        <a:xfrm>
          <a:off x="3530111" y="159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41103</xdr:rowOff>
    </xdr:from>
    <xdr:to>
      <xdr:col>4</xdr:col>
      <xdr:colOff>206375</xdr:colOff>
      <xdr:row>95</xdr:row>
      <xdr:rowOff>142703</xdr:rowOff>
    </xdr:to>
    <xdr:sp macro="" textlink="">
      <xdr:nvSpPr>
        <xdr:cNvPr id="257" name="円/楕円 256"/>
        <xdr:cNvSpPr/>
      </xdr:nvSpPr>
      <xdr:spPr>
        <a:xfrm>
          <a:off x="2857500" y="163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159230</xdr:rowOff>
    </xdr:from>
    <xdr:ext cx="534377" cy="259045"/>
    <xdr:sp macro="" textlink="">
      <xdr:nvSpPr>
        <xdr:cNvPr id="258" name="テキスト ボックス 257"/>
        <xdr:cNvSpPr txBox="1"/>
      </xdr:nvSpPr>
      <xdr:spPr>
        <a:xfrm>
          <a:off x="2641111" y="1610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85871</xdr:rowOff>
    </xdr:from>
    <xdr:to>
      <xdr:col>3</xdr:col>
      <xdr:colOff>3175</xdr:colOff>
      <xdr:row>96</xdr:row>
      <xdr:rowOff>16021</xdr:rowOff>
    </xdr:to>
    <xdr:sp macro="" textlink="">
      <xdr:nvSpPr>
        <xdr:cNvPr id="259" name="円/楕円 258"/>
        <xdr:cNvSpPr/>
      </xdr:nvSpPr>
      <xdr:spPr>
        <a:xfrm>
          <a:off x="1968500" y="163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32548</xdr:rowOff>
    </xdr:from>
    <xdr:ext cx="534377" cy="259045"/>
    <xdr:sp macro="" textlink="">
      <xdr:nvSpPr>
        <xdr:cNvPr id="260" name="テキスト ボックス 259"/>
        <xdr:cNvSpPr txBox="1"/>
      </xdr:nvSpPr>
      <xdr:spPr>
        <a:xfrm>
          <a:off x="1752111" y="161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116294</xdr:rowOff>
    </xdr:from>
    <xdr:to>
      <xdr:col>1</xdr:col>
      <xdr:colOff>485775</xdr:colOff>
      <xdr:row>96</xdr:row>
      <xdr:rowOff>46444</xdr:rowOff>
    </xdr:to>
    <xdr:sp macro="" textlink="">
      <xdr:nvSpPr>
        <xdr:cNvPr id="261" name="円/楕円 260"/>
        <xdr:cNvSpPr/>
      </xdr:nvSpPr>
      <xdr:spPr>
        <a:xfrm>
          <a:off x="1079500" y="164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62971</xdr:rowOff>
    </xdr:from>
    <xdr:ext cx="534377" cy="259045"/>
    <xdr:sp macro="" textlink="">
      <xdr:nvSpPr>
        <xdr:cNvPr id="262" name="テキスト ボックス 261"/>
        <xdr:cNvSpPr txBox="1"/>
      </xdr:nvSpPr>
      <xdr:spPr>
        <a:xfrm>
          <a:off x="863111" y="1617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7" name="直線コネクタ 286"/>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88"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89" name="直線コネクタ 288"/>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0"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1" name="直線コネクタ 290"/>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87404</xdr:rowOff>
    </xdr:from>
    <xdr:to>
      <xdr:col>15</xdr:col>
      <xdr:colOff>180975</xdr:colOff>
      <xdr:row>38</xdr:row>
      <xdr:rowOff>116413</xdr:rowOff>
    </xdr:to>
    <xdr:cxnSp macro="">
      <xdr:nvCxnSpPr>
        <xdr:cNvPr id="292" name="直線コネクタ 291"/>
        <xdr:cNvCxnSpPr/>
      </xdr:nvCxnSpPr>
      <xdr:spPr>
        <a:xfrm flipV="1">
          <a:off x="9639300" y="6602504"/>
          <a:ext cx="8382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61896</xdr:rowOff>
    </xdr:from>
    <xdr:ext cx="534377" cy="259045"/>
    <xdr:sp macro="" textlink="">
      <xdr:nvSpPr>
        <xdr:cNvPr id="293" name="補助費等平均値テキスト"/>
        <xdr:cNvSpPr txBox="1"/>
      </xdr:nvSpPr>
      <xdr:spPr>
        <a:xfrm>
          <a:off x="10528300" y="623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4" name="フローチャート : 判断 293"/>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110508</xdr:rowOff>
    </xdr:from>
    <xdr:to>
      <xdr:col>14</xdr:col>
      <xdr:colOff>28575</xdr:colOff>
      <xdr:row>38</xdr:row>
      <xdr:rowOff>116413</xdr:rowOff>
    </xdr:to>
    <xdr:cxnSp macro="">
      <xdr:nvCxnSpPr>
        <xdr:cNvPr id="295" name="直線コネクタ 294"/>
        <xdr:cNvCxnSpPr/>
      </xdr:nvCxnSpPr>
      <xdr:spPr>
        <a:xfrm>
          <a:off x="8750300" y="6625608"/>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6" name="フローチャート : 判断 295"/>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54162</xdr:rowOff>
    </xdr:from>
    <xdr:ext cx="534377" cy="259045"/>
    <xdr:sp macro="" textlink="">
      <xdr:nvSpPr>
        <xdr:cNvPr id="297" name="テキスト ボックス 296"/>
        <xdr:cNvSpPr txBox="1"/>
      </xdr:nvSpPr>
      <xdr:spPr>
        <a:xfrm>
          <a:off x="9372111" y="622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110508</xdr:rowOff>
    </xdr:from>
    <xdr:to>
      <xdr:col>12</xdr:col>
      <xdr:colOff>511175</xdr:colOff>
      <xdr:row>38</xdr:row>
      <xdr:rowOff>148120</xdr:rowOff>
    </xdr:to>
    <xdr:cxnSp macro="">
      <xdr:nvCxnSpPr>
        <xdr:cNvPr id="298" name="直線コネクタ 297"/>
        <xdr:cNvCxnSpPr/>
      </xdr:nvCxnSpPr>
      <xdr:spPr>
        <a:xfrm flipV="1">
          <a:off x="7861300" y="6625608"/>
          <a:ext cx="889000" cy="3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299" name="フローチャート : 判断 298"/>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70545</xdr:rowOff>
    </xdr:from>
    <xdr:ext cx="534377" cy="259045"/>
    <xdr:sp macro="" textlink="">
      <xdr:nvSpPr>
        <xdr:cNvPr id="300" name="テキスト ボックス 299"/>
        <xdr:cNvSpPr txBox="1"/>
      </xdr:nvSpPr>
      <xdr:spPr>
        <a:xfrm>
          <a:off x="8483111" y="62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148120</xdr:rowOff>
    </xdr:from>
    <xdr:to>
      <xdr:col>11</xdr:col>
      <xdr:colOff>307975</xdr:colOff>
      <xdr:row>38</xdr:row>
      <xdr:rowOff>166332</xdr:rowOff>
    </xdr:to>
    <xdr:cxnSp macro="">
      <xdr:nvCxnSpPr>
        <xdr:cNvPr id="301" name="直線コネクタ 300"/>
        <xdr:cNvCxnSpPr/>
      </xdr:nvCxnSpPr>
      <xdr:spPr>
        <a:xfrm flipV="1">
          <a:off x="6972300" y="6663220"/>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2" name="フローチャート : 判断 301"/>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82204</xdr:rowOff>
    </xdr:from>
    <xdr:ext cx="534377" cy="259045"/>
    <xdr:sp macro="" textlink="">
      <xdr:nvSpPr>
        <xdr:cNvPr id="303" name="テキスト ボックス 302"/>
        <xdr:cNvSpPr txBox="1"/>
      </xdr:nvSpPr>
      <xdr:spPr>
        <a:xfrm>
          <a:off x="7594111" y="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4" name="フローチャート : 判断 303"/>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69768</xdr:rowOff>
    </xdr:from>
    <xdr:ext cx="534377" cy="259045"/>
    <xdr:sp macro="" textlink="">
      <xdr:nvSpPr>
        <xdr:cNvPr id="305" name="テキスト ボックス 304"/>
        <xdr:cNvSpPr txBox="1"/>
      </xdr:nvSpPr>
      <xdr:spPr>
        <a:xfrm>
          <a:off x="6705111" y="62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36604</xdr:rowOff>
    </xdr:from>
    <xdr:to>
      <xdr:col>15</xdr:col>
      <xdr:colOff>231775</xdr:colOff>
      <xdr:row>38</xdr:row>
      <xdr:rowOff>138204</xdr:rowOff>
    </xdr:to>
    <xdr:sp macro="" textlink="">
      <xdr:nvSpPr>
        <xdr:cNvPr id="311" name="円/楕円 310"/>
        <xdr:cNvSpPr/>
      </xdr:nvSpPr>
      <xdr:spPr>
        <a:xfrm>
          <a:off x="10426700" y="65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15031</xdr:rowOff>
    </xdr:from>
    <xdr:ext cx="534377" cy="259045"/>
    <xdr:sp macro="" textlink="">
      <xdr:nvSpPr>
        <xdr:cNvPr id="312" name="補助費等該当値テキスト"/>
        <xdr:cNvSpPr txBox="1"/>
      </xdr:nvSpPr>
      <xdr:spPr>
        <a:xfrm>
          <a:off x="10528300" y="653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66,863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65613</xdr:rowOff>
    </xdr:from>
    <xdr:to>
      <xdr:col>14</xdr:col>
      <xdr:colOff>79375</xdr:colOff>
      <xdr:row>38</xdr:row>
      <xdr:rowOff>167213</xdr:rowOff>
    </xdr:to>
    <xdr:sp macro="" textlink="">
      <xdr:nvSpPr>
        <xdr:cNvPr id="313" name="円/楕円 312"/>
        <xdr:cNvSpPr/>
      </xdr:nvSpPr>
      <xdr:spPr>
        <a:xfrm>
          <a:off x="9588500" y="65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158340</xdr:rowOff>
    </xdr:from>
    <xdr:ext cx="534377" cy="259045"/>
    <xdr:sp macro="" textlink="">
      <xdr:nvSpPr>
        <xdr:cNvPr id="314" name="テキスト ボックス 313"/>
        <xdr:cNvSpPr txBox="1"/>
      </xdr:nvSpPr>
      <xdr:spPr>
        <a:xfrm>
          <a:off x="9372111" y="667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59708</xdr:rowOff>
    </xdr:from>
    <xdr:to>
      <xdr:col>12</xdr:col>
      <xdr:colOff>561975</xdr:colOff>
      <xdr:row>38</xdr:row>
      <xdr:rowOff>161308</xdr:rowOff>
    </xdr:to>
    <xdr:sp macro="" textlink="">
      <xdr:nvSpPr>
        <xdr:cNvPr id="315" name="円/楕円 314"/>
        <xdr:cNvSpPr/>
      </xdr:nvSpPr>
      <xdr:spPr>
        <a:xfrm>
          <a:off x="8699500" y="657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152435</xdr:rowOff>
    </xdr:from>
    <xdr:ext cx="534377" cy="259045"/>
    <xdr:sp macro="" textlink="">
      <xdr:nvSpPr>
        <xdr:cNvPr id="316" name="テキスト ボックス 315"/>
        <xdr:cNvSpPr txBox="1"/>
      </xdr:nvSpPr>
      <xdr:spPr>
        <a:xfrm>
          <a:off x="8483111" y="66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63,831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97320</xdr:rowOff>
    </xdr:from>
    <xdr:to>
      <xdr:col>11</xdr:col>
      <xdr:colOff>358775</xdr:colOff>
      <xdr:row>39</xdr:row>
      <xdr:rowOff>27470</xdr:rowOff>
    </xdr:to>
    <xdr:sp macro="" textlink="">
      <xdr:nvSpPr>
        <xdr:cNvPr id="317" name="円/楕円 316"/>
        <xdr:cNvSpPr/>
      </xdr:nvSpPr>
      <xdr:spPr>
        <a:xfrm>
          <a:off x="7810500" y="66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18597</xdr:rowOff>
    </xdr:from>
    <xdr:ext cx="534377" cy="259045"/>
    <xdr:sp macro="" textlink="">
      <xdr:nvSpPr>
        <xdr:cNvPr id="318" name="テキスト ボックス 317"/>
        <xdr:cNvSpPr txBox="1"/>
      </xdr:nvSpPr>
      <xdr:spPr>
        <a:xfrm>
          <a:off x="7594111" y="67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58,895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115532</xdr:rowOff>
    </xdr:from>
    <xdr:to>
      <xdr:col>10</xdr:col>
      <xdr:colOff>155575</xdr:colOff>
      <xdr:row>39</xdr:row>
      <xdr:rowOff>45682</xdr:rowOff>
    </xdr:to>
    <xdr:sp macro="" textlink="">
      <xdr:nvSpPr>
        <xdr:cNvPr id="319" name="円/楕円 318"/>
        <xdr:cNvSpPr/>
      </xdr:nvSpPr>
      <xdr:spPr>
        <a:xfrm>
          <a:off x="6921500" y="663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36809</xdr:rowOff>
    </xdr:from>
    <xdr:ext cx="534377" cy="259045"/>
    <xdr:sp macro="" textlink="">
      <xdr:nvSpPr>
        <xdr:cNvPr id="320" name="テキスト ボックス 319"/>
        <xdr:cNvSpPr txBox="1"/>
      </xdr:nvSpPr>
      <xdr:spPr>
        <a:xfrm>
          <a:off x="6705111" y="672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2" name="直線コネクタ 341"/>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3"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4" name="直線コネクタ 343"/>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5"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6" name="直線コネクタ 345"/>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47524</xdr:rowOff>
    </xdr:from>
    <xdr:to>
      <xdr:col>15</xdr:col>
      <xdr:colOff>180975</xdr:colOff>
      <xdr:row>57</xdr:row>
      <xdr:rowOff>104404</xdr:rowOff>
    </xdr:to>
    <xdr:cxnSp macro="">
      <xdr:nvCxnSpPr>
        <xdr:cNvPr id="347" name="直線コネクタ 346"/>
        <xdr:cNvCxnSpPr/>
      </xdr:nvCxnSpPr>
      <xdr:spPr>
        <a:xfrm>
          <a:off x="9639300" y="9477274"/>
          <a:ext cx="838200" cy="39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12862</xdr:rowOff>
    </xdr:from>
    <xdr:ext cx="534377" cy="259045"/>
    <xdr:sp macro="" textlink="">
      <xdr:nvSpPr>
        <xdr:cNvPr id="348" name="普通建設事業費平均値テキスト"/>
        <xdr:cNvSpPr txBox="1"/>
      </xdr:nvSpPr>
      <xdr:spPr>
        <a:xfrm>
          <a:off x="10528300" y="94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49" name="フローチャート : 判断 348"/>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155254</xdr:rowOff>
    </xdr:from>
    <xdr:to>
      <xdr:col>14</xdr:col>
      <xdr:colOff>28575</xdr:colOff>
      <xdr:row>55</xdr:row>
      <xdr:rowOff>47524</xdr:rowOff>
    </xdr:to>
    <xdr:cxnSp macro="">
      <xdr:nvCxnSpPr>
        <xdr:cNvPr id="350" name="直線コネクタ 349"/>
        <xdr:cNvCxnSpPr/>
      </xdr:nvCxnSpPr>
      <xdr:spPr>
        <a:xfrm>
          <a:off x="8750300" y="9070654"/>
          <a:ext cx="889000" cy="40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1" name="フローチャート : 判断 350"/>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59586</xdr:rowOff>
    </xdr:from>
    <xdr:ext cx="599010" cy="259045"/>
    <xdr:sp macro="" textlink="">
      <xdr:nvSpPr>
        <xdr:cNvPr id="352" name="テキスト ボックス 351"/>
        <xdr:cNvSpPr txBox="1"/>
      </xdr:nvSpPr>
      <xdr:spPr>
        <a:xfrm>
          <a:off x="9339794" y="966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155254</xdr:rowOff>
    </xdr:from>
    <xdr:to>
      <xdr:col>12</xdr:col>
      <xdr:colOff>511175</xdr:colOff>
      <xdr:row>57</xdr:row>
      <xdr:rowOff>478</xdr:rowOff>
    </xdr:to>
    <xdr:cxnSp macro="">
      <xdr:nvCxnSpPr>
        <xdr:cNvPr id="353" name="直線コネクタ 352"/>
        <xdr:cNvCxnSpPr/>
      </xdr:nvCxnSpPr>
      <xdr:spPr>
        <a:xfrm flipV="1">
          <a:off x="7861300" y="9070654"/>
          <a:ext cx="889000" cy="7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4" name="フローチャート : 判断 353"/>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155914</xdr:rowOff>
    </xdr:from>
    <xdr:ext cx="599010" cy="259045"/>
    <xdr:sp macro="" textlink="">
      <xdr:nvSpPr>
        <xdr:cNvPr id="355" name="テキスト ボックス 354"/>
        <xdr:cNvSpPr txBox="1"/>
      </xdr:nvSpPr>
      <xdr:spPr>
        <a:xfrm>
          <a:off x="8450794" y="95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478</xdr:rowOff>
    </xdr:from>
    <xdr:to>
      <xdr:col>11</xdr:col>
      <xdr:colOff>307975</xdr:colOff>
      <xdr:row>58</xdr:row>
      <xdr:rowOff>11561</xdr:rowOff>
    </xdr:to>
    <xdr:cxnSp macro="">
      <xdr:nvCxnSpPr>
        <xdr:cNvPr id="356" name="直線コネクタ 355"/>
        <xdr:cNvCxnSpPr/>
      </xdr:nvCxnSpPr>
      <xdr:spPr>
        <a:xfrm flipV="1">
          <a:off x="6972300" y="9773128"/>
          <a:ext cx="889000" cy="18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7" name="フローチャート : 判断 356"/>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16461</xdr:rowOff>
    </xdr:from>
    <xdr:ext cx="534377" cy="259045"/>
    <xdr:sp macro="" textlink="">
      <xdr:nvSpPr>
        <xdr:cNvPr id="358" name="テキスト ボックス 357"/>
        <xdr:cNvSpPr txBox="1"/>
      </xdr:nvSpPr>
      <xdr:spPr>
        <a:xfrm>
          <a:off x="7594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59" name="フローチャート : 判断 358"/>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134638</xdr:rowOff>
    </xdr:from>
    <xdr:ext cx="534377" cy="259045"/>
    <xdr:sp macro="" textlink="">
      <xdr:nvSpPr>
        <xdr:cNvPr id="360" name="テキスト ボックス 359"/>
        <xdr:cNvSpPr txBox="1"/>
      </xdr:nvSpPr>
      <xdr:spPr>
        <a:xfrm>
          <a:off x="6705111" y="93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53604</xdr:rowOff>
    </xdr:from>
    <xdr:to>
      <xdr:col>15</xdr:col>
      <xdr:colOff>231775</xdr:colOff>
      <xdr:row>57</xdr:row>
      <xdr:rowOff>155204</xdr:rowOff>
    </xdr:to>
    <xdr:sp macro="" textlink="">
      <xdr:nvSpPr>
        <xdr:cNvPr id="366" name="円/楕円 365"/>
        <xdr:cNvSpPr/>
      </xdr:nvSpPr>
      <xdr:spPr>
        <a:xfrm>
          <a:off x="10426700" y="982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139981</xdr:rowOff>
    </xdr:from>
    <xdr:ext cx="534377" cy="259045"/>
    <xdr:sp macro="" textlink="">
      <xdr:nvSpPr>
        <xdr:cNvPr id="367" name="普通建設事業費該当値テキスト"/>
        <xdr:cNvSpPr txBox="1"/>
      </xdr:nvSpPr>
      <xdr:spPr>
        <a:xfrm>
          <a:off x="10528300"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45,220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168174</xdr:rowOff>
    </xdr:from>
    <xdr:to>
      <xdr:col>14</xdr:col>
      <xdr:colOff>79375</xdr:colOff>
      <xdr:row>55</xdr:row>
      <xdr:rowOff>98324</xdr:rowOff>
    </xdr:to>
    <xdr:sp macro="" textlink="">
      <xdr:nvSpPr>
        <xdr:cNvPr id="368" name="円/楕円 367"/>
        <xdr:cNvSpPr/>
      </xdr:nvSpPr>
      <xdr:spPr>
        <a:xfrm>
          <a:off x="9588500" y="942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114851</xdr:rowOff>
    </xdr:from>
    <xdr:ext cx="599010" cy="259045"/>
    <xdr:sp macro="" textlink="">
      <xdr:nvSpPr>
        <xdr:cNvPr id="369" name="テキスト ボックス 368"/>
        <xdr:cNvSpPr txBox="1"/>
      </xdr:nvSpPr>
      <xdr:spPr>
        <a:xfrm>
          <a:off x="9339794" y="920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132,661</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104454</xdr:rowOff>
    </xdr:from>
    <xdr:to>
      <xdr:col>12</xdr:col>
      <xdr:colOff>561975</xdr:colOff>
      <xdr:row>53</xdr:row>
      <xdr:rowOff>34604</xdr:rowOff>
    </xdr:to>
    <xdr:sp macro="" textlink="">
      <xdr:nvSpPr>
        <xdr:cNvPr id="370" name="円/楕円 369"/>
        <xdr:cNvSpPr/>
      </xdr:nvSpPr>
      <xdr:spPr>
        <a:xfrm>
          <a:off x="8699500" y="90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51131</xdr:rowOff>
    </xdr:from>
    <xdr:ext cx="599010" cy="259045"/>
    <xdr:sp macro="" textlink="">
      <xdr:nvSpPr>
        <xdr:cNvPr id="371" name="テキスト ボックス 370"/>
        <xdr:cNvSpPr txBox="1"/>
      </xdr:nvSpPr>
      <xdr:spPr>
        <a:xfrm>
          <a:off x="8450794" y="879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221,598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121128</xdr:rowOff>
    </xdr:from>
    <xdr:to>
      <xdr:col>11</xdr:col>
      <xdr:colOff>358775</xdr:colOff>
      <xdr:row>57</xdr:row>
      <xdr:rowOff>51278</xdr:rowOff>
    </xdr:to>
    <xdr:sp macro="" textlink="">
      <xdr:nvSpPr>
        <xdr:cNvPr id="372" name="円/楕円 371"/>
        <xdr:cNvSpPr/>
      </xdr:nvSpPr>
      <xdr:spPr>
        <a:xfrm>
          <a:off x="7810500" y="97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42405</xdr:rowOff>
    </xdr:from>
    <xdr:ext cx="534377" cy="259045"/>
    <xdr:sp macro="" textlink="">
      <xdr:nvSpPr>
        <xdr:cNvPr id="373" name="テキスト ボックス 372"/>
        <xdr:cNvSpPr txBox="1"/>
      </xdr:nvSpPr>
      <xdr:spPr>
        <a:xfrm>
          <a:off x="7594111" y="981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132211</xdr:rowOff>
    </xdr:from>
    <xdr:to>
      <xdr:col>10</xdr:col>
      <xdr:colOff>155575</xdr:colOff>
      <xdr:row>58</xdr:row>
      <xdr:rowOff>62361</xdr:rowOff>
    </xdr:to>
    <xdr:sp macro="" textlink="">
      <xdr:nvSpPr>
        <xdr:cNvPr id="374" name="円/楕円 373"/>
        <xdr:cNvSpPr/>
      </xdr:nvSpPr>
      <xdr:spPr>
        <a:xfrm>
          <a:off x="6921500" y="990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53488</xdr:rowOff>
    </xdr:from>
    <xdr:ext cx="534377" cy="259045"/>
    <xdr:sp macro="" textlink="">
      <xdr:nvSpPr>
        <xdr:cNvPr id="375" name="テキスト ボックス 374"/>
        <xdr:cNvSpPr txBox="1"/>
      </xdr:nvSpPr>
      <xdr:spPr>
        <a:xfrm>
          <a:off x="6705111" y="99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399" name="直線コネクタ 398"/>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0"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1" name="直線コネクタ 400"/>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2"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3" name="直線コネクタ 402"/>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57925</xdr:rowOff>
    </xdr:from>
    <xdr:to>
      <xdr:col>15</xdr:col>
      <xdr:colOff>180975</xdr:colOff>
      <xdr:row>78</xdr:row>
      <xdr:rowOff>122199</xdr:rowOff>
    </xdr:to>
    <xdr:cxnSp macro="">
      <xdr:nvCxnSpPr>
        <xdr:cNvPr id="404" name="直線コネクタ 403"/>
        <xdr:cNvCxnSpPr/>
      </xdr:nvCxnSpPr>
      <xdr:spPr>
        <a:xfrm>
          <a:off x="9639300" y="13259575"/>
          <a:ext cx="838200" cy="23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95076</xdr:rowOff>
    </xdr:from>
    <xdr:ext cx="534377" cy="259045"/>
    <xdr:sp macro="" textlink="">
      <xdr:nvSpPr>
        <xdr:cNvPr id="405" name="普通建設事業費 （ うち新規整備　）平均値テキスト"/>
        <xdr:cNvSpPr txBox="1"/>
      </xdr:nvSpPr>
      <xdr:spPr>
        <a:xfrm>
          <a:off x="10528300" y="129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6" name="フローチャート : 判断 405"/>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7" name="フローチャート : 判断 406"/>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116032</xdr:rowOff>
    </xdr:from>
    <xdr:ext cx="534377" cy="259045"/>
    <xdr:sp macro="" textlink="">
      <xdr:nvSpPr>
        <xdr:cNvPr id="408" name="テキスト ボックス 407"/>
        <xdr:cNvSpPr txBox="1"/>
      </xdr:nvSpPr>
      <xdr:spPr>
        <a:xfrm>
          <a:off x="9372111" y="128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71399</xdr:rowOff>
    </xdr:from>
    <xdr:to>
      <xdr:col>15</xdr:col>
      <xdr:colOff>231775</xdr:colOff>
      <xdr:row>79</xdr:row>
      <xdr:rowOff>1549</xdr:rowOff>
    </xdr:to>
    <xdr:sp macro="" textlink="">
      <xdr:nvSpPr>
        <xdr:cNvPr id="414" name="円/楕円 413"/>
        <xdr:cNvSpPr/>
      </xdr:nvSpPr>
      <xdr:spPr>
        <a:xfrm>
          <a:off x="10426700" y="1344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157776</xdr:rowOff>
    </xdr:from>
    <xdr:ext cx="469744" cy="259045"/>
    <xdr:sp macro="" textlink="">
      <xdr:nvSpPr>
        <xdr:cNvPr id="415" name="普通建設事業費 （ うち新規整備　）該当値テキスト"/>
        <xdr:cNvSpPr txBox="1"/>
      </xdr:nvSpPr>
      <xdr:spPr>
        <a:xfrm>
          <a:off x="10528300" y="1335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7125</xdr:rowOff>
    </xdr:from>
    <xdr:to>
      <xdr:col>14</xdr:col>
      <xdr:colOff>79375</xdr:colOff>
      <xdr:row>77</xdr:row>
      <xdr:rowOff>108725</xdr:rowOff>
    </xdr:to>
    <xdr:sp macro="" textlink="">
      <xdr:nvSpPr>
        <xdr:cNvPr id="416" name="円/楕円 415"/>
        <xdr:cNvSpPr/>
      </xdr:nvSpPr>
      <xdr:spPr>
        <a:xfrm>
          <a:off x="9588500" y="132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99852</xdr:rowOff>
    </xdr:from>
    <xdr:ext cx="534377" cy="259045"/>
    <xdr:sp macro="" textlink="">
      <xdr:nvSpPr>
        <xdr:cNvPr id="417" name="テキスト ボックス 416"/>
        <xdr:cNvSpPr txBox="1"/>
      </xdr:nvSpPr>
      <xdr:spPr>
        <a:xfrm>
          <a:off x="9372111" y="133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28" name="直線コネクタ 42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29" name="テキスト ボックス 42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1" name="テキスト ボックス 43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2" name="直線コネクタ 43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3" name="テキスト ボックス 43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7" name="直線コネクタ 436"/>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38"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39" name="直線コネクタ 438"/>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0"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1" name="直線コネクタ 440"/>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120469</xdr:rowOff>
    </xdr:from>
    <xdr:to>
      <xdr:col>15</xdr:col>
      <xdr:colOff>180975</xdr:colOff>
      <xdr:row>96</xdr:row>
      <xdr:rowOff>169743</xdr:rowOff>
    </xdr:to>
    <xdr:cxnSp macro="">
      <xdr:nvCxnSpPr>
        <xdr:cNvPr id="442" name="直線コネクタ 441"/>
        <xdr:cNvCxnSpPr/>
      </xdr:nvCxnSpPr>
      <xdr:spPr>
        <a:xfrm>
          <a:off x="9639300" y="16236769"/>
          <a:ext cx="838200" cy="39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105650</xdr:rowOff>
    </xdr:from>
    <xdr:ext cx="534377" cy="259045"/>
    <xdr:sp macro="" textlink="">
      <xdr:nvSpPr>
        <xdr:cNvPr id="443" name="普通建設事業費 （ うち更新整備　）平均値テキスト"/>
        <xdr:cNvSpPr txBox="1"/>
      </xdr:nvSpPr>
      <xdr:spPr>
        <a:xfrm>
          <a:off x="10528300" y="163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4" name="フローチャート : 判断 443"/>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5" name="フローチャート : 判断 444"/>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171083</xdr:rowOff>
    </xdr:from>
    <xdr:ext cx="534377" cy="259045"/>
    <xdr:sp macro="" textlink="">
      <xdr:nvSpPr>
        <xdr:cNvPr id="446" name="テキスト ボックス 445"/>
        <xdr:cNvSpPr txBox="1"/>
      </xdr:nvSpPr>
      <xdr:spPr>
        <a:xfrm>
          <a:off x="9372111" y="166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118943</xdr:rowOff>
    </xdr:from>
    <xdr:to>
      <xdr:col>15</xdr:col>
      <xdr:colOff>231775</xdr:colOff>
      <xdr:row>97</xdr:row>
      <xdr:rowOff>49093</xdr:rowOff>
    </xdr:to>
    <xdr:sp macro="" textlink="">
      <xdr:nvSpPr>
        <xdr:cNvPr id="452" name="円/楕円 451"/>
        <xdr:cNvSpPr/>
      </xdr:nvSpPr>
      <xdr:spPr>
        <a:xfrm>
          <a:off x="10426700" y="165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97370</xdr:rowOff>
    </xdr:from>
    <xdr:ext cx="534377" cy="259045"/>
    <xdr:sp macro="" textlink="">
      <xdr:nvSpPr>
        <xdr:cNvPr id="453" name="普通建設事業費 （ うち更新整備　）該当値テキスト"/>
        <xdr:cNvSpPr txBox="1"/>
      </xdr:nvSpPr>
      <xdr:spPr>
        <a:xfrm>
          <a:off x="10528300" y="165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34,743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69669</xdr:rowOff>
    </xdr:from>
    <xdr:to>
      <xdr:col>14</xdr:col>
      <xdr:colOff>79375</xdr:colOff>
      <xdr:row>94</xdr:row>
      <xdr:rowOff>171269</xdr:rowOff>
    </xdr:to>
    <xdr:sp macro="" textlink="">
      <xdr:nvSpPr>
        <xdr:cNvPr id="454" name="円/楕円 453"/>
        <xdr:cNvSpPr/>
      </xdr:nvSpPr>
      <xdr:spPr>
        <a:xfrm>
          <a:off x="9588500" y="161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16346</xdr:rowOff>
    </xdr:from>
    <xdr:ext cx="599010" cy="259045"/>
    <xdr:sp macro="" textlink="">
      <xdr:nvSpPr>
        <xdr:cNvPr id="455" name="テキスト ボックス 454"/>
        <xdr:cNvSpPr txBox="1"/>
      </xdr:nvSpPr>
      <xdr:spPr>
        <a:xfrm>
          <a:off x="9339794" y="15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7" name="テキスト ボックス 47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79" name="直線コネクタ 478"/>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2"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3" name="直線コネクタ 482"/>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167818</xdr:rowOff>
    </xdr:from>
    <xdr:to>
      <xdr:col>23</xdr:col>
      <xdr:colOff>517525</xdr:colOff>
      <xdr:row>39</xdr:row>
      <xdr:rowOff>39192</xdr:rowOff>
    </xdr:to>
    <xdr:cxnSp macro="">
      <xdr:nvCxnSpPr>
        <xdr:cNvPr id="484" name="直線コネクタ 483"/>
        <xdr:cNvCxnSpPr/>
      </xdr:nvCxnSpPr>
      <xdr:spPr>
        <a:xfrm>
          <a:off x="15481300" y="6682918"/>
          <a:ext cx="8382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85" name="災害復旧事業費平均値テキスト"/>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6" name="フローチャート : 判断 485"/>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167818</xdr:rowOff>
    </xdr:from>
    <xdr:to>
      <xdr:col>22</xdr:col>
      <xdr:colOff>365125</xdr:colOff>
      <xdr:row>39</xdr:row>
      <xdr:rowOff>19494</xdr:rowOff>
    </xdr:to>
    <xdr:cxnSp macro="">
      <xdr:nvCxnSpPr>
        <xdr:cNvPr id="487" name="直線コネクタ 486"/>
        <xdr:cNvCxnSpPr/>
      </xdr:nvCxnSpPr>
      <xdr:spPr>
        <a:xfrm flipV="1">
          <a:off x="14592300" y="6682918"/>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88" name="フローチャート : 判断 487"/>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89" name="テキスト ボックス 488"/>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19494</xdr:rowOff>
    </xdr:from>
    <xdr:to>
      <xdr:col>21</xdr:col>
      <xdr:colOff>161925</xdr:colOff>
      <xdr:row>39</xdr:row>
      <xdr:rowOff>43612</xdr:rowOff>
    </xdr:to>
    <xdr:cxnSp macro="">
      <xdr:nvCxnSpPr>
        <xdr:cNvPr id="490" name="直線コネクタ 489"/>
        <xdr:cNvCxnSpPr/>
      </xdr:nvCxnSpPr>
      <xdr:spPr>
        <a:xfrm flipV="1">
          <a:off x="13703300" y="6706044"/>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1" name="フローチャート : 判断 490"/>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2" name="テキスト ボックス 491"/>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43612</xdr:rowOff>
    </xdr:from>
    <xdr:to>
      <xdr:col>19</xdr:col>
      <xdr:colOff>644525</xdr:colOff>
      <xdr:row>39</xdr:row>
      <xdr:rowOff>44297</xdr:rowOff>
    </xdr:to>
    <xdr:cxnSp macro="">
      <xdr:nvCxnSpPr>
        <xdr:cNvPr id="493" name="直線コネクタ 492"/>
        <xdr:cNvCxnSpPr/>
      </xdr:nvCxnSpPr>
      <xdr:spPr>
        <a:xfrm flipV="1">
          <a:off x="12814300" y="673016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4" name="フローチャート : 判断 493"/>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122293</xdr:rowOff>
    </xdr:from>
    <xdr:ext cx="469744" cy="259045"/>
    <xdr:sp macro="" textlink="">
      <xdr:nvSpPr>
        <xdr:cNvPr id="495" name="テキスト ボックス 494"/>
        <xdr:cNvSpPr txBox="1"/>
      </xdr:nvSpPr>
      <xdr:spPr>
        <a:xfrm>
          <a:off x="13468427" y="61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6" name="フローチャート : 判断 495"/>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7" name="テキスト ボックス 496"/>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159842</xdr:rowOff>
    </xdr:from>
    <xdr:to>
      <xdr:col>23</xdr:col>
      <xdr:colOff>568325</xdr:colOff>
      <xdr:row>39</xdr:row>
      <xdr:rowOff>89992</xdr:rowOff>
    </xdr:to>
    <xdr:sp macro="" textlink="">
      <xdr:nvSpPr>
        <xdr:cNvPr id="503" name="円/楕円 502"/>
        <xdr:cNvSpPr/>
      </xdr:nvSpPr>
      <xdr:spPr>
        <a:xfrm>
          <a:off x="162687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74769</xdr:rowOff>
    </xdr:from>
    <xdr:ext cx="378565" cy="259045"/>
    <xdr:sp macro="" textlink="">
      <xdr:nvSpPr>
        <xdr:cNvPr id="504" name="災害復旧事業費該当値テキスト"/>
        <xdr:cNvSpPr txBox="1"/>
      </xdr:nvSpPr>
      <xdr:spPr>
        <a:xfrm>
          <a:off x="16370300" y="65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117018</xdr:rowOff>
    </xdr:from>
    <xdr:to>
      <xdr:col>22</xdr:col>
      <xdr:colOff>415925</xdr:colOff>
      <xdr:row>39</xdr:row>
      <xdr:rowOff>47168</xdr:rowOff>
    </xdr:to>
    <xdr:sp macro="" textlink="">
      <xdr:nvSpPr>
        <xdr:cNvPr id="505" name="円/楕円 504"/>
        <xdr:cNvSpPr/>
      </xdr:nvSpPr>
      <xdr:spPr>
        <a:xfrm>
          <a:off x="15430500" y="66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38295</xdr:rowOff>
    </xdr:from>
    <xdr:ext cx="469744" cy="259045"/>
    <xdr:sp macro="" textlink="">
      <xdr:nvSpPr>
        <xdr:cNvPr id="506" name="テキスト ボックス 505"/>
        <xdr:cNvSpPr txBox="1"/>
      </xdr:nvSpPr>
      <xdr:spPr>
        <a:xfrm>
          <a:off x="15246427" y="67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140144</xdr:rowOff>
    </xdr:from>
    <xdr:to>
      <xdr:col>21</xdr:col>
      <xdr:colOff>212725</xdr:colOff>
      <xdr:row>39</xdr:row>
      <xdr:rowOff>70294</xdr:rowOff>
    </xdr:to>
    <xdr:sp macro="" textlink="">
      <xdr:nvSpPr>
        <xdr:cNvPr id="507" name="円/楕円 506"/>
        <xdr:cNvSpPr/>
      </xdr:nvSpPr>
      <xdr:spPr>
        <a:xfrm>
          <a:off x="14541500" y="66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61421</xdr:rowOff>
    </xdr:from>
    <xdr:ext cx="378565" cy="259045"/>
    <xdr:sp macro="" textlink="">
      <xdr:nvSpPr>
        <xdr:cNvPr id="508" name="テキスト ボックス 507"/>
        <xdr:cNvSpPr txBox="1"/>
      </xdr:nvSpPr>
      <xdr:spPr>
        <a:xfrm>
          <a:off x="14403017" y="674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164262</xdr:rowOff>
    </xdr:from>
    <xdr:to>
      <xdr:col>20</xdr:col>
      <xdr:colOff>9525</xdr:colOff>
      <xdr:row>39</xdr:row>
      <xdr:rowOff>94412</xdr:rowOff>
    </xdr:to>
    <xdr:sp macro="" textlink="">
      <xdr:nvSpPr>
        <xdr:cNvPr id="509" name="円/楕円 508"/>
        <xdr:cNvSpPr/>
      </xdr:nvSpPr>
      <xdr:spPr>
        <a:xfrm>
          <a:off x="13652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85539</xdr:rowOff>
    </xdr:from>
    <xdr:ext cx="313932" cy="259045"/>
    <xdr:sp macro="" textlink="">
      <xdr:nvSpPr>
        <xdr:cNvPr id="510" name="テキスト ボックス 509"/>
        <xdr:cNvSpPr txBox="1"/>
      </xdr:nvSpPr>
      <xdr:spPr>
        <a:xfrm>
          <a:off x="13546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164947</xdr:rowOff>
    </xdr:from>
    <xdr:to>
      <xdr:col>18</xdr:col>
      <xdr:colOff>492125</xdr:colOff>
      <xdr:row>39</xdr:row>
      <xdr:rowOff>95097</xdr:rowOff>
    </xdr:to>
    <xdr:sp macro="" textlink="">
      <xdr:nvSpPr>
        <xdr:cNvPr id="511" name="円/楕円 510"/>
        <xdr:cNvSpPr/>
      </xdr:nvSpPr>
      <xdr:spPr>
        <a:xfrm>
          <a:off x="1276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86224</xdr:rowOff>
    </xdr:from>
    <xdr:ext cx="249299" cy="259045"/>
    <xdr:sp macro="" textlink="">
      <xdr:nvSpPr>
        <xdr:cNvPr id="512" name="テキスト ボックス 511"/>
        <xdr:cNvSpPr txBox="1"/>
      </xdr:nvSpPr>
      <xdr:spPr>
        <a:xfrm>
          <a:off x="12689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0" name="テキスト ボックス 57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6" name="直線コネクタ 585"/>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7"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88" name="直線コネクタ 587"/>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89"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0" name="直線コネクタ 589"/>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49479</xdr:rowOff>
    </xdr:from>
    <xdr:to>
      <xdr:col>23</xdr:col>
      <xdr:colOff>517525</xdr:colOff>
      <xdr:row>75</xdr:row>
      <xdr:rowOff>60033</xdr:rowOff>
    </xdr:to>
    <xdr:cxnSp macro="">
      <xdr:nvCxnSpPr>
        <xdr:cNvPr id="591" name="直線コネクタ 590"/>
        <xdr:cNvCxnSpPr/>
      </xdr:nvCxnSpPr>
      <xdr:spPr>
        <a:xfrm>
          <a:off x="15481300" y="12908229"/>
          <a:ext cx="8382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23372</xdr:rowOff>
    </xdr:from>
    <xdr:ext cx="534377" cy="259045"/>
    <xdr:sp macro="" textlink="">
      <xdr:nvSpPr>
        <xdr:cNvPr id="592" name="公債費平均値テキスト"/>
        <xdr:cNvSpPr txBox="1"/>
      </xdr:nvSpPr>
      <xdr:spPr>
        <a:xfrm>
          <a:off x="16370300" y="128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3" name="フローチャート : 判断 592"/>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46545</xdr:rowOff>
    </xdr:from>
    <xdr:to>
      <xdr:col>22</xdr:col>
      <xdr:colOff>365125</xdr:colOff>
      <xdr:row>75</xdr:row>
      <xdr:rowOff>49479</xdr:rowOff>
    </xdr:to>
    <xdr:cxnSp macro="">
      <xdr:nvCxnSpPr>
        <xdr:cNvPr id="594" name="直線コネクタ 593"/>
        <xdr:cNvCxnSpPr/>
      </xdr:nvCxnSpPr>
      <xdr:spPr>
        <a:xfrm>
          <a:off x="14592300" y="12905295"/>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5" name="フローチャート : 判断 594"/>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119473</xdr:rowOff>
    </xdr:from>
    <xdr:ext cx="534377" cy="259045"/>
    <xdr:sp macro="" textlink="">
      <xdr:nvSpPr>
        <xdr:cNvPr id="596" name="テキスト ボックス 595"/>
        <xdr:cNvSpPr txBox="1"/>
      </xdr:nvSpPr>
      <xdr:spPr>
        <a:xfrm>
          <a:off x="15214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46545</xdr:rowOff>
    </xdr:from>
    <xdr:to>
      <xdr:col>21</xdr:col>
      <xdr:colOff>161925</xdr:colOff>
      <xdr:row>75</xdr:row>
      <xdr:rowOff>145314</xdr:rowOff>
    </xdr:to>
    <xdr:cxnSp macro="">
      <xdr:nvCxnSpPr>
        <xdr:cNvPr id="597" name="直線コネクタ 596"/>
        <xdr:cNvCxnSpPr/>
      </xdr:nvCxnSpPr>
      <xdr:spPr>
        <a:xfrm flipV="1">
          <a:off x="13703300" y="12905295"/>
          <a:ext cx="889000" cy="9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598" name="フローチャート : 判断 597"/>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100207</xdr:rowOff>
    </xdr:from>
    <xdr:ext cx="534377" cy="259045"/>
    <xdr:sp macro="" textlink="">
      <xdr:nvSpPr>
        <xdr:cNvPr id="599" name="テキスト ボックス 598"/>
        <xdr:cNvSpPr txBox="1"/>
      </xdr:nvSpPr>
      <xdr:spPr>
        <a:xfrm>
          <a:off x="14325111" y="129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106705</xdr:rowOff>
    </xdr:from>
    <xdr:to>
      <xdr:col>19</xdr:col>
      <xdr:colOff>644525</xdr:colOff>
      <xdr:row>75</xdr:row>
      <xdr:rowOff>145314</xdr:rowOff>
    </xdr:to>
    <xdr:cxnSp macro="">
      <xdr:nvCxnSpPr>
        <xdr:cNvPr id="600" name="直線コネクタ 599"/>
        <xdr:cNvCxnSpPr/>
      </xdr:nvCxnSpPr>
      <xdr:spPr>
        <a:xfrm>
          <a:off x="12814300" y="12965455"/>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1" name="フローチャート : 判断 600"/>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122038</xdr:rowOff>
    </xdr:from>
    <xdr:ext cx="534377" cy="259045"/>
    <xdr:sp macro="" textlink="">
      <xdr:nvSpPr>
        <xdr:cNvPr id="602" name="テキスト ボックス 601"/>
        <xdr:cNvSpPr txBox="1"/>
      </xdr:nvSpPr>
      <xdr:spPr>
        <a:xfrm>
          <a:off x="13436111" y="12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3" name="フローチャート : 判断 602"/>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109643</xdr:rowOff>
    </xdr:from>
    <xdr:ext cx="534377" cy="259045"/>
    <xdr:sp macro="" textlink="">
      <xdr:nvSpPr>
        <xdr:cNvPr id="604" name="テキスト ボックス 603"/>
        <xdr:cNvSpPr txBox="1"/>
      </xdr:nvSpPr>
      <xdr:spPr>
        <a:xfrm>
          <a:off x="12547111" y="126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9233</xdr:rowOff>
    </xdr:from>
    <xdr:to>
      <xdr:col>23</xdr:col>
      <xdr:colOff>568325</xdr:colOff>
      <xdr:row>75</xdr:row>
      <xdr:rowOff>110833</xdr:rowOff>
    </xdr:to>
    <xdr:sp macro="" textlink="">
      <xdr:nvSpPr>
        <xdr:cNvPr id="610" name="円/楕円 609"/>
        <xdr:cNvSpPr/>
      </xdr:nvSpPr>
      <xdr:spPr>
        <a:xfrm>
          <a:off x="16268700" y="128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32110</xdr:rowOff>
    </xdr:from>
    <xdr:ext cx="534377" cy="259045"/>
    <xdr:sp macro="" textlink="">
      <xdr:nvSpPr>
        <xdr:cNvPr id="611" name="公債費該当値テキスト"/>
        <xdr:cNvSpPr txBox="1"/>
      </xdr:nvSpPr>
      <xdr:spPr>
        <a:xfrm>
          <a:off x="16370300" y="1271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82,773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170129</xdr:rowOff>
    </xdr:from>
    <xdr:to>
      <xdr:col>22</xdr:col>
      <xdr:colOff>415925</xdr:colOff>
      <xdr:row>75</xdr:row>
      <xdr:rowOff>100279</xdr:rowOff>
    </xdr:to>
    <xdr:sp macro="" textlink="">
      <xdr:nvSpPr>
        <xdr:cNvPr id="612" name="円/楕円 611"/>
        <xdr:cNvSpPr/>
      </xdr:nvSpPr>
      <xdr:spPr>
        <a:xfrm>
          <a:off x="15430500" y="128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116806</xdr:rowOff>
    </xdr:from>
    <xdr:ext cx="534377" cy="259045"/>
    <xdr:sp macro="" textlink="">
      <xdr:nvSpPr>
        <xdr:cNvPr id="613" name="テキスト ボックス 612"/>
        <xdr:cNvSpPr txBox="1"/>
      </xdr:nvSpPr>
      <xdr:spPr>
        <a:xfrm>
          <a:off x="15214111" y="126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83,604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167195</xdr:rowOff>
    </xdr:from>
    <xdr:to>
      <xdr:col>21</xdr:col>
      <xdr:colOff>212725</xdr:colOff>
      <xdr:row>75</xdr:row>
      <xdr:rowOff>97345</xdr:rowOff>
    </xdr:to>
    <xdr:sp macro="" textlink="">
      <xdr:nvSpPr>
        <xdr:cNvPr id="614" name="円/楕円 613"/>
        <xdr:cNvSpPr/>
      </xdr:nvSpPr>
      <xdr:spPr>
        <a:xfrm>
          <a:off x="14541500" y="128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113872</xdr:rowOff>
    </xdr:from>
    <xdr:ext cx="534377" cy="259045"/>
    <xdr:sp macro="" textlink="">
      <xdr:nvSpPr>
        <xdr:cNvPr id="615" name="テキスト ボックス 614"/>
        <xdr:cNvSpPr txBox="1"/>
      </xdr:nvSpPr>
      <xdr:spPr>
        <a:xfrm>
          <a:off x="14325111" y="126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94514</xdr:rowOff>
    </xdr:from>
    <xdr:to>
      <xdr:col>20</xdr:col>
      <xdr:colOff>9525</xdr:colOff>
      <xdr:row>76</xdr:row>
      <xdr:rowOff>24664</xdr:rowOff>
    </xdr:to>
    <xdr:sp macro="" textlink="">
      <xdr:nvSpPr>
        <xdr:cNvPr id="616" name="円/楕円 615"/>
        <xdr:cNvSpPr/>
      </xdr:nvSpPr>
      <xdr:spPr>
        <a:xfrm>
          <a:off x="13652500" y="129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15791</xdr:rowOff>
    </xdr:from>
    <xdr:ext cx="534377" cy="259045"/>
    <xdr:sp macro="" textlink="">
      <xdr:nvSpPr>
        <xdr:cNvPr id="617" name="テキスト ボックス 616"/>
        <xdr:cNvSpPr txBox="1"/>
      </xdr:nvSpPr>
      <xdr:spPr>
        <a:xfrm>
          <a:off x="13436111" y="130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55905</xdr:rowOff>
    </xdr:from>
    <xdr:to>
      <xdr:col>18</xdr:col>
      <xdr:colOff>492125</xdr:colOff>
      <xdr:row>75</xdr:row>
      <xdr:rowOff>157505</xdr:rowOff>
    </xdr:to>
    <xdr:sp macro="" textlink="">
      <xdr:nvSpPr>
        <xdr:cNvPr id="618" name="円/楕円 617"/>
        <xdr:cNvSpPr/>
      </xdr:nvSpPr>
      <xdr:spPr>
        <a:xfrm>
          <a:off x="12763500" y="129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148632</xdr:rowOff>
    </xdr:from>
    <xdr:ext cx="534377" cy="259045"/>
    <xdr:sp macro="" textlink="">
      <xdr:nvSpPr>
        <xdr:cNvPr id="619" name="テキスト ボックス 618"/>
        <xdr:cNvSpPr txBox="1"/>
      </xdr:nvSpPr>
      <xdr:spPr>
        <a:xfrm>
          <a:off x="12547111" y="130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0" name="直線コネクタ 62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1" name="テキスト ボックス 63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2" name="直線コネクタ 63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3" name="テキスト ボックス 63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4" name="直線コネクタ 63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5" name="テキスト ボックス 63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6" name="直線コネクタ 63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7" name="テキスト ボックス 63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8" name="直線コネクタ 63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9" name="テキスト ボックス 63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0" name="直線コネクタ 63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1" name="テキスト ボックス 64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5" name="直線コネクタ 644"/>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6"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7" name="直線コネクタ 646"/>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48"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49" name="直線コネクタ 648"/>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31376</xdr:rowOff>
    </xdr:from>
    <xdr:to>
      <xdr:col>23</xdr:col>
      <xdr:colOff>517525</xdr:colOff>
      <xdr:row>98</xdr:row>
      <xdr:rowOff>23358</xdr:rowOff>
    </xdr:to>
    <xdr:cxnSp macro="">
      <xdr:nvCxnSpPr>
        <xdr:cNvPr id="650" name="直線コネクタ 649"/>
        <xdr:cNvCxnSpPr/>
      </xdr:nvCxnSpPr>
      <xdr:spPr>
        <a:xfrm flipV="1">
          <a:off x="15481300" y="16662026"/>
          <a:ext cx="838200" cy="16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78205</xdr:rowOff>
    </xdr:from>
    <xdr:ext cx="534377" cy="259045"/>
    <xdr:sp macro="" textlink="">
      <xdr:nvSpPr>
        <xdr:cNvPr id="651" name="積立金平均値テキスト"/>
        <xdr:cNvSpPr txBox="1"/>
      </xdr:nvSpPr>
      <xdr:spPr>
        <a:xfrm>
          <a:off x="16370300" y="16365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2" name="フローチャート : 判断 651"/>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64638</xdr:rowOff>
    </xdr:from>
    <xdr:to>
      <xdr:col>22</xdr:col>
      <xdr:colOff>365125</xdr:colOff>
      <xdr:row>98</xdr:row>
      <xdr:rowOff>23358</xdr:rowOff>
    </xdr:to>
    <xdr:cxnSp macro="">
      <xdr:nvCxnSpPr>
        <xdr:cNvPr id="653" name="直線コネクタ 652"/>
        <xdr:cNvCxnSpPr/>
      </xdr:nvCxnSpPr>
      <xdr:spPr>
        <a:xfrm>
          <a:off x="14592300" y="16523838"/>
          <a:ext cx="889000" cy="30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4" name="フローチャート : 判断 653"/>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95797</xdr:rowOff>
    </xdr:from>
    <xdr:ext cx="534377" cy="259045"/>
    <xdr:sp macro="" textlink="">
      <xdr:nvSpPr>
        <xdr:cNvPr id="655" name="テキスト ボックス 654"/>
        <xdr:cNvSpPr txBox="1"/>
      </xdr:nvSpPr>
      <xdr:spPr>
        <a:xfrm>
          <a:off x="15214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64638</xdr:rowOff>
    </xdr:from>
    <xdr:to>
      <xdr:col>21</xdr:col>
      <xdr:colOff>161925</xdr:colOff>
      <xdr:row>98</xdr:row>
      <xdr:rowOff>76036</xdr:rowOff>
    </xdr:to>
    <xdr:cxnSp macro="">
      <xdr:nvCxnSpPr>
        <xdr:cNvPr id="656" name="直線コネクタ 655"/>
        <xdr:cNvCxnSpPr/>
      </xdr:nvCxnSpPr>
      <xdr:spPr>
        <a:xfrm flipV="1">
          <a:off x="13703300" y="16523838"/>
          <a:ext cx="889000" cy="35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7" name="フローチャート : 判断 656"/>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135335</xdr:rowOff>
    </xdr:from>
    <xdr:ext cx="534377" cy="259045"/>
    <xdr:sp macro="" textlink="">
      <xdr:nvSpPr>
        <xdr:cNvPr id="658" name="テキスト ボックス 657"/>
        <xdr:cNvSpPr txBox="1"/>
      </xdr:nvSpPr>
      <xdr:spPr>
        <a:xfrm>
          <a:off x="14325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48406</xdr:rowOff>
    </xdr:from>
    <xdr:to>
      <xdr:col>19</xdr:col>
      <xdr:colOff>644525</xdr:colOff>
      <xdr:row>98</xdr:row>
      <xdr:rowOff>76036</xdr:rowOff>
    </xdr:to>
    <xdr:cxnSp macro="">
      <xdr:nvCxnSpPr>
        <xdr:cNvPr id="659" name="直線コネクタ 658"/>
        <xdr:cNvCxnSpPr/>
      </xdr:nvCxnSpPr>
      <xdr:spPr>
        <a:xfrm>
          <a:off x="12814300" y="16850506"/>
          <a:ext cx="889000" cy="2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0" name="フローチャート : 判断 659"/>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54126</xdr:rowOff>
    </xdr:from>
    <xdr:ext cx="534377" cy="259045"/>
    <xdr:sp macro="" textlink="">
      <xdr:nvSpPr>
        <xdr:cNvPr id="661" name="テキスト ボックス 660"/>
        <xdr:cNvSpPr txBox="1"/>
      </xdr:nvSpPr>
      <xdr:spPr>
        <a:xfrm>
          <a:off x="13436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2" name="フローチャート : 判断 661"/>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46353</xdr:rowOff>
    </xdr:from>
    <xdr:ext cx="534377" cy="259045"/>
    <xdr:sp macro="" textlink="">
      <xdr:nvSpPr>
        <xdr:cNvPr id="663" name="テキスト ボックス 662"/>
        <xdr:cNvSpPr txBox="1"/>
      </xdr:nvSpPr>
      <xdr:spPr>
        <a:xfrm>
          <a:off x="12547111" y="16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152026</xdr:rowOff>
    </xdr:from>
    <xdr:to>
      <xdr:col>23</xdr:col>
      <xdr:colOff>568325</xdr:colOff>
      <xdr:row>97</xdr:row>
      <xdr:rowOff>82176</xdr:rowOff>
    </xdr:to>
    <xdr:sp macro="" textlink="">
      <xdr:nvSpPr>
        <xdr:cNvPr id="669" name="円/楕円 668"/>
        <xdr:cNvSpPr/>
      </xdr:nvSpPr>
      <xdr:spPr>
        <a:xfrm>
          <a:off x="16268700" y="166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130453</xdr:rowOff>
    </xdr:from>
    <xdr:ext cx="534377" cy="259045"/>
    <xdr:sp macro="" textlink="">
      <xdr:nvSpPr>
        <xdr:cNvPr id="670" name="積立金該当値テキスト"/>
        <xdr:cNvSpPr txBox="1"/>
      </xdr:nvSpPr>
      <xdr:spPr>
        <a:xfrm>
          <a:off x="16370300" y="1658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144008</xdr:rowOff>
    </xdr:from>
    <xdr:to>
      <xdr:col>22</xdr:col>
      <xdr:colOff>415925</xdr:colOff>
      <xdr:row>98</xdr:row>
      <xdr:rowOff>74158</xdr:rowOff>
    </xdr:to>
    <xdr:sp macro="" textlink="">
      <xdr:nvSpPr>
        <xdr:cNvPr id="671" name="円/楕円 670"/>
        <xdr:cNvSpPr/>
      </xdr:nvSpPr>
      <xdr:spPr>
        <a:xfrm>
          <a:off x="15430500" y="167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65285</xdr:rowOff>
    </xdr:from>
    <xdr:ext cx="534377" cy="259045"/>
    <xdr:sp macro="" textlink="">
      <xdr:nvSpPr>
        <xdr:cNvPr id="672" name="テキスト ボックス 671"/>
        <xdr:cNvSpPr txBox="1"/>
      </xdr:nvSpPr>
      <xdr:spPr>
        <a:xfrm>
          <a:off x="15214111" y="1686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13838</xdr:rowOff>
    </xdr:from>
    <xdr:to>
      <xdr:col>21</xdr:col>
      <xdr:colOff>212725</xdr:colOff>
      <xdr:row>96</xdr:row>
      <xdr:rowOff>115438</xdr:rowOff>
    </xdr:to>
    <xdr:sp macro="" textlink="">
      <xdr:nvSpPr>
        <xdr:cNvPr id="673" name="円/楕円 672"/>
        <xdr:cNvSpPr/>
      </xdr:nvSpPr>
      <xdr:spPr>
        <a:xfrm>
          <a:off x="14541500" y="16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131965</xdr:rowOff>
    </xdr:from>
    <xdr:ext cx="534377" cy="259045"/>
    <xdr:sp macro="" textlink="">
      <xdr:nvSpPr>
        <xdr:cNvPr id="674" name="テキスト ボックス 673"/>
        <xdr:cNvSpPr txBox="1"/>
      </xdr:nvSpPr>
      <xdr:spPr>
        <a:xfrm>
          <a:off x="14325111" y="1624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25236</xdr:rowOff>
    </xdr:from>
    <xdr:to>
      <xdr:col>20</xdr:col>
      <xdr:colOff>9525</xdr:colOff>
      <xdr:row>98</xdr:row>
      <xdr:rowOff>126836</xdr:rowOff>
    </xdr:to>
    <xdr:sp macro="" textlink="">
      <xdr:nvSpPr>
        <xdr:cNvPr id="675" name="円/楕円 674"/>
        <xdr:cNvSpPr/>
      </xdr:nvSpPr>
      <xdr:spPr>
        <a:xfrm>
          <a:off x="13652500" y="168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117963</xdr:rowOff>
    </xdr:from>
    <xdr:ext cx="534377" cy="259045"/>
    <xdr:sp macro="" textlink="">
      <xdr:nvSpPr>
        <xdr:cNvPr id="676" name="テキスト ボックス 675"/>
        <xdr:cNvSpPr txBox="1"/>
      </xdr:nvSpPr>
      <xdr:spPr>
        <a:xfrm>
          <a:off x="13436111" y="1692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169056</xdr:rowOff>
    </xdr:from>
    <xdr:to>
      <xdr:col>18</xdr:col>
      <xdr:colOff>492125</xdr:colOff>
      <xdr:row>98</xdr:row>
      <xdr:rowOff>99206</xdr:rowOff>
    </xdr:to>
    <xdr:sp macro="" textlink="">
      <xdr:nvSpPr>
        <xdr:cNvPr id="677" name="円/楕円 676"/>
        <xdr:cNvSpPr/>
      </xdr:nvSpPr>
      <xdr:spPr>
        <a:xfrm>
          <a:off x="12763500" y="167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90333</xdr:rowOff>
    </xdr:from>
    <xdr:ext cx="534377" cy="259045"/>
    <xdr:sp macro="" textlink="">
      <xdr:nvSpPr>
        <xdr:cNvPr id="678" name="テキスト ボックス 677"/>
        <xdr:cNvSpPr txBox="1"/>
      </xdr:nvSpPr>
      <xdr:spPr>
        <a:xfrm>
          <a:off x="12547111" y="168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9" name="直線コネクタ 68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0" name="テキスト ボックス 68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1" name="直線コネクタ 69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2" name="テキスト ボックス 69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4" name="テキスト ボックス 69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5" name="直線コネクタ 69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6" name="テキスト ボックス 69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7" name="直線コネクタ 69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8" name="テキスト ボックス 69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2" name="直線コネクタ 701"/>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4" name="直線コネクタ 70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5"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6" name="直線コネクタ 705"/>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37211</xdr:rowOff>
    </xdr:from>
    <xdr:to>
      <xdr:col>32</xdr:col>
      <xdr:colOff>187325</xdr:colOff>
      <xdr:row>34</xdr:row>
      <xdr:rowOff>69088</xdr:rowOff>
    </xdr:to>
    <xdr:cxnSp macro="">
      <xdr:nvCxnSpPr>
        <xdr:cNvPr id="707" name="直線コネクタ 706"/>
        <xdr:cNvCxnSpPr/>
      </xdr:nvCxnSpPr>
      <xdr:spPr>
        <a:xfrm flipV="1">
          <a:off x="21323300" y="5523611"/>
          <a:ext cx="838200" cy="37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58818</xdr:rowOff>
    </xdr:from>
    <xdr:ext cx="469744" cy="259045"/>
    <xdr:sp macro="" textlink="">
      <xdr:nvSpPr>
        <xdr:cNvPr id="708" name="投資及び出資金平均値テキスト"/>
        <xdr:cNvSpPr txBox="1"/>
      </xdr:nvSpPr>
      <xdr:spPr>
        <a:xfrm>
          <a:off x="22212300" y="64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09" name="フローチャート : 判断 708"/>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69088</xdr:rowOff>
    </xdr:from>
    <xdr:to>
      <xdr:col>31</xdr:col>
      <xdr:colOff>34925</xdr:colOff>
      <xdr:row>35</xdr:row>
      <xdr:rowOff>30861</xdr:rowOff>
    </xdr:to>
    <xdr:cxnSp macro="">
      <xdr:nvCxnSpPr>
        <xdr:cNvPr id="710" name="直線コネクタ 709"/>
        <xdr:cNvCxnSpPr/>
      </xdr:nvCxnSpPr>
      <xdr:spPr>
        <a:xfrm flipV="1">
          <a:off x="20434300" y="5898388"/>
          <a:ext cx="889000" cy="1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1" name="フローチャート : 判断 710"/>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30497</xdr:rowOff>
    </xdr:from>
    <xdr:ext cx="469744" cy="259045"/>
    <xdr:sp macro="" textlink="">
      <xdr:nvSpPr>
        <xdr:cNvPr id="712" name="テキスト ボックス 711"/>
        <xdr:cNvSpPr txBox="1"/>
      </xdr:nvSpPr>
      <xdr:spPr>
        <a:xfrm>
          <a:off x="21088427" y="65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30861</xdr:rowOff>
    </xdr:from>
    <xdr:to>
      <xdr:col>29</xdr:col>
      <xdr:colOff>517525</xdr:colOff>
      <xdr:row>35</xdr:row>
      <xdr:rowOff>83693</xdr:rowOff>
    </xdr:to>
    <xdr:cxnSp macro="">
      <xdr:nvCxnSpPr>
        <xdr:cNvPr id="713" name="直線コネクタ 712"/>
        <xdr:cNvCxnSpPr/>
      </xdr:nvCxnSpPr>
      <xdr:spPr>
        <a:xfrm flipV="1">
          <a:off x="19545300" y="6031611"/>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4" name="フローチャート : 判断 713"/>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125874</xdr:rowOff>
    </xdr:from>
    <xdr:ext cx="469744" cy="259045"/>
    <xdr:sp macro="" textlink="">
      <xdr:nvSpPr>
        <xdr:cNvPr id="715" name="テキスト ボックス 714"/>
        <xdr:cNvSpPr txBox="1"/>
      </xdr:nvSpPr>
      <xdr:spPr>
        <a:xfrm>
          <a:off x="20199427" y="64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83693</xdr:rowOff>
    </xdr:from>
    <xdr:to>
      <xdr:col>28</xdr:col>
      <xdr:colOff>314325</xdr:colOff>
      <xdr:row>36</xdr:row>
      <xdr:rowOff>31115</xdr:rowOff>
    </xdr:to>
    <xdr:cxnSp macro="">
      <xdr:nvCxnSpPr>
        <xdr:cNvPr id="716" name="直線コネクタ 715"/>
        <xdr:cNvCxnSpPr/>
      </xdr:nvCxnSpPr>
      <xdr:spPr>
        <a:xfrm flipV="1">
          <a:off x="18656300" y="608444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7" name="フローチャート : 判断 716"/>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137177</xdr:rowOff>
    </xdr:from>
    <xdr:ext cx="469744" cy="259045"/>
    <xdr:sp macro="" textlink="">
      <xdr:nvSpPr>
        <xdr:cNvPr id="718" name="テキスト ボックス 717"/>
        <xdr:cNvSpPr txBox="1"/>
      </xdr:nvSpPr>
      <xdr:spPr>
        <a:xfrm>
          <a:off x="19310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19" name="フローチャート : 判断 718"/>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7637</xdr:rowOff>
    </xdr:from>
    <xdr:ext cx="469744" cy="259045"/>
    <xdr:sp macro="" textlink="">
      <xdr:nvSpPr>
        <xdr:cNvPr id="720" name="テキスト ボックス 719"/>
        <xdr:cNvSpPr txBox="1"/>
      </xdr:nvSpPr>
      <xdr:spPr>
        <a:xfrm>
          <a:off x="18421427" y="65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157861</xdr:rowOff>
    </xdr:from>
    <xdr:to>
      <xdr:col>32</xdr:col>
      <xdr:colOff>238125</xdr:colOff>
      <xdr:row>32</xdr:row>
      <xdr:rowOff>88011</xdr:rowOff>
    </xdr:to>
    <xdr:sp macro="" textlink="">
      <xdr:nvSpPr>
        <xdr:cNvPr id="726" name="円/楕円 725"/>
        <xdr:cNvSpPr/>
      </xdr:nvSpPr>
      <xdr:spPr>
        <a:xfrm>
          <a:off x="22110700" y="547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9288</xdr:rowOff>
    </xdr:from>
    <xdr:ext cx="469744" cy="259045"/>
    <xdr:sp macro="" textlink="">
      <xdr:nvSpPr>
        <xdr:cNvPr id="727" name="投資及び出資金該当値テキスト"/>
        <xdr:cNvSpPr txBox="1"/>
      </xdr:nvSpPr>
      <xdr:spPr>
        <a:xfrm>
          <a:off x="22212300" y="53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9,507</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18288</xdr:rowOff>
    </xdr:from>
    <xdr:to>
      <xdr:col>31</xdr:col>
      <xdr:colOff>85725</xdr:colOff>
      <xdr:row>34</xdr:row>
      <xdr:rowOff>119888</xdr:rowOff>
    </xdr:to>
    <xdr:sp macro="" textlink="">
      <xdr:nvSpPr>
        <xdr:cNvPr id="728" name="円/楕円 727"/>
        <xdr:cNvSpPr/>
      </xdr:nvSpPr>
      <xdr:spPr>
        <a:xfrm>
          <a:off x="21272500" y="584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136415</xdr:rowOff>
    </xdr:from>
    <xdr:ext cx="469744" cy="259045"/>
    <xdr:sp macro="" textlink="">
      <xdr:nvSpPr>
        <xdr:cNvPr id="729" name="テキスト ボックス 728"/>
        <xdr:cNvSpPr txBox="1"/>
      </xdr:nvSpPr>
      <xdr:spPr>
        <a:xfrm>
          <a:off x="21088427" y="562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151511</xdr:rowOff>
    </xdr:from>
    <xdr:to>
      <xdr:col>29</xdr:col>
      <xdr:colOff>568325</xdr:colOff>
      <xdr:row>35</xdr:row>
      <xdr:rowOff>81661</xdr:rowOff>
    </xdr:to>
    <xdr:sp macro="" textlink="">
      <xdr:nvSpPr>
        <xdr:cNvPr id="730" name="円/楕円 729"/>
        <xdr:cNvSpPr/>
      </xdr:nvSpPr>
      <xdr:spPr>
        <a:xfrm>
          <a:off x="20383500" y="59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98188</xdr:rowOff>
    </xdr:from>
    <xdr:ext cx="469744" cy="259045"/>
    <xdr:sp macro="" textlink="">
      <xdr:nvSpPr>
        <xdr:cNvPr id="731" name="テキスト ボックス 730"/>
        <xdr:cNvSpPr txBox="1"/>
      </xdr:nvSpPr>
      <xdr:spPr>
        <a:xfrm>
          <a:off x="20199427" y="575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32893</xdr:rowOff>
    </xdr:from>
    <xdr:to>
      <xdr:col>28</xdr:col>
      <xdr:colOff>365125</xdr:colOff>
      <xdr:row>35</xdr:row>
      <xdr:rowOff>134493</xdr:rowOff>
    </xdr:to>
    <xdr:sp macro="" textlink="">
      <xdr:nvSpPr>
        <xdr:cNvPr id="732" name="円/楕円 731"/>
        <xdr:cNvSpPr/>
      </xdr:nvSpPr>
      <xdr:spPr>
        <a:xfrm>
          <a:off x="194945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151020</xdr:rowOff>
    </xdr:from>
    <xdr:ext cx="469744" cy="259045"/>
    <xdr:sp macro="" textlink="">
      <xdr:nvSpPr>
        <xdr:cNvPr id="733" name="テキスト ボックス 732"/>
        <xdr:cNvSpPr txBox="1"/>
      </xdr:nvSpPr>
      <xdr:spPr>
        <a:xfrm>
          <a:off x="19310427" y="580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151765</xdr:rowOff>
    </xdr:from>
    <xdr:to>
      <xdr:col>27</xdr:col>
      <xdr:colOff>161925</xdr:colOff>
      <xdr:row>36</xdr:row>
      <xdr:rowOff>81915</xdr:rowOff>
    </xdr:to>
    <xdr:sp macro="" textlink="">
      <xdr:nvSpPr>
        <xdr:cNvPr id="734" name="円/楕円 733"/>
        <xdr:cNvSpPr/>
      </xdr:nvSpPr>
      <xdr:spPr>
        <a:xfrm>
          <a:off x="18605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98442</xdr:rowOff>
    </xdr:from>
    <xdr:ext cx="469744" cy="259045"/>
    <xdr:sp macro="" textlink="">
      <xdr:nvSpPr>
        <xdr:cNvPr id="735" name="テキスト ボックス 734"/>
        <xdr:cNvSpPr txBox="1"/>
      </xdr:nvSpPr>
      <xdr:spPr>
        <a:xfrm>
          <a:off x="18421427"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6" name="直線コネクタ 74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7" name="テキスト ボックス 74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8" name="直線コネクタ 74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9" name="テキスト ボックス 74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0" name="直線コネクタ 74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1" name="テキスト ボックス 75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2" name="直線コネクタ 75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3" name="テキスト ボックス 75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7" name="直線コネクタ 756"/>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9" name="直線コネクタ 75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0"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1" name="直線コネクタ 760"/>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138831</xdr:rowOff>
    </xdr:from>
    <xdr:to>
      <xdr:col>32</xdr:col>
      <xdr:colOff>187325</xdr:colOff>
      <xdr:row>58</xdr:row>
      <xdr:rowOff>138968</xdr:rowOff>
    </xdr:to>
    <xdr:cxnSp macro="">
      <xdr:nvCxnSpPr>
        <xdr:cNvPr id="762" name="直線コネクタ 761"/>
        <xdr:cNvCxnSpPr/>
      </xdr:nvCxnSpPr>
      <xdr:spPr>
        <a:xfrm>
          <a:off x="21323300" y="10082931"/>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3" name="貸付金平均値テキスト"/>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4" name="フローチャート : 判断 763"/>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138831</xdr:rowOff>
    </xdr:from>
    <xdr:to>
      <xdr:col>31</xdr:col>
      <xdr:colOff>34925</xdr:colOff>
      <xdr:row>58</xdr:row>
      <xdr:rowOff>138968</xdr:rowOff>
    </xdr:to>
    <xdr:cxnSp macro="">
      <xdr:nvCxnSpPr>
        <xdr:cNvPr id="765" name="直線コネクタ 764"/>
        <xdr:cNvCxnSpPr/>
      </xdr:nvCxnSpPr>
      <xdr:spPr>
        <a:xfrm flipV="1">
          <a:off x="20434300" y="1008293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6" name="フローチャート : 判断 765"/>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26296</xdr:rowOff>
    </xdr:from>
    <xdr:ext cx="469744" cy="259045"/>
    <xdr:sp macro="" textlink="">
      <xdr:nvSpPr>
        <xdr:cNvPr id="767" name="テキスト ボックス 766"/>
        <xdr:cNvSpPr txBox="1"/>
      </xdr:nvSpPr>
      <xdr:spPr>
        <a:xfrm>
          <a:off x="21088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138968</xdr:rowOff>
    </xdr:from>
    <xdr:to>
      <xdr:col>29</xdr:col>
      <xdr:colOff>517525</xdr:colOff>
      <xdr:row>58</xdr:row>
      <xdr:rowOff>138968</xdr:rowOff>
    </xdr:to>
    <xdr:cxnSp macro="">
      <xdr:nvCxnSpPr>
        <xdr:cNvPr id="768" name="直線コネクタ 767"/>
        <xdr:cNvCxnSpPr/>
      </xdr:nvCxnSpPr>
      <xdr:spPr>
        <a:xfrm>
          <a:off x="19545300" y="10083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69" name="フローチャート : 判断 768"/>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19300</xdr:rowOff>
    </xdr:from>
    <xdr:ext cx="469744" cy="259045"/>
    <xdr:sp macro="" textlink="">
      <xdr:nvSpPr>
        <xdr:cNvPr id="770" name="テキスト ボックス 769"/>
        <xdr:cNvSpPr txBox="1"/>
      </xdr:nvSpPr>
      <xdr:spPr>
        <a:xfrm>
          <a:off x="20199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138968</xdr:rowOff>
    </xdr:from>
    <xdr:to>
      <xdr:col>28</xdr:col>
      <xdr:colOff>314325</xdr:colOff>
      <xdr:row>58</xdr:row>
      <xdr:rowOff>139700</xdr:rowOff>
    </xdr:to>
    <xdr:cxnSp macro="">
      <xdr:nvCxnSpPr>
        <xdr:cNvPr id="771" name="直線コネクタ 770"/>
        <xdr:cNvCxnSpPr/>
      </xdr:nvCxnSpPr>
      <xdr:spPr>
        <a:xfrm flipV="1">
          <a:off x="18656300" y="100830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2" name="フローチャート : 判断 771"/>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135749</xdr:rowOff>
    </xdr:from>
    <xdr:ext cx="469744" cy="259045"/>
    <xdr:sp macro="" textlink="">
      <xdr:nvSpPr>
        <xdr:cNvPr id="773" name="テキスト ボックス 772"/>
        <xdr:cNvSpPr txBox="1"/>
      </xdr:nvSpPr>
      <xdr:spPr>
        <a:xfrm>
          <a:off x="19310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4" name="フローチャート : 判断 773"/>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5" name="テキスト ボックス 774"/>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88168</xdr:rowOff>
    </xdr:from>
    <xdr:to>
      <xdr:col>32</xdr:col>
      <xdr:colOff>238125</xdr:colOff>
      <xdr:row>59</xdr:row>
      <xdr:rowOff>18318</xdr:rowOff>
    </xdr:to>
    <xdr:sp macro="" textlink="">
      <xdr:nvSpPr>
        <xdr:cNvPr id="781" name="円/楕円 780"/>
        <xdr:cNvSpPr/>
      </xdr:nvSpPr>
      <xdr:spPr>
        <a:xfrm>
          <a:off x="221107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3095</xdr:rowOff>
    </xdr:from>
    <xdr:ext cx="313932" cy="259045"/>
    <xdr:sp macro="" textlink="">
      <xdr:nvSpPr>
        <xdr:cNvPr id="782" name="貸付金該当値テキスト"/>
        <xdr:cNvSpPr txBox="1"/>
      </xdr:nvSpPr>
      <xdr:spPr>
        <a:xfrm>
          <a:off x="22212300" y="99471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88031</xdr:rowOff>
    </xdr:from>
    <xdr:to>
      <xdr:col>31</xdr:col>
      <xdr:colOff>85725</xdr:colOff>
      <xdr:row>59</xdr:row>
      <xdr:rowOff>18181</xdr:rowOff>
    </xdr:to>
    <xdr:sp macro="" textlink="">
      <xdr:nvSpPr>
        <xdr:cNvPr id="783" name="円/楕円 782"/>
        <xdr:cNvSpPr/>
      </xdr:nvSpPr>
      <xdr:spPr>
        <a:xfrm>
          <a:off x="21272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9308</xdr:rowOff>
    </xdr:from>
    <xdr:ext cx="313932" cy="259045"/>
    <xdr:sp macro="" textlink="">
      <xdr:nvSpPr>
        <xdr:cNvPr id="784" name="テキスト ボックス 783"/>
        <xdr:cNvSpPr txBox="1"/>
      </xdr:nvSpPr>
      <xdr:spPr>
        <a:xfrm>
          <a:off x="21166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88168</xdr:rowOff>
    </xdr:from>
    <xdr:to>
      <xdr:col>29</xdr:col>
      <xdr:colOff>568325</xdr:colOff>
      <xdr:row>59</xdr:row>
      <xdr:rowOff>18318</xdr:rowOff>
    </xdr:to>
    <xdr:sp macro="" textlink="">
      <xdr:nvSpPr>
        <xdr:cNvPr id="785" name="円/楕円 784"/>
        <xdr:cNvSpPr/>
      </xdr:nvSpPr>
      <xdr:spPr>
        <a:xfrm>
          <a:off x="20383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9445</xdr:rowOff>
    </xdr:from>
    <xdr:ext cx="313932" cy="259045"/>
    <xdr:sp macro="" textlink="">
      <xdr:nvSpPr>
        <xdr:cNvPr id="786" name="テキスト ボックス 785"/>
        <xdr:cNvSpPr txBox="1"/>
      </xdr:nvSpPr>
      <xdr:spPr>
        <a:xfrm>
          <a:off x="20277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88168</xdr:rowOff>
    </xdr:from>
    <xdr:to>
      <xdr:col>28</xdr:col>
      <xdr:colOff>365125</xdr:colOff>
      <xdr:row>59</xdr:row>
      <xdr:rowOff>18318</xdr:rowOff>
    </xdr:to>
    <xdr:sp macro="" textlink="">
      <xdr:nvSpPr>
        <xdr:cNvPr id="787" name="円/楕円 786"/>
        <xdr:cNvSpPr/>
      </xdr:nvSpPr>
      <xdr:spPr>
        <a:xfrm>
          <a:off x="19494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9445</xdr:rowOff>
    </xdr:from>
    <xdr:ext cx="313932" cy="259045"/>
    <xdr:sp macro="" textlink="">
      <xdr:nvSpPr>
        <xdr:cNvPr id="788" name="テキスト ボックス 787"/>
        <xdr:cNvSpPr txBox="1"/>
      </xdr:nvSpPr>
      <xdr:spPr>
        <a:xfrm>
          <a:off x="19388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89" name="円/楕円 78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0" name="テキスト ボックス 78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1" name="テキスト ボックス 80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3" name="テキスト ボックス 80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5" name="テキスト ボックス 80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7" name="テキスト ボックス 80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09" name="テキスト ボックス 80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1" name="テキスト ボックス 81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3" name="テキスト ボックス 81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7" name="直線コネクタ 816"/>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18"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19" name="直線コネクタ 818"/>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0"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1" name="直線コネクタ 820"/>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160127</xdr:rowOff>
    </xdr:from>
    <xdr:to>
      <xdr:col>32</xdr:col>
      <xdr:colOff>187325</xdr:colOff>
      <xdr:row>79</xdr:row>
      <xdr:rowOff>63821</xdr:rowOff>
    </xdr:to>
    <xdr:cxnSp macro="">
      <xdr:nvCxnSpPr>
        <xdr:cNvPr id="822" name="直線コネクタ 821"/>
        <xdr:cNvCxnSpPr/>
      </xdr:nvCxnSpPr>
      <xdr:spPr>
        <a:xfrm flipV="1">
          <a:off x="21323300" y="13533227"/>
          <a:ext cx="838200" cy="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56766</xdr:rowOff>
    </xdr:from>
    <xdr:ext cx="534377" cy="259045"/>
    <xdr:sp macro="" textlink="">
      <xdr:nvSpPr>
        <xdr:cNvPr id="823" name="繰出金平均値テキスト"/>
        <xdr:cNvSpPr txBox="1"/>
      </xdr:nvSpPr>
      <xdr:spPr>
        <a:xfrm>
          <a:off x="22212300" y="12915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4" name="フローチャート : 判断 823"/>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63821</xdr:rowOff>
    </xdr:from>
    <xdr:to>
      <xdr:col>31</xdr:col>
      <xdr:colOff>34925</xdr:colOff>
      <xdr:row>79</xdr:row>
      <xdr:rowOff>103026</xdr:rowOff>
    </xdr:to>
    <xdr:cxnSp macro="">
      <xdr:nvCxnSpPr>
        <xdr:cNvPr id="825" name="直線コネクタ 824"/>
        <xdr:cNvCxnSpPr/>
      </xdr:nvCxnSpPr>
      <xdr:spPr>
        <a:xfrm flipV="1">
          <a:off x="20434300" y="13608371"/>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6" name="フローチャート : 判断 825"/>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14154</xdr:rowOff>
    </xdr:from>
    <xdr:ext cx="534377" cy="259045"/>
    <xdr:sp macro="" textlink="">
      <xdr:nvSpPr>
        <xdr:cNvPr id="827" name="テキスト ボックス 826"/>
        <xdr:cNvSpPr txBox="1"/>
      </xdr:nvSpPr>
      <xdr:spPr>
        <a:xfrm>
          <a:off x="21056111" y="128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103026</xdr:rowOff>
    </xdr:from>
    <xdr:to>
      <xdr:col>29</xdr:col>
      <xdr:colOff>517525</xdr:colOff>
      <xdr:row>79</xdr:row>
      <xdr:rowOff>112170</xdr:rowOff>
    </xdr:to>
    <xdr:cxnSp macro="">
      <xdr:nvCxnSpPr>
        <xdr:cNvPr id="828" name="直線コネクタ 827"/>
        <xdr:cNvCxnSpPr/>
      </xdr:nvCxnSpPr>
      <xdr:spPr>
        <a:xfrm flipV="1">
          <a:off x="19545300" y="13647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29" name="フローチャート : 判断 828"/>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55236</xdr:rowOff>
    </xdr:from>
    <xdr:ext cx="534377" cy="259045"/>
    <xdr:sp macro="" textlink="">
      <xdr:nvSpPr>
        <xdr:cNvPr id="830" name="テキスト ボックス 829"/>
        <xdr:cNvSpPr txBox="1"/>
      </xdr:nvSpPr>
      <xdr:spPr>
        <a:xfrm>
          <a:off x="20167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95808</xdr:rowOff>
    </xdr:from>
    <xdr:to>
      <xdr:col>28</xdr:col>
      <xdr:colOff>314325</xdr:colOff>
      <xdr:row>79</xdr:row>
      <xdr:rowOff>112170</xdr:rowOff>
    </xdr:to>
    <xdr:cxnSp macro="">
      <xdr:nvCxnSpPr>
        <xdr:cNvPr id="831" name="直線コネクタ 830"/>
        <xdr:cNvCxnSpPr/>
      </xdr:nvCxnSpPr>
      <xdr:spPr>
        <a:xfrm>
          <a:off x="18656300" y="13640358"/>
          <a:ext cx="889000" cy="1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2" name="フローチャート : 判断 831"/>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84955</xdr:rowOff>
    </xdr:from>
    <xdr:ext cx="534377" cy="259045"/>
    <xdr:sp macro="" textlink="">
      <xdr:nvSpPr>
        <xdr:cNvPr id="833" name="テキスト ボックス 832"/>
        <xdr:cNvSpPr txBox="1"/>
      </xdr:nvSpPr>
      <xdr:spPr>
        <a:xfrm>
          <a:off x="19278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4" name="フローチャート : 判断 833"/>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97462</xdr:rowOff>
    </xdr:from>
    <xdr:ext cx="534377" cy="259045"/>
    <xdr:sp macro="" textlink="">
      <xdr:nvSpPr>
        <xdr:cNvPr id="835" name="テキスト ボックス 834"/>
        <xdr:cNvSpPr txBox="1"/>
      </xdr:nvSpPr>
      <xdr:spPr>
        <a:xfrm>
          <a:off x="18389111" y="129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109327</xdr:rowOff>
    </xdr:from>
    <xdr:to>
      <xdr:col>32</xdr:col>
      <xdr:colOff>238125</xdr:colOff>
      <xdr:row>79</xdr:row>
      <xdr:rowOff>39477</xdr:rowOff>
    </xdr:to>
    <xdr:sp macro="" textlink="">
      <xdr:nvSpPr>
        <xdr:cNvPr id="841" name="円/楕円 840"/>
        <xdr:cNvSpPr/>
      </xdr:nvSpPr>
      <xdr:spPr>
        <a:xfrm>
          <a:off x="22110700" y="134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24254</xdr:rowOff>
    </xdr:from>
    <xdr:ext cx="534377" cy="259045"/>
    <xdr:sp macro="" textlink="">
      <xdr:nvSpPr>
        <xdr:cNvPr id="842" name="繰出金該当値テキスト"/>
        <xdr:cNvSpPr txBox="1"/>
      </xdr:nvSpPr>
      <xdr:spPr>
        <a:xfrm>
          <a:off x="22212300" y="133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46,749</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13021</xdr:rowOff>
    </xdr:from>
    <xdr:to>
      <xdr:col>31</xdr:col>
      <xdr:colOff>85725</xdr:colOff>
      <xdr:row>79</xdr:row>
      <xdr:rowOff>114621</xdr:rowOff>
    </xdr:to>
    <xdr:sp macro="" textlink="">
      <xdr:nvSpPr>
        <xdr:cNvPr id="843" name="円/楕円 842"/>
        <xdr:cNvSpPr/>
      </xdr:nvSpPr>
      <xdr:spPr>
        <a:xfrm>
          <a:off x="21272500" y="135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105748</xdr:rowOff>
    </xdr:from>
    <xdr:ext cx="534377" cy="259045"/>
    <xdr:sp macro="" textlink="">
      <xdr:nvSpPr>
        <xdr:cNvPr id="844" name="テキスト ボックス 843"/>
        <xdr:cNvSpPr txBox="1"/>
      </xdr:nvSpPr>
      <xdr:spPr>
        <a:xfrm>
          <a:off x="21056111" y="1365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42,147</a:t>
          </a:r>
          <a:endParaRPr kumimoji="1" lang="ja-JP" altLang="en-US" sz="1000" b="1">
            <a:solidFill>
              <a:srgbClr val="FF0000"/>
            </a:solidFill>
            <a:latin typeface="ＭＳ Ｐゴシック"/>
          </a:endParaRPr>
        </a:p>
      </xdr:txBody>
    </xdr:sp>
    <xdr:clientData/>
  </xdr:oneCellAnchor>
  <xdr:twoCellAnchor>
    <xdr:from>
      <xdr:col>29</xdr:col>
      <xdr:colOff>466725</xdr:colOff>
      <xdr:row>79</xdr:row>
      <xdr:rowOff>52226</xdr:rowOff>
    </xdr:from>
    <xdr:to>
      <xdr:col>29</xdr:col>
      <xdr:colOff>568325</xdr:colOff>
      <xdr:row>79</xdr:row>
      <xdr:rowOff>153826</xdr:rowOff>
    </xdr:to>
    <xdr:sp macro="" textlink="">
      <xdr:nvSpPr>
        <xdr:cNvPr id="845" name="円/楕円 844"/>
        <xdr:cNvSpPr/>
      </xdr:nvSpPr>
      <xdr:spPr>
        <a:xfrm>
          <a:off x="20383500" y="135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144953</xdr:rowOff>
    </xdr:from>
    <xdr:ext cx="534377" cy="259045"/>
    <xdr:sp macro="" textlink="">
      <xdr:nvSpPr>
        <xdr:cNvPr id="846" name="テキスト ボックス 845"/>
        <xdr:cNvSpPr txBox="1"/>
      </xdr:nvSpPr>
      <xdr:spPr>
        <a:xfrm>
          <a:off x="20167111" y="1368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39,746</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61370</xdr:rowOff>
    </xdr:from>
    <xdr:to>
      <xdr:col>28</xdr:col>
      <xdr:colOff>365125</xdr:colOff>
      <xdr:row>79</xdr:row>
      <xdr:rowOff>162970</xdr:rowOff>
    </xdr:to>
    <xdr:sp macro="" textlink="">
      <xdr:nvSpPr>
        <xdr:cNvPr id="847" name="円/楕円 846"/>
        <xdr:cNvSpPr/>
      </xdr:nvSpPr>
      <xdr:spPr>
        <a:xfrm>
          <a:off x="19494500" y="1360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154097</xdr:rowOff>
    </xdr:from>
    <xdr:ext cx="534377" cy="259045"/>
    <xdr:sp macro="" textlink="">
      <xdr:nvSpPr>
        <xdr:cNvPr id="848" name="テキスト ボックス 847"/>
        <xdr:cNvSpPr txBox="1"/>
      </xdr:nvSpPr>
      <xdr:spPr>
        <a:xfrm>
          <a:off x="19278111" y="1369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39,186</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45008</xdr:rowOff>
    </xdr:from>
    <xdr:to>
      <xdr:col>27</xdr:col>
      <xdr:colOff>161925</xdr:colOff>
      <xdr:row>79</xdr:row>
      <xdr:rowOff>146608</xdr:rowOff>
    </xdr:to>
    <xdr:sp macro="" textlink="">
      <xdr:nvSpPr>
        <xdr:cNvPr id="849" name="円/楕円 848"/>
        <xdr:cNvSpPr/>
      </xdr:nvSpPr>
      <xdr:spPr>
        <a:xfrm>
          <a:off x="18605500" y="1358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137735</xdr:rowOff>
    </xdr:from>
    <xdr:ext cx="534377" cy="259045"/>
    <xdr:sp macro="" textlink="">
      <xdr:nvSpPr>
        <xdr:cNvPr id="850" name="テキスト ボックス 849"/>
        <xdr:cNvSpPr txBox="1"/>
      </xdr:nvSpPr>
      <xdr:spPr>
        <a:xfrm>
          <a:off x="18389111" y="1368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扶助費は住民一人当たり</a:t>
          </a:r>
          <a:r>
            <a:rPr kumimoji="1" lang="en-US" altLang="ja-JP" sz="1300">
              <a:latin typeface="ＭＳ Ｐゴシック"/>
            </a:rPr>
            <a:t>84,479</a:t>
          </a:r>
          <a:r>
            <a:rPr kumimoji="1" lang="ja-JP" altLang="en-US" sz="1300">
              <a:latin typeface="ＭＳ Ｐゴシック"/>
            </a:rPr>
            <a:t>円となっており、類似団体の平均と比較して一人あたりのコストが高い状況となっている。</a:t>
          </a:r>
          <a:r>
            <a:rPr lang="ja-JP" altLang="ja-JP" sz="1300" b="0" i="0" baseline="0">
              <a:solidFill>
                <a:schemeClr val="dk1"/>
              </a:solidFill>
              <a:latin typeface="+mn-lt"/>
              <a:ea typeface="+mn-ea"/>
              <a:cs typeface="+mn-cs"/>
            </a:rPr>
            <a:t>その主な要因は</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子ども手当及び介護・訓練等給付費等による社会福祉費が増になったこと</a:t>
          </a:r>
          <a:r>
            <a:rPr lang="ja-JP" altLang="en-US" sz="1300" b="0" i="0" baseline="0">
              <a:solidFill>
                <a:schemeClr val="dk1"/>
              </a:solidFill>
              <a:latin typeface="+mn-lt"/>
              <a:ea typeface="+mn-ea"/>
              <a:cs typeface="+mn-cs"/>
            </a:rPr>
            <a:t>によるものであり、前年度決算と比較すると</a:t>
          </a:r>
          <a:r>
            <a:rPr lang="en-US" altLang="ja-JP" sz="1300" b="0" i="0" baseline="0">
              <a:solidFill>
                <a:schemeClr val="dk1"/>
              </a:solidFill>
              <a:latin typeface="+mn-lt"/>
              <a:ea typeface="+mn-ea"/>
              <a:cs typeface="+mn-cs"/>
            </a:rPr>
            <a:t>6.6</a:t>
          </a:r>
          <a:r>
            <a:rPr lang="ja-JP" altLang="en-US" sz="1300" b="0" i="0" baseline="0">
              <a:solidFill>
                <a:schemeClr val="dk1"/>
              </a:solidFill>
              <a:latin typeface="+mn-lt"/>
              <a:ea typeface="+mn-ea"/>
              <a:cs typeface="+mn-cs"/>
            </a:rPr>
            <a:t>％増となっており、</a:t>
          </a:r>
          <a:endParaRPr lang="en-US" altLang="ja-JP" sz="1300" b="0" i="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年度から毎年増加傾向にある。</a:t>
          </a:r>
          <a:r>
            <a:rPr kumimoji="1" lang="ja-JP" altLang="ja-JP" sz="1300">
              <a:solidFill>
                <a:schemeClr val="dk1"/>
              </a:solidFill>
              <a:latin typeface="+mn-lt"/>
              <a:ea typeface="+mn-ea"/>
              <a:cs typeface="+mn-cs"/>
            </a:rPr>
            <a:t>今後は資格審査の適正化等により、事業費を抑制するよう努める。</a:t>
          </a:r>
          <a:endParaRPr kumimoji="1" lang="en-US" altLang="ja-JP" sz="1300">
            <a:solidFill>
              <a:schemeClr val="dk1"/>
            </a:solidFill>
            <a:latin typeface="+mn-lt"/>
            <a:ea typeface="+mn-ea"/>
            <a:cs typeface="+mn-cs"/>
          </a:endParaRPr>
        </a:p>
        <a:p>
          <a:r>
            <a:rPr kumimoji="1" lang="ja-JP" altLang="en-US" sz="1300">
              <a:latin typeface="ＭＳ Ｐゴシック"/>
            </a:rPr>
            <a:t>また、類似団体と比較して一人当たりコストが低い人件費や物件費等の費目について、今後も継続していくことで扶助費の増加に対応していくこととする。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15,481
15,470
37.29
7,702,738
7,650,280
48,375
5,078,733
12,433,604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85.5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121412</xdr:rowOff>
    </xdr:from>
    <xdr:to>
      <xdr:col>6</xdr:col>
      <xdr:colOff>511175</xdr:colOff>
      <xdr:row>35</xdr:row>
      <xdr:rowOff>7874</xdr:rowOff>
    </xdr:to>
    <xdr:cxnSp macro="">
      <xdr:nvCxnSpPr>
        <xdr:cNvPr id="61" name="直線コネクタ 60"/>
        <xdr:cNvCxnSpPr/>
      </xdr:nvCxnSpPr>
      <xdr:spPr>
        <a:xfrm flipV="1">
          <a:off x="3797300" y="595071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23766</xdr:rowOff>
    </xdr:from>
    <xdr:ext cx="469744" cy="259045"/>
    <xdr:sp macro="" textlink="">
      <xdr:nvSpPr>
        <xdr:cNvPr id="62" name="議会費平均値テキスト"/>
        <xdr:cNvSpPr txBox="1"/>
      </xdr:nvSpPr>
      <xdr:spPr>
        <a:xfrm>
          <a:off x="4686300" y="5681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7874</xdr:rowOff>
    </xdr:from>
    <xdr:to>
      <xdr:col>5</xdr:col>
      <xdr:colOff>358775</xdr:colOff>
      <xdr:row>35</xdr:row>
      <xdr:rowOff>58928</xdr:rowOff>
    </xdr:to>
    <xdr:cxnSp macro="">
      <xdr:nvCxnSpPr>
        <xdr:cNvPr id="64" name="直線コネクタ 63"/>
        <xdr:cNvCxnSpPr/>
      </xdr:nvCxnSpPr>
      <xdr:spPr>
        <a:xfrm flipV="1">
          <a:off x="2908300" y="6008624"/>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9669</xdr:rowOff>
    </xdr:from>
    <xdr:ext cx="469744" cy="259045"/>
    <xdr:sp macro="" textlink="">
      <xdr:nvSpPr>
        <xdr:cNvPr id="66" name="テキスト ボックス 65"/>
        <xdr:cNvSpPr txBox="1"/>
      </xdr:nvSpPr>
      <xdr:spPr>
        <a:xfrm>
          <a:off x="3562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169799</xdr:rowOff>
    </xdr:from>
    <xdr:to>
      <xdr:col>4</xdr:col>
      <xdr:colOff>155575</xdr:colOff>
      <xdr:row>35</xdr:row>
      <xdr:rowOff>58928</xdr:rowOff>
    </xdr:to>
    <xdr:cxnSp macro="">
      <xdr:nvCxnSpPr>
        <xdr:cNvPr id="67" name="直線コネクタ 66"/>
        <xdr:cNvCxnSpPr/>
      </xdr:nvCxnSpPr>
      <xdr:spPr>
        <a:xfrm>
          <a:off x="2019300" y="5999099"/>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55008</xdr:rowOff>
    </xdr:from>
    <xdr:ext cx="469744" cy="259045"/>
    <xdr:sp macro="" textlink="">
      <xdr:nvSpPr>
        <xdr:cNvPr id="69" name="テキスト ボックス 68"/>
        <xdr:cNvSpPr txBox="1"/>
      </xdr:nvSpPr>
      <xdr:spPr>
        <a:xfrm>
          <a:off x="2673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85217</xdr:rowOff>
    </xdr:from>
    <xdr:to>
      <xdr:col>2</xdr:col>
      <xdr:colOff>638175</xdr:colOff>
      <xdr:row>34</xdr:row>
      <xdr:rowOff>169799</xdr:rowOff>
    </xdr:to>
    <xdr:cxnSp macro="">
      <xdr:nvCxnSpPr>
        <xdr:cNvPr id="70" name="直線コネクタ 69"/>
        <xdr:cNvCxnSpPr/>
      </xdr:nvCxnSpPr>
      <xdr:spPr>
        <a:xfrm>
          <a:off x="1130300" y="5914517"/>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137685</xdr:rowOff>
    </xdr:from>
    <xdr:ext cx="469744" cy="259045"/>
    <xdr:sp macro="" textlink="">
      <xdr:nvSpPr>
        <xdr:cNvPr id="72" name="テキスト ボックス 71"/>
        <xdr:cNvSpPr txBox="1"/>
      </xdr:nvSpPr>
      <xdr:spPr>
        <a:xfrm>
          <a:off x="1784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143019</xdr:rowOff>
    </xdr:from>
    <xdr:ext cx="469744" cy="259045"/>
    <xdr:sp macro="" textlink="">
      <xdr:nvSpPr>
        <xdr:cNvPr id="74" name="テキスト ボックス 73"/>
        <xdr:cNvSpPr txBox="1"/>
      </xdr:nvSpPr>
      <xdr:spPr>
        <a:xfrm>
          <a:off x="895427"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70612</xdr:rowOff>
    </xdr:from>
    <xdr:to>
      <xdr:col>6</xdr:col>
      <xdr:colOff>561975</xdr:colOff>
      <xdr:row>35</xdr:row>
      <xdr:rowOff>762</xdr:rowOff>
    </xdr:to>
    <xdr:sp macro="" textlink="">
      <xdr:nvSpPr>
        <xdr:cNvPr id="80" name="円/楕円 79"/>
        <xdr:cNvSpPr/>
      </xdr:nvSpPr>
      <xdr:spPr>
        <a:xfrm>
          <a:off x="45847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49039</xdr:rowOff>
    </xdr:from>
    <xdr:ext cx="469744" cy="259045"/>
    <xdr:sp macro="" textlink="">
      <xdr:nvSpPr>
        <xdr:cNvPr id="81" name="議会費該当値テキスト"/>
        <xdr:cNvSpPr txBox="1"/>
      </xdr:nvSpPr>
      <xdr:spPr>
        <a:xfrm>
          <a:off x="4686300" y="587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128524</xdr:rowOff>
    </xdr:from>
    <xdr:to>
      <xdr:col>5</xdr:col>
      <xdr:colOff>409575</xdr:colOff>
      <xdr:row>35</xdr:row>
      <xdr:rowOff>58674</xdr:rowOff>
    </xdr:to>
    <xdr:sp macro="" textlink="">
      <xdr:nvSpPr>
        <xdr:cNvPr id="82" name="円/楕円 81"/>
        <xdr:cNvSpPr/>
      </xdr:nvSpPr>
      <xdr:spPr>
        <a:xfrm>
          <a:off x="3746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49801</xdr:rowOff>
    </xdr:from>
    <xdr:ext cx="469744" cy="259045"/>
    <xdr:sp macro="" textlink="">
      <xdr:nvSpPr>
        <xdr:cNvPr id="83" name="テキスト ボックス 82"/>
        <xdr:cNvSpPr txBox="1"/>
      </xdr:nvSpPr>
      <xdr:spPr>
        <a:xfrm>
          <a:off x="35624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8128</xdr:rowOff>
    </xdr:from>
    <xdr:to>
      <xdr:col>4</xdr:col>
      <xdr:colOff>206375</xdr:colOff>
      <xdr:row>35</xdr:row>
      <xdr:rowOff>109728</xdr:rowOff>
    </xdr:to>
    <xdr:sp macro="" textlink="">
      <xdr:nvSpPr>
        <xdr:cNvPr id="84" name="円/楕円 83"/>
        <xdr:cNvSpPr/>
      </xdr:nvSpPr>
      <xdr:spPr>
        <a:xfrm>
          <a:off x="2857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100855</xdr:rowOff>
    </xdr:from>
    <xdr:ext cx="469744" cy="259045"/>
    <xdr:sp macro="" textlink="">
      <xdr:nvSpPr>
        <xdr:cNvPr id="85" name="テキスト ボックス 84"/>
        <xdr:cNvSpPr txBox="1"/>
      </xdr:nvSpPr>
      <xdr:spPr>
        <a:xfrm>
          <a:off x="2673427"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118999</xdr:rowOff>
    </xdr:from>
    <xdr:to>
      <xdr:col>3</xdr:col>
      <xdr:colOff>3175</xdr:colOff>
      <xdr:row>35</xdr:row>
      <xdr:rowOff>49149</xdr:rowOff>
    </xdr:to>
    <xdr:sp macro="" textlink="">
      <xdr:nvSpPr>
        <xdr:cNvPr id="86" name="円/楕円 85"/>
        <xdr:cNvSpPr/>
      </xdr:nvSpPr>
      <xdr:spPr>
        <a:xfrm>
          <a:off x="1968500" y="59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40276</xdr:rowOff>
    </xdr:from>
    <xdr:ext cx="469744" cy="259045"/>
    <xdr:sp macro="" textlink="">
      <xdr:nvSpPr>
        <xdr:cNvPr id="87" name="テキスト ボックス 86"/>
        <xdr:cNvSpPr txBox="1"/>
      </xdr:nvSpPr>
      <xdr:spPr>
        <a:xfrm>
          <a:off x="1784427" y="604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34417</xdr:rowOff>
    </xdr:from>
    <xdr:to>
      <xdr:col>1</xdr:col>
      <xdr:colOff>485775</xdr:colOff>
      <xdr:row>34</xdr:row>
      <xdr:rowOff>136017</xdr:rowOff>
    </xdr:to>
    <xdr:sp macro="" textlink="">
      <xdr:nvSpPr>
        <xdr:cNvPr id="88" name="円/楕円 87"/>
        <xdr:cNvSpPr/>
      </xdr:nvSpPr>
      <xdr:spPr>
        <a:xfrm>
          <a:off x="10795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127144</xdr:rowOff>
    </xdr:from>
    <xdr:ext cx="469744" cy="259045"/>
    <xdr:sp macro="" textlink="">
      <xdr:nvSpPr>
        <xdr:cNvPr id="89" name="テキスト ボックス 88"/>
        <xdr:cNvSpPr txBox="1"/>
      </xdr:nvSpPr>
      <xdr:spPr>
        <a:xfrm>
          <a:off x="895427" y="595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140560</xdr:rowOff>
    </xdr:from>
    <xdr:to>
      <xdr:col>6</xdr:col>
      <xdr:colOff>511175</xdr:colOff>
      <xdr:row>59</xdr:row>
      <xdr:rowOff>7090</xdr:rowOff>
    </xdr:to>
    <xdr:cxnSp macro="">
      <xdr:nvCxnSpPr>
        <xdr:cNvPr id="121" name="直線コネクタ 120"/>
        <xdr:cNvCxnSpPr/>
      </xdr:nvCxnSpPr>
      <xdr:spPr>
        <a:xfrm flipV="1">
          <a:off x="3797300" y="9913210"/>
          <a:ext cx="838200" cy="20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99498</xdr:rowOff>
    </xdr:from>
    <xdr:ext cx="599010" cy="259045"/>
    <xdr:sp macro="" textlink="">
      <xdr:nvSpPr>
        <xdr:cNvPr id="122" name="総務費平均値テキスト"/>
        <xdr:cNvSpPr txBox="1"/>
      </xdr:nvSpPr>
      <xdr:spPr>
        <a:xfrm>
          <a:off x="4686300" y="9529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95831</xdr:rowOff>
    </xdr:from>
    <xdr:to>
      <xdr:col>5</xdr:col>
      <xdr:colOff>358775</xdr:colOff>
      <xdr:row>59</xdr:row>
      <xdr:rowOff>7090</xdr:rowOff>
    </xdr:to>
    <xdr:cxnSp macro="">
      <xdr:nvCxnSpPr>
        <xdr:cNvPr id="124" name="直線コネクタ 123"/>
        <xdr:cNvCxnSpPr/>
      </xdr:nvCxnSpPr>
      <xdr:spPr>
        <a:xfrm>
          <a:off x="2908300" y="9868481"/>
          <a:ext cx="889000" cy="25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83899</xdr:rowOff>
    </xdr:from>
    <xdr:ext cx="534377" cy="259045"/>
    <xdr:sp macro="" textlink="">
      <xdr:nvSpPr>
        <xdr:cNvPr id="126" name="テキスト ボックス 125"/>
        <xdr:cNvSpPr txBox="1"/>
      </xdr:nvSpPr>
      <xdr:spPr>
        <a:xfrm>
          <a:off x="3530111" y="95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95831</xdr:rowOff>
    </xdr:from>
    <xdr:to>
      <xdr:col>4</xdr:col>
      <xdr:colOff>155575</xdr:colOff>
      <xdr:row>59</xdr:row>
      <xdr:rowOff>28491</xdr:rowOff>
    </xdr:to>
    <xdr:cxnSp macro="">
      <xdr:nvCxnSpPr>
        <xdr:cNvPr id="127" name="直線コネクタ 126"/>
        <xdr:cNvCxnSpPr/>
      </xdr:nvCxnSpPr>
      <xdr:spPr>
        <a:xfrm flipV="1">
          <a:off x="2019300" y="9868481"/>
          <a:ext cx="889000" cy="27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151521</xdr:rowOff>
    </xdr:from>
    <xdr:ext cx="599010" cy="259045"/>
    <xdr:sp macro="" textlink="">
      <xdr:nvSpPr>
        <xdr:cNvPr id="129" name="テキスト ボックス 128"/>
        <xdr:cNvSpPr txBox="1"/>
      </xdr:nvSpPr>
      <xdr:spPr>
        <a:xfrm>
          <a:off x="2608794" y="94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139624</xdr:rowOff>
    </xdr:from>
    <xdr:to>
      <xdr:col>2</xdr:col>
      <xdr:colOff>638175</xdr:colOff>
      <xdr:row>59</xdr:row>
      <xdr:rowOff>28491</xdr:rowOff>
    </xdr:to>
    <xdr:cxnSp macro="">
      <xdr:nvCxnSpPr>
        <xdr:cNvPr id="130" name="直線コネクタ 129"/>
        <xdr:cNvCxnSpPr/>
      </xdr:nvCxnSpPr>
      <xdr:spPr>
        <a:xfrm>
          <a:off x="1130300" y="10083724"/>
          <a:ext cx="8890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101991</xdr:rowOff>
    </xdr:from>
    <xdr:ext cx="534377" cy="259045"/>
    <xdr:sp macro="" textlink="">
      <xdr:nvSpPr>
        <xdr:cNvPr id="132" name="テキスト ボックス 131"/>
        <xdr:cNvSpPr txBox="1"/>
      </xdr:nvSpPr>
      <xdr:spPr>
        <a:xfrm>
          <a:off x="1752111" y="95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89146</xdr:rowOff>
    </xdr:from>
    <xdr:ext cx="599010" cy="259045"/>
    <xdr:sp macro="" textlink="">
      <xdr:nvSpPr>
        <xdr:cNvPr id="134" name="テキスト ボックス 133"/>
        <xdr:cNvSpPr txBox="1"/>
      </xdr:nvSpPr>
      <xdr:spPr>
        <a:xfrm>
          <a:off x="830794" y="93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89760</xdr:rowOff>
    </xdr:from>
    <xdr:to>
      <xdr:col>6</xdr:col>
      <xdr:colOff>561975</xdr:colOff>
      <xdr:row>58</xdr:row>
      <xdr:rowOff>19910</xdr:rowOff>
    </xdr:to>
    <xdr:sp macro="" textlink="">
      <xdr:nvSpPr>
        <xdr:cNvPr id="140" name="円/楕円 139"/>
        <xdr:cNvSpPr/>
      </xdr:nvSpPr>
      <xdr:spPr>
        <a:xfrm>
          <a:off x="4584700" y="986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68187</xdr:rowOff>
    </xdr:from>
    <xdr:ext cx="534377" cy="259045"/>
    <xdr:sp macro="" textlink="">
      <xdr:nvSpPr>
        <xdr:cNvPr id="141" name="総務費該当値テキスト"/>
        <xdr:cNvSpPr txBox="1"/>
      </xdr:nvSpPr>
      <xdr:spPr>
        <a:xfrm>
          <a:off x="4686300"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87,671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127740</xdr:rowOff>
    </xdr:from>
    <xdr:to>
      <xdr:col>5</xdr:col>
      <xdr:colOff>409575</xdr:colOff>
      <xdr:row>59</xdr:row>
      <xdr:rowOff>57890</xdr:rowOff>
    </xdr:to>
    <xdr:sp macro="" textlink="">
      <xdr:nvSpPr>
        <xdr:cNvPr id="142" name="円/楕円 141"/>
        <xdr:cNvSpPr/>
      </xdr:nvSpPr>
      <xdr:spPr>
        <a:xfrm>
          <a:off x="3746500" y="1007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49017</xdr:rowOff>
    </xdr:from>
    <xdr:ext cx="534377" cy="259045"/>
    <xdr:sp macro="" textlink="">
      <xdr:nvSpPr>
        <xdr:cNvPr id="143" name="テキスト ボックス 142"/>
        <xdr:cNvSpPr txBox="1"/>
      </xdr:nvSpPr>
      <xdr:spPr>
        <a:xfrm>
          <a:off x="3530111" y="1016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45031</xdr:rowOff>
    </xdr:from>
    <xdr:to>
      <xdr:col>4</xdr:col>
      <xdr:colOff>206375</xdr:colOff>
      <xdr:row>57</xdr:row>
      <xdr:rowOff>146631</xdr:rowOff>
    </xdr:to>
    <xdr:sp macro="" textlink="">
      <xdr:nvSpPr>
        <xdr:cNvPr id="144" name="円/楕円 143"/>
        <xdr:cNvSpPr/>
      </xdr:nvSpPr>
      <xdr:spPr>
        <a:xfrm>
          <a:off x="2857500" y="981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137758</xdr:rowOff>
    </xdr:from>
    <xdr:ext cx="534377" cy="259045"/>
    <xdr:sp macro="" textlink="">
      <xdr:nvSpPr>
        <xdr:cNvPr id="145" name="テキスト ボックス 144"/>
        <xdr:cNvSpPr txBox="1"/>
      </xdr:nvSpPr>
      <xdr:spPr>
        <a:xfrm>
          <a:off x="2641111" y="99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149141</xdr:rowOff>
    </xdr:from>
    <xdr:to>
      <xdr:col>3</xdr:col>
      <xdr:colOff>3175</xdr:colOff>
      <xdr:row>59</xdr:row>
      <xdr:rowOff>79291</xdr:rowOff>
    </xdr:to>
    <xdr:sp macro="" textlink="">
      <xdr:nvSpPr>
        <xdr:cNvPr id="146" name="円/楕円 145"/>
        <xdr:cNvSpPr/>
      </xdr:nvSpPr>
      <xdr:spPr>
        <a:xfrm>
          <a:off x="1968500" y="100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70418</xdr:rowOff>
    </xdr:from>
    <xdr:ext cx="534377" cy="259045"/>
    <xdr:sp macro="" textlink="">
      <xdr:nvSpPr>
        <xdr:cNvPr id="147" name="テキスト ボックス 146"/>
        <xdr:cNvSpPr txBox="1"/>
      </xdr:nvSpPr>
      <xdr:spPr>
        <a:xfrm>
          <a:off x="1752111" y="1018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88824</xdr:rowOff>
    </xdr:from>
    <xdr:to>
      <xdr:col>1</xdr:col>
      <xdr:colOff>485775</xdr:colOff>
      <xdr:row>59</xdr:row>
      <xdr:rowOff>18974</xdr:rowOff>
    </xdr:to>
    <xdr:sp macro="" textlink="">
      <xdr:nvSpPr>
        <xdr:cNvPr id="148" name="円/楕円 147"/>
        <xdr:cNvSpPr/>
      </xdr:nvSpPr>
      <xdr:spPr>
        <a:xfrm>
          <a:off x="1079500" y="1003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10101</xdr:rowOff>
    </xdr:from>
    <xdr:ext cx="534377" cy="259045"/>
    <xdr:sp macro="" textlink="">
      <xdr:nvSpPr>
        <xdr:cNvPr id="149" name="テキスト ボックス 148"/>
        <xdr:cNvSpPr txBox="1"/>
      </xdr:nvSpPr>
      <xdr:spPr>
        <a:xfrm>
          <a:off x="863111" y="1012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157835</xdr:rowOff>
    </xdr:from>
    <xdr:to>
      <xdr:col>6</xdr:col>
      <xdr:colOff>511175</xdr:colOff>
      <xdr:row>76</xdr:row>
      <xdr:rowOff>34086</xdr:rowOff>
    </xdr:to>
    <xdr:cxnSp macro="">
      <xdr:nvCxnSpPr>
        <xdr:cNvPr id="181" name="直線コネクタ 180"/>
        <xdr:cNvCxnSpPr/>
      </xdr:nvCxnSpPr>
      <xdr:spPr>
        <a:xfrm>
          <a:off x="3797300" y="13016585"/>
          <a:ext cx="8382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151433</xdr:rowOff>
    </xdr:from>
    <xdr:ext cx="599010" cy="259045"/>
    <xdr:sp macro="" textlink="">
      <xdr:nvSpPr>
        <xdr:cNvPr id="182" name="民生費平均値テキスト"/>
        <xdr:cNvSpPr txBox="1"/>
      </xdr:nvSpPr>
      <xdr:spPr>
        <a:xfrm>
          <a:off x="4686300" y="12667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157835</xdr:rowOff>
    </xdr:from>
    <xdr:to>
      <xdr:col>5</xdr:col>
      <xdr:colOff>358775</xdr:colOff>
      <xdr:row>76</xdr:row>
      <xdr:rowOff>123154</xdr:rowOff>
    </xdr:to>
    <xdr:cxnSp macro="">
      <xdr:nvCxnSpPr>
        <xdr:cNvPr id="184" name="直線コネクタ 183"/>
        <xdr:cNvCxnSpPr/>
      </xdr:nvCxnSpPr>
      <xdr:spPr>
        <a:xfrm flipV="1">
          <a:off x="2908300" y="13016585"/>
          <a:ext cx="889000" cy="1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128498</xdr:rowOff>
    </xdr:from>
    <xdr:ext cx="599010" cy="259045"/>
    <xdr:sp macro="" textlink="">
      <xdr:nvSpPr>
        <xdr:cNvPr id="186" name="テキスト ボックス 185"/>
        <xdr:cNvSpPr txBox="1"/>
      </xdr:nvSpPr>
      <xdr:spPr>
        <a:xfrm>
          <a:off x="3497794"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123154</xdr:rowOff>
    </xdr:from>
    <xdr:to>
      <xdr:col>4</xdr:col>
      <xdr:colOff>155575</xdr:colOff>
      <xdr:row>77</xdr:row>
      <xdr:rowOff>61606</xdr:rowOff>
    </xdr:to>
    <xdr:cxnSp macro="">
      <xdr:nvCxnSpPr>
        <xdr:cNvPr id="187" name="直線コネクタ 186"/>
        <xdr:cNvCxnSpPr/>
      </xdr:nvCxnSpPr>
      <xdr:spPr>
        <a:xfrm flipV="1">
          <a:off x="2019300" y="13153354"/>
          <a:ext cx="889000" cy="10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9" name="テキスト ボックス 188"/>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57328</xdr:rowOff>
    </xdr:from>
    <xdr:to>
      <xdr:col>2</xdr:col>
      <xdr:colOff>638175</xdr:colOff>
      <xdr:row>77</xdr:row>
      <xdr:rowOff>61606</xdr:rowOff>
    </xdr:to>
    <xdr:cxnSp macro="">
      <xdr:nvCxnSpPr>
        <xdr:cNvPr id="190" name="直線コネクタ 189"/>
        <xdr:cNvCxnSpPr/>
      </xdr:nvCxnSpPr>
      <xdr:spPr>
        <a:xfrm>
          <a:off x="1130300" y="13258978"/>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131219</xdr:rowOff>
    </xdr:from>
    <xdr:ext cx="599010" cy="259045"/>
    <xdr:sp macro="" textlink="">
      <xdr:nvSpPr>
        <xdr:cNvPr id="192" name="テキスト ボックス 191"/>
        <xdr:cNvSpPr txBox="1"/>
      </xdr:nvSpPr>
      <xdr:spPr>
        <a:xfrm>
          <a:off x="1719794" y="128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4" name="テキスト ボックス 193"/>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154736</xdr:rowOff>
    </xdr:from>
    <xdr:to>
      <xdr:col>6</xdr:col>
      <xdr:colOff>561975</xdr:colOff>
      <xdr:row>76</xdr:row>
      <xdr:rowOff>84886</xdr:rowOff>
    </xdr:to>
    <xdr:sp macro="" textlink="">
      <xdr:nvSpPr>
        <xdr:cNvPr id="200" name="円/楕円 199"/>
        <xdr:cNvSpPr/>
      </xdr:nvSpPr>
      <xdr:spPr>
        <a:xfrm>
          <a:off x="4584700" y="130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133163</xdr:rowOff>
    </xdr:from>
    <xdr:ext cx="599010" cy="259045"/>
    <xdr:sp macro="" textlink="">
      <xdr:nvSpPr>
        <xdr:cNvPr id="201" name="民生費該当値テキスト"/>
        <xdr:cNvSpPr txBox="1"/>
      </xdr:nvSpPr>
      <xdr:spPr>
        <a:xfrm>
          <a:off x="4686300" y="1299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143,202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107035</xdr:rowOff>
    </xdr:from>
    <xdr:to>
      <xdr:col>5</xdr:col>
      <xdr:colOff>409575</xdr:colOff>
      <xdr:row>76</xdr:row>
      <xdr:rowOff>37185</xdr:rowOff>
    </xdr:to>
    <xdr:sp macro="" textlink="">
      <xdr:nvSpPr>
        <xdr:cNvPr id="202" name="円/楕円 201"/>
        <xdr:cNvSpPr/>
      </xdr:nvSpPr>
      <xdr:spPr>
        <a:xfrm>
          <a:off x="3746500" y="129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28312</xdr:rowOff>
    </xdr:from>
    <xdr:ext cx="599010" cy="259045"/>
    <xdr:sp macro="" textlink="">
      <xdr:nvSpPr>
        <xdr:cNvPr id="203" name="テキスト ボックス 202"/>
        <xdr:cNvSpPr txBox="1"/>
      </xdr:nvSpPr>
      <xdr:spPr>
        <a:xfrm>
          <a:off x="3497794" y="1305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72354</xdr:rowOff>
    </xdr:from>
    <xdr:to>
      <xdr:col>4</xdr:col>
      <xdr:colOff>206375</xdr:colOff>
      <xdr:row>77</xdr:row>
      <xdr:rowOff>2504</xdr:rowOff>
    </xdr:to>
    <xdr:sp macro="" textlink="">
      <xdr:nvSpPr>
        <xdr:cNvPr id="204" name="円/楕円 203"/>
        <xdr:cNvSpPr/>
      </xdr:nvSpPr>
      <xdr:spPr>
        <a:xfrm>
          <a:off x="2857500" y="131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165081</xdr:rowOff>
    </xdr:from>
    <xdr:ext cx="599010" cy="259045"/>
    <xdr:sp macro="" textlink="">
      <xdr:nvSpPr>
        <xdr:cNvPr id="205" name="テキスト ボックス 204"/>
        <xdr:cNvSpPr txBox="1"/>
      </xdr:nvSpPr>
      <xdr:spPr>
        <a:xfrm>
          <a:off x="2608794" y="1319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135,020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10806</xdr:rowOff>
    </xdr:from>
    <xdr:to>
      <xdr:col>3</xdr:col>
      <xdr:colOff>3175</xdr:colOff>
      <xdr:row>77</xdr:row>
      <xdr:rowOff>112406</xdr:rowOff>
    </xdr:to>
    <xdr:sp macro="" textlink="">
      <xdr:nvSpPr>
        <xdr:cNvPr id="206" name="円/楕円 205"/>
        <xdr:cNvSpPr/>
      </xdr:nvSpPr>
      <xdr:spPr>
        <a:xfrm>
          <a:off x="1968500" y="1321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103533</xdr:rowOff>
    </xdr:from>
    <xdr:ext cx="599010" cy="259045"/>
    <xdr:sp macro="" textlink="">
      <xdr:nvSpPr>
        <xdr:cNvPr id="207" name="テキスト ボックス 206"/>
        <xdr:cNvSpPr txBox="1"/>
      </xdr:nvSpPr>
      <xdr:spPr>
        <a:xfrm>
          <a:off x="1719794" y="1330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6528</xdr:rowOff>
    </xdr:from>
    <xdr:to>
      <xdr:col>1</xdr:col>
      <xdr:colOff>485775</xdr:colOff>
      <xdr:row>77</xdr:row>
      <xdr:rowOff>108128</xdr:rowOff>
    </xdr:to>
    <xdr:sp macro="" textlink="">
      <xdr:nvSpPr>
        <xdr:cNvPr id="208" name="円/楕円 207"/>
        <xdr:cNvSpPr/>
      </xdr:nvSpPr>
      <xdr:spPr>
        <a:xfrm>
          <a:off x="1079500" y="1320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99255</xdr:rowOff>
    </xdr:from>
    <xdr:ext cx="599010" cy="259045"/>
    <xdr:sp macro="" textlink="">
      <xdr:nvSpPr>
        <xdr:cNvPr id="209" name="テキスト ボックス 208"/>
        <xdr:cNvSpPr txBox="1"/>
      </xdr:nvSpPr>
      <xdr:spPr>
        <a:xfrm>
          <a:off x="830794" y="1330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166039</xdr:rowOff>
    </xdr:from>
    <xdr:to>
      <xdr:col>6</xdr:col>
      <xdr:colOff>511175</xdr:colOff>
      <xdr:row>97</xdr:row>
      <xdr:rowOff>20689</xdr:rowOff>
    </xdr:to>
    <xdr:cxnSp macro="">
      <xdr:nvCxnSpPr>
        <xdr:cNvPr id="238" name="直線コネクタ 237"/>
        <xdr:cNvCxnSpPr/>
      </xdr:nvCxnSpPr>
      <xdr:spPr>
        <a:xfrm>
          <a:off x="3797300" y="16625239"/>
          <a:ext cx="838200" cy="2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162489</xdr:rowOff>
    </xdr:from>
    <xdr:ext cx="534377" cy="259045"/>
    <xdr:sp macro="" textlink="">
      <xdr:nvSpPr>
        <xdr:cNvPr id="239" name="衛生費平均値テキスト"/>
        <xdr:cNvSpPr txBox="1"/>
      </xdr:nvSpPr>
      <xdr:spPr>
        <a:xfrm>
          <a:off x="4686300" y="16107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153670</xdr:rowOff>
    </xdr:from>
    <xdr:to>
      <xdr:col>5</xdr:col>
      <xdr:colOff>358775</xdr:colOff>
      <xdr:row>96</xdr:row>
      <xdr:rowOff>166039</xdr:rowOff>
    </xdr:to>
    <xdr:cxnSp macro="">
      <xdr:nvCxnSpPr>
        <xdr:cNvPr id="241" name="直線コネクタ 240"/>
        <xdr:cNvCxnSpPr/>
      </xdr:nvCxnSpPr>
      <xdr:spPr>
        <a:xfrm>
          <a:off x="2908300" y="16612870"/>
          <a:ext cx="889000" cy="1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140530</xdr:rowOff>
    </xdr:from>
    <xdr:ext cx="534377" cy="259045"/>
    <xdr:sp macro="" textlink="">
      <xdr:nvSpPr>
        <xdr:cNvPr id="243" name="テキスト ボックス 242"/>
        <xdr:cNvSpPr txBox="1"/>
      </xdr:nvSpPr>
      <xdr:spPr>
        <a:xfrm>
          <a:off x="3530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153670</xdr:rowOff>
    </xdr:from>
    <xdr:to>
      <xdr:col>4</xdr:col>
      <xdr:colOff>155575</xdr:colOff>
      <xdr:row>97</xdr:row>
      <xdr:rowOff>27152</xdr:rowOff>
    </xdr:to>
    <xdr:cxnSp macro="">
      <xdr:nvCxnSpPr>
        <xdr:cNvPr id="244" name="直線コネクタ 243"/>
        <xdr:cNvCxnSpPr/>
      </xdr:nvCxnSpPr>
      <xdr:spPr>
        <a:xfrm flipV="1">
          <a:off x="2019300" y="16612870"/>
          <a:ext cx="8890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124922</xdr:rowOff>
    </xdr:from>
    <xdr:ext cx="534377" cy="259045"/>
    <xdr:sp macro="" textlink="">
      <xdr:nvSpPr>
        <xdr:cNvPr id="246" name="テキスト ボックス 245"/>
        <xdr:cNvSpPr txBox="1"/>
      </xdr:nvSpPr>
      <xdr:spPr>
        <a:xfrm>
          <a:off x="2641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27152</xdr:rowOff>
    </xdr:from>
    <xdr:to>
      <xdr:col>2</xdr:col>
      <xdr:colOff>638175</xdr:colOff>
      <xdr:row>97</xdr:row>
      <xdr:rowOff>62103</xdr:rowOff>
    </xdr:to>
    <xdr:cxnSp macro="">
      <xdr:nvCxnSpPr>
        <xdr:cNvPr id="247" name="直線コネクタ 246"/>
        <xdr:cNvCxnSpPr/>
      </xdr:nvCxnSpPr>
      <xdr:spPr>
        <a:xfrm flipV="1">
          <a:off x="1130300" y="16657802"/>
          <a:ext cx="889000" cy="3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134357</xdr:rowOff>
    </xdr:from>
    <xdr:ext cx="534377" cy="259045"/>
    <xdr:sp macro="" textlink="">
      <xdr:nvSpPr>
        <xdr:cNvPr id="249" name="テキスト ボックス 248"/>
        <xdr:cNvSpPr txBox="1"/>
      </xdr:nvSpPr>
      <xdr:spPr>
        <a:xfrm>
          <a:off x="1752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134523</xdr:rowOff>
    </xdr:from>
    <xdr:ext cx="534377" cy="259045"/>
    <xdr:sp macro="" textlink="">
      <xdr:nvSpPr>
        <xdr:cNvPr id="251" name="テキスト ボックス 250"/>
        <xdr:cNvSpPr txBox="1"/>
      </xdr:nvSpPr>
      <xdr:spPr>
        <a:xfrm>
          <a:off x="863111" y="1607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141339</xdr:rowOff>
    </xdr:from>
    <xdr:to>
      <xdr:col>6</xdr:col>
      <xdr:colOff>561975</xdr:colOff>
      <xdr:row>97</xdr:row>
      <xdr:rowOff>71489</xdr:rowOff>
    </xdr:to>
    <xdr:sp macro="" textlink="">
      <xdr:nvSpPr>
        <xdr:cNvPr id="257" name="円/楕円 256"/>
        <xdr:cNvSpPr/>
      </xdr:nvSpPr>
      <xdr:spPr>
        <a:xfrm>
          <a:off x="4584700" y="166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56266</xdr:rowOff>
    </xdr:from>
    <xdr:ext cx="534377" cy="259045"/>
    <xdr:sp macro="" textlink="">
      <xdr:nvSpPr>
        <xdr:cNvPr id="258" name="衛生費該当値テキスト"/>
        <xdr:cNvSpPr txBox="1"/>
      </xdr:nvSpPr>
      <xdr:spPr>
        <a:xfrm>
          <a:off x="4686300"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115239</xdr:rowOff>
    </xdr:from>
    <xdr:to>
      <xdr:col>5</xdr:col>
      <xdr:colOff>409575</xdr:colOff>
      <xdr:row>97</xdr:row>
      <xdr:rowOff>45389</xdr:rowOff>
    </xdr:to>
    <xdr:sp macro="" textlink="">
      <xdr:nvSpPr>
        <xdr:cNvPr id="259" name="円/楕円 258"/>
        <xdr:cNvSpPr/>
      </xdr:nvSpPr>
      <xdr:spPr>
        <a:xfrm>
          <a:off x="3746500" y="1657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36516</xdr:rowOff>
    </xdr:from>
    <xdr:ext cx="534377" cy="259045"/>
    <xdr:sp macro="" textlink="">
      <xdr:nvSpPr>
        <xdr:cNvPr id="260" name="テキスト ボックス 259"/>
        <xdr:cNvSpPr txBox="1"/>
      </xdr:nvSpPr>
      <xdr:spPr>
        <a:xfrm>
          <a:off x="3530111" y="166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102870</xdr:rowOff>
    </xdr:from>
    <xdr:to>
      <xdr:col>4</xdr:col>
      <xdr:colOff>206375</xdr:colOff>
      <xdr:row>97</xdr:row>
      <xdr:rowOff>33020</xdr:rowOff>
    </xdr:to>
    <xdr:sp macro="" textlink="">
      <xdr:nvSpPr>
        <xdr:cNvPr id="261" name="円/楕円 260"/>
        <xdr:cNvSpPr/>
      </xdr:nvSpPr>
      <xdr:spPr>
        <a:xfrm>
          <a:off x="28575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24147</xdr:rowOff>
    </xdr:from>
    <xdr:ext cx="534377" cy="259045"/>
    <xdr:sp macro="" textlink="">
      <xdr:nvSpPr>
        <xdr:cNvPr id="262" name="テキスト ボックス 261"/>
        <xdr:cNvSpPr txBox="1"/>
      </xdr:nvSpPr>
      <xdr:spPr>
        <a:xfrm>
          <a:off x="2641111" y="166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147802</xdr:rowOff>
    </xdr:from>
    <xdr:to>
      <xdr:col>3</xdr:col>
      <xdr:colOff>3175</xdr:colOff>
      <xdr:row>97</xdr:row>
      <xdr:rowOff>77952</xdr:rowOff>
    </xdr:to>
    <xdr:sp macro="" textlink="">
      <xdr:nvSpPr>
        <xdr:cNvPr id="263" name="円/楕円 262"/>
        <xdr:cNvSpPr/>
      </xdr:nvSpPr>
      <xdr:spPr>
        <a:xfrm>
          <a:off x="1968500" y="166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69079</xdr:rowOff>
    </xdr:from>
    <xdr:ext cx="534377" cy="259045"/>
    <xdr:sp macro="" textlink="">
      <xdr:nvSpPr>
        <xdr:cNvPr id="264" name="テキスト ボックス 263"/>
        <xdr:cNvSpPr txBox="1"/>
      </xdr:nvSpPr>
      <xdr:spPr>
        <a:xfrm>
          <a:off x="1752111" y="166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11303</xdr:rowOff>
    </xdr:from>
    <xdr:to>
      <xdr:col>1</xdr:col>
      <xdr:colOff>485775</xdr:colOff>
      <xdr:row>97</xdr:row>
      <xdr:rowOff>112903</xdr:rowOff>
    </xdr:to>
    <xdr:sp macro="" textlink="">
      <xdr:nvSpPr>
        <xdr:cNvPr id="265" name="円/楕円 264"/>
        <xdr:cNvSpPr/>
      </xdr:nvSpPr>
      <xdr:spPr>
        <a:xfrm>
          <a:off x="1079500" y="166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104030</xdr:rowOff>
    </xdr:from>
    <xdr:ext cx="534377" cy="259045"/>
    <xdr:sp macro="" textlink="">
      <xdr:nvSpPr>
        <xdr:cNvPr id="266" name="テキスト ボックス 265"/>
        <xdr:cNvSpPr txBox="1"/>
      </xdr:nvSpPr>
      <xdr:spPr>
        <a:xfrm>
          <a:off x="863111" y="167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8" name="直線コネクタ 287"/>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91" name="労働費最大値テキスト"/>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92" name="直線コネクタ 291"/>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139014</xdr:rowOff>
    </xdr:from>
    <xdr:to>
      <xdr:col>15</xdr:col>
      <xdr:colOff>180975</xdr:colOff>
      <xdr:row>38</xdr:row>
      <xdr:rowOff>139471</xdr:rowOff>
    </xdr:to>
    <xdr:cxnSp macro="">
      <xdr:nvCxnSpPr>
        <xdr:cNvPr id="293" name="直線コネクタ 292"/>
        <xdr:cNvCxnSpPr/>
      </xdr:nvCxnSpPr>
      <xdr:spPr>
        <a:xfrm>
          <a:off x="9639300" y="665411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99661</xdr:rowOff>
    </xdr:from>
    <xdr:ext cx="378565" cy="259045"/>
    <xdr:sp macro="" textlink="">
      <xdr:nvSpPr>
        <xdr:cNvPr id="294" name="労働費平均値テキスト"/>
        <xdr:cNvSpPr txBox="1"/>
      </xdr:nvSpPr>
      <xdr:spPr>
        <a:xfrm>
          <a:off x="10528300" y="6271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5" name="フローチャート : 判断 294"/>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139014</xdr:rowOff>
    </xdr:from>
    <xdr:to>
      <xdr:col>14</xdr:col>
      <xdr:colOff>28575</xdr:colOff>
      <xdr:row>38</xdr:row>
      <xdr:rowOff>139014</xdr:rowOff>
    </xdr:to>
    <xdr:cxnSp macro="">
      <xdr:nvCxnSpPr>
        <xdr:cNvPr id="296" name="直線コネクタ 295"/>
        <xdr:cNvCxnSpPr/>
      </xdr:nvCxnSpPr>
      <xdr:spPr>
        <a:xfrm>
          <a:off x="8750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120676</xdr:rowOff>
    </xdr:from>
    <xdr:to>
      <xdr:col>14</xdr:col>
      <xdr:colOff>79375</xdr:colOff>
      <xdr:row>37</xdr:row>
      <xdr:rowOff>50826</xdr:rowOff>
    </xdr:to>
    <xdr:sp macro="" textlink="">
      <xdr:nvSpPr>
        <xdr:cNvPr id="297" name="フローチャート : 判断 296"/>
        <xdr:cNvSpPr/>
      </xdr:nvSpPr>
      <xdr:spPr>
        <a:xfrm>
          <a:off x="9588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67353</xdr:rowOff>
    </xdr:from>
    <xdr:ext cx="469744" cy="259045"/>
    <xdr:sp macro="" textlink="">
      <xdr:nvSpPr>
        <xdr:cNvPr id="298" name="テキスト ボックス 297"/>
        <xdr:cNvSpPr txBox="1"/>
      </xdr:nvSpPr>
      <xdr:spPr>
        <a:xfrm>
          <a:off x="9404427" y="60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91008</xdr:rowOff>
    </xdr:from>
    <xdr:to>
      <xdr:col>12</xdr:col>
      <xdr:colOff>511175</xdr:colOff>
      <xdr:row>38</xdr:row>
      <xdr:rowOff>139014</xdr:rowOff>
    </xdr:to>
    <xdr:cxnSp macro="">
      <xdr:nvCxnSpPr>
        <xdr:cNvPr id="299" name="直線コネクタ 298"/>
        <xdr:cNvCxnSpPr/>
      </xdr:nvCxnSpPr>
      <xdr:spPr>
        <a:xfrm>
          <a:off x="7861300" y="660610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167996</xdr:rowOff>
    </xdr:from>
    <xdr:to>
      <xdr:col>12</xdr:col>
      <xdr:colOff>561975</xdr:colOff>
      <xdr:row>36</xdr:row>
      <xdr:rowOff>98146</xdr:rowOff>
    </xdr:to>
    <xdr:sp macro="" textlink="">
      <xdr:nvSpPr>
        <xdr:cNvPr id="300" name="フローチャート :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114673</xdr:rowOff>
    </xdr:from>
    <xdr:ext cx="469744" cy="259045"/>
    <xdr:sp macro="" textlink="">
      <xdr:nvSpPr>
        <xdr:cNvPr id="301" name="テキスト ボックス 300"/>
        <xdr:cNvSpPr txBox="1"/>
      </xdr:nvSpPr>
      <xdr:spPr>
        <a:xfrm>
          <a:off x="8515427" y="59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25857</xdr:rowOff>
    </xdr:from>
    <xdr:to>
      <xdr:col>11</xdr:col>
      <xdr:colOff>307975</xdr:colOff>
      <xdr:row>38</xdr:row>
      <xdr:rowOff>91008</xdr:rowOff>
    </xdr:to>
    <xdr:cxnSp macro="">
      <xdr:nvCxnSpPr>
        <xdr:cNvPr id="302" name="直線コネクタ 301"/>
        <xdr:cNvCxnSpPr/>
      </xdr:nvCxnSpPr>
      <xdr:spPr>
        <a:xfrm>
          <a:off x="6972300" y="6198057"/>
          <a:ext cx="889000" cy="40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148336</xdr:rowOff>
    </xdr:from>
    <xdr:to>
      <xdr:col>11</xdr:col>
      <xdr:colOff>358775</xdr:colOff>
      <xdr:row>35</xdr:row>
      <xdr:rowOff>78486</xdr:rowOff>
    </xdr:to>
    <xdr:sp macro="" textlink="">
      <xdr:nvSpPr>
        <xdr:cNvPr id="303" name="フローチャート : 判断 302"/>
        <xdr:cNvSpPr/>
      </xdr:nvSpPr>
      <xdr:spPr>
        <a:xfrm>
          <a:off x="7810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95013</xdr:rowOff>
    </xdr:from>
    <xdr:ext cx="469744" cy="259045"/>
    <xdr:sp macro="" textlink="">
      <xdr:nvSpPr>
        <xdr:cNvPr id="304" name="テキスト ボックス 303"/>
        <xdr:cNvSpPr txBox="1"/>
      </xdr:nvSpPr>
      <xdr:spPr>
        <a:xfrm>
          <a:off x="7626427"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143078</xdr:rowOff>
    </xdr:from>
    <xdr:to>
      <xdr:col>10</xdr:col>
      <xdr:colOff>155575</xdr:colOff>
      <xdr:row>31</xdr:row>
      <xdr:rowOff>73228</xdr:rowOff>
    </xdr:to>
    <xdr:sp macro="" textlink="">
      <xdr:nvSpPr>
        <xdr:cNvPr id="305" name="フローチャート : 判断 304"/>
        <xdr:cNvSpPr/>
      </xdr:nvSpPr>
      <xdr:spPr>
        <a:xfrm>
          <a:off x="6921500" y="528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89755</xdr:rowOff>
    </xdr:from>
    <xdr:ext cx="469744" cy="259045"/>
    <xdr:sp macro="" textlink="">
      <xdr:nvSpPr>
        <xdr:cNvPr id="306" name="テキスト ボックス 305"/>
        <xdr:cNvSpPr txBox="1"/>
      </xdr:nvSpPr>
      <xdr:spPr>
        <a:xfrm>
          <a:off x="6737427" y="50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88671</xdr:rowOff>
    </xdr:from>
    <xdr:to>
      <xdr:col>15</xdr:col>
      <xdr:colOff>231775</xdr:colOff>
      <xdr:row>39</xdr:row>
      <xdr:rowOff>18821</xdr:rowOff>
    </xdr:to>
    <xdr:sp macro="" textlink="">
      <xdr:nvSpPr>
        <xdr:cNvPr id="312" name="円/楕円 311"/>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3598</xdr:rowOff>
    </xdr:from>
    <xdr:ext cx="249299" cy="259045"/>
    <xdr:sp macro="" textlink="">
      <xdr:nvSpPr>
        <xdr:cNvPr id="313" name="労働費該当値テキスト"/>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88214</xdr:rowOff>
    </xdr:from>
    <xdr:to>
      <xdr:col>14</xdr:col>
      <xdr:colOff>79375</xdr:colOff>
      <xdr:row>39</xdr:row>
      <xdr:rowOff>18364</xdr:rowOff>
    </xdr:to>
    <xdr:sp macro="" textlink="">
      <xdr:nvSpPr>
        <xdr:cNvPr id="314" name="円/楕円 313"/>
        <xdr:cNvSpPr/>
      </xdr:nvSpPr>
      <xdr:spPr>
        <a:xfrm>
          <a:off x="9588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9491</xdr:rowOff>
    </xdr:from>
    <xdr:ext cx="249299" cy="259045"/>
    <xdr:sp macro="" textlink="">
      <xdr:nvSpPr>
        <xdr:cNvPr id="315" name="テキスト ボックス 314"/>
        <xdr:cNvSpPr txBox="1"/>
      </xdr:nvSpPr>
      <xdr:spPr>
        <a:xfrm>
          <a:off x="9514649"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88214</xdr:rowOff>
    </xdr:from>
    <xdr:to>
      <xdr:col>12</xdr:col>
      <xdr:colOff>561975</xdr:colOff>
      <xdr:row>39</xdr:row>
      <xdr:rowOff>18364</xdr:rowOff>
    </xdr:to>
    <xdr:sp macro="" textlink="">
      <xdr:nvSpPr>
        <xdr:cNvPr id="316" name="円/楕円 315"/>
        <xdr:cNvSpPr/>
      </xdr:nvSpPr>
      <xdr:spPr>
        <a:xfrm>
          <a:off x="8699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9491</xdr:rowOff>
    </xdr:from>
    <xdr:ext cx="249299" cy="259045"/>
    <xdr:sp macro="" textlink="">
      <xdr:nvSpPr>
        <xdr:cNvPr id="317" name="テキスト ボックス 316"/>
        <xdr:cNvSpPr txBox="1"/>
      </xdr:nvSpPr>
      <xdr:spPr>
        <a:xfrm>
          <a:off x="8625649"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40208</xdr:rowOff>
    </xdr:from>
    <xdr:to>
      <xdr:col>11</xdr:col>
      <xdr:colOff>358775</xdr:colOff>
      <xdr:row>38</xdr:row>
      <xdr:rowOff>141808</xdr:rowOff>
    </xdr:to>
    <xdr:sp macro="" textlink="">
      <xdr:nvSpPr>
        <xdr:cNvPr id="318" name="円/楕円 317"/>
        <xdr:cNvSpPr/>
      </xdr:nvSpPr>
      <xdr:spPr>
        <a:xfrm>
          <a:off x="7810500" y="65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132935</xdr:rowOff>
    </xdr:from>
    <xdr:ext cx="378565" cy="259045"/>
    <xdr:sp macro="" textlink="">
      <xdr:nvSpPr>
        <xdr:cNvPr id="319" name="テキスト ボックス 318"/>
        <xdr:cNvSpPr txBox="1"/>
      </xdr:nvSpPr>
      <xdr:spPr>
        <a:xfrm>
          <a:off x="7672017" y="6648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146507</xdr:rowOff>
    </xdr:from>
    <xdr:to>
      <xdr:col>10</xdr:col>
      <xdr:colOff>155575</xdr:colOff>
      <xdr:row>36</xdr:row>
      <xdr:rowOff>76657</xdr:rowOff>
    </xdr:to>
    <xdr:sp macro="" textlink="">
      <xdr:nvSpPr>
        <xdr:cNvPr id="320" name="円/楕円 319"/>
        <xdr:cNvSpPr/>
      </xdr:nvSpPr>
      <xdr:spPr>
        <a:xfrm>
          <a:off x="6921500" y="61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67784</xdr:rowOff>
    </xdr:from>
    <xdr:ext cx="469744" cy="259045"/>
    <xdr:sp macro="" textlink="">
      <xdr:nvSpPr>
        <xdr:cNvPr id="321" name="テキスト ボックス 320"/>
        <xdr:cNvSpPr txBox="1"/>
      </xdr:nvSpPr>
      <xdr:spPr>
        <a:xfrm>
          <a:off x="6737427" y="62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1" name="直線コネクタ 340"/>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2"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3" name="直線コネクタ 342"/>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4"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5" name="直線コネクタ 344"/>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136682</xdr:rowOff>
    </xdr:from>
    <xdr:to>
      <xdr:col>15</xdr:col>
      <xdr:colOff>180975</xdr:colOff>
      <xdr:row>56</xdr:row>
      <xdr:rowOff>158566</xdr:rowOff>
    </xdr:to>
    <xdr:cxnSp macro="">
      <xdr:nvCxnSpPr>
        <xdr:cNvPr id="346" name="直線コネクタ 345"/>
        <xdr:cNvCxnSpPr/>
      </xdr:nvCxnSpPr>
      <xdr:spPr>
        <a:xfrm>
          <a:off x="9639300" y="9737882"/>
          <a:ext cx="838200" cy="2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157908</xdr:rowOff>
    </xdr:from>
    <xdr:ext cx="534377" cy="259045"/>
    <xdr:sp macro="" textlink="">
      <xdr:nvSpPr>
        <xdr:cNvPr id="347" name="農林水産業費平均値テキスト"/>
        <xdr:cNvSpPr txBox="1"/>
      </xdr:nvSpPr>
      <xdr:spPr>
        <a:xfrm>
          <a:off x="10528300" y="9416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8" name="フローチャート : 判断 347"/>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37756</xdr:rowOff>
    </xdr:from>
    <xdr:to>
      <xdr:col>14</xdr:col>
      <xdr:colOff>28575</xdr:colOff>
      <xdr:row>56</xdr:row>
      <xdr:rowOff>136682</xdr:rowOff>
    </xdr:to>
    <xdr:cxnSp macro="">
      <xdr:nvCxnSpPr>
        <xdr:cNvPr id="349" name="直線コネクタ 348"/>
        <xdr:cNvCxnSpPr/>
      </xdr:nvCxnSpPr>
      <xdr:spPr>
        <a:xfrm>
          <a:off x="8750300" y="9638956"/>
          <a:ext cx="889000" cy="9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0" name="フローチャート : 判断 349"/>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109975</xdr:rowOff>
    </xdr:from>
    <xdr:ext cx="534377" cy="259045"/>
    <xdr:sp macro="" textlink="">
      <xdr:nvSpPr>
        <xdr:cNvPr id="351" name="テキスト ボックス 350"/>
        <xdr:cNvSpPr txBox="1"/>
      </xdr:nvSpPr>
      <xdr:spPr>
        <a:xfrm>
          <a:off x="9372111" y="93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37756</xdr:rowOff>
    </xdr:from>
    <xdr:to>
      <xdr:col>12</xdr:col>
      <xdr:colOff>511175</xdr:colOff>
      <xdr:row>56</xdr:row>
      <xdr:rowOff>153908</xdr:rowOff>
    </xdr:to>
    <xdr:cxnSp macro="">
      <xdr:nvCxnSpPr>
        <xdr:cNvPr id="352" name="直線コネクタ 351"/>
        <xdr:cNvCxnSpPr/>
      </xdr:nvCxnSpPr>
      <xdr:spPr>
        <a:xfrm flipV="1">
          <a:off x="7861300" y="9638956"/>
          <a:ext cx="889000" cy="11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3" name="フローチャート : 判断 352"/>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101417</xdr:rowOff>
    </xdr:from>
    <xdr:ext cx="534377" cy="259045"/>
    <xdr:sp macro="" textlink="">
      <xdr:nvSpPr>
        <xdr:cNvPr id="354" name="テキスト ボックス 353"/>
        <xdr:cNvSpPr txBox="1"/>
      </xdr:nvSpPr>
      <xdr:spPr>
        <a:xfrm>
          <a:off x="8483111" y="97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153908</xdr:rowOff>
    </xdr:from>
    <xdr:to>
      <xdr:col>11</xdr:col>
      <xdr:colOff>307975</xdr:colOff>
      <xdr:row>57</xdr:row>
      <xdr:rowOff>37870</xdr:rowOff>
    </xdr:to>
    <xdr:cxnSp macro="">
      <xdr:nvCxnSpPr>
        <xdr:cNvPr id="355" name="直線コネクタ 354"/>
        <xdr:cNvCxnSpPr/>
      </xdr:nvCxnSpPr>
      <xdr:spPr>
        <a:xfrm flipV="1">
          <a:off x="6972300" y="9755108"/>
          <a:ext cx="889000" cy="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6" name="フローチャート : 判断 355"/>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154557</xdr:rowOff>
    </xdr:from>
    <xdr:ext cx="534377" cy="259045"/>
    <xdr:sp macro="" textlink="">
      <xdr:nvSpPr>
        <xdr:cNvPr id="357" name="テキスト ボックス 356"/>
        <xdr:cNvSpPr txBox="1"/>
      </xdr:nvSpPr>
      <xdr:spPr>
        <a:xfrm>
          <a:off x="7594111" y="94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8" name="フローチャート : 判断 357"/>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151975</xdr:rowOff>
    </xdr:from>
    <xdr:ext cx="534377" cy="259045"/>
    <xdr:sp macro="" textlink="">
      <xdr:nvSpPr>
        <xdr:cNvPr id="359" name="テキスト ボックス 358"/>
        <xdr:cNvSpPr txBox="1"/>
      </xdr:nvSpPr>
      <xdr:spPr>
        <a:xfrm>
          <a:off x="6705111" y="94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107766</xdr:rowOff>
    </xdr:from>
    <xdr:to>
      <xdr:col>15</xdr:col>
      <xdr:colOff>231775</xdr:colOff>
      <xdr:row>57</xdr:row>
      <xdr:rowOff>37916</xdr:rowOff>
    </xdr:to>
    <xdr:sp macro="" textlink="">
      <xdr:nvSpPr>
        <xdr:cNvPr id="365" name="円/楕円 364"/>
        <xdr:cNvSpPr/>
      </xdr:nvSpPr>
      <xdr:spPr>
        <a:xfrm>
          <a:off x="10426700" y="970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22693</xdr:rowOff>
    </xdr:from>
    <xdr:ext cx="534377" cy="259045"/>
    <xdr:sp macro="" textlink="">
      <xdr:nvSpPr>
        <xdr:cNvPr id="366" name="農林水産業費該当値テキスト"/>
        <xdr:cNvSpPr txBox="1"/>
      </xdr:nvSpPr>
      <xdr:spPr>
        <a:xfrm>
          <a:off x="10528300" y="96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36,699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85882</xdr:rowOff>
    </xdr:from>
    <xdr:to>
      <xdr:col>14</xdr:col>
      <xdr:colOff>79375</xdr:colOff>
      <xdr:row>57</xdr:row>
      <xdr:rowOff>16032</xdr:rowOff>
    </xdr:to>
    <xdr:sp macro="" textlink="">
      <xdr:nvSpPr>
        <xdr:cNvPr id="367" name="円/楕円 366"/>
        <xdr:cNvSpPr/>
      </xdr:nvSpPr>
      <xdr:spPr>
        <a:xfrm>
          <a:off x="9588500" y="96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7159</xdr:rowOff>
    </xdr:from>
    <xdr:ext cx="534377" cy="259045"/>
    <xdr:sp macro="" textlink="">
      <xdr:nvSpPr>
        <xdr:cNvPr id="368" name="テキスト ボックス 367"/>
        <xdr:cNvSpPr txBox="1"/>
      </xdr:nvSpPr>
      <xdr:spPr>
        <a:xfrm>
          <a:off x="9372111" y="97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158406</xdr:rowOff>
    </xdr:from>
    <xdr:to>
      <xdr:col>12</xdr:col>
      <xdr:colOff>561975</xdr:colOff>
      <xdr:row>56</xdr:row>
      <xdr:rowOff>88556</xdr:rowOff>
    </xdr:to>
    <xdr:sp macro="" textlink="">
      <xdr:nvSpPr>
        <xdr:cNvPr id="369" name="円/楕円 368"/>
        <xdr:cNvSpPr/>
      </xdr:nvSpPr>
      <xdr:spPr>
        <a:xfrm>
          <a:off x="8699500" y="95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105083</xdr:rowOff>
    </xdr:from>
    <xdr:ext cx="534377" cy="259045"/>
    <xdr:sp macro="" textlink="">
      <xdr:nvSpPr>
        <xdr:cNvPr id="370" name="テキスト ボックス 369"/>
        <xdr:cNvSpPr txBox="1"/>
      </xdr:nvSpPr>
      <xdr:spPr>
        <a:xfrm>
          <a:off x="8483111" y="93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103108</xdr:rowOff>
    </xdr:from>
    <xdr:to>
      <xdr:col>11</xdr:col>
      <xdr:colOff>358775</xdr:colOff>
      <xdr:row>57</xdr:row>
      <xdr:rowOff>33258</xdr:rowOff>
    </xdr:to>
    <xdr:sp macro="" textlink="">
      <xdr:nvSpPr>
        <xdr:cNvPr id="371" name="円/楕円 370"/>
        <xdr:cNvSpPr/>
      </xdr:nvSpPr>
      <xdr:spPr>
        <a:xfrm>
          <a:off x="7810500" y="970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24385</xdr:rowOff>
    </xdr:from>
    <xdr:ext cx="534377" cy="259045"/>
    <xdr:sp macro="" textlink="">
      <xdr:nvSpPr>
        <xdr:cNvPr id="372" name="テキスト ボックス 371"/>
        <xdr:cNvSpPr txBox="1"/>
      </xdr:nvSpPr>
      <xdr:spPr>
        <a:xfrm>
          <a:off x="7594111" y="979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158520</xdr:rowOff>
    </xdr:from>
    <xdr:to>
      <xdr:col>10</xdr:col>
      <xdr:colOff>155575</xdr:colOff>
      <xdr:row>57</xdr:row>
      <xdr:rowOff>88670</xdr:rowOff>
    </xdr:to>
    <xdr:sp macro="" textlink="">
      <xdr:nvSpPr>
        <xdr:cNvPr id="373" name="円/楕円 372"/>
        <xdr:cNvSpPr/>
      </xdr:nvSpPr>
      <xdr:spPr>
        <a:xfrm>
          <a:off x="6921500" y="97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79797</xdr:rowOff>
    </xdr:from>
    <xdr:ext cx="534377" cy="259045"/>
    <xdr:sp macro="" textlink="">
      <xdr:nvSpPr>
        <xdr:cNvPr id="374" name="テキスト ボックス 373"/>
        <xdr:cNvSpPr txBox="1"/>
      </xdr:nvSpPr>
      <xdr:spPr>
        <a:xfrm>
          <a:off x="6705111" y="985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8" name="直線コネクタ 397"/>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9"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0" name="直線コネクタ 399"/>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1"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2" name="直線コネクタ 401"/>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136119</xdr:rowOff>
    </xdr:from>
    <xdr:to>
      <xdr:col>15</xdr:col>
      <xdr:colOff>180975</xdr:colOff>
      <xdr:row>78</xdr:row>
      <xdr:rowOff>164464</xdr:rowOff>
    </xdr:to>
    <xdr:cxnSp macro="">
      <xdr:nvCxnSpPr>
        <xdr:cNvPr id="403" name="直線コネクタ 402"/>
        <xdr:cNvCxnSpPr/>
      </xdr:nvCxnSpPr>
      <xdr:spPr>
        <a:xfrm>
          <a:off x="9639300" y="13509219"/>
          <a:ext cx="838200" cy="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47655</xdr:rowOff>
    </xdr:from>
    <xdr:ext cx="534377" cy="259045"/>
    <xdr:sp macro="" textlink="">
      <xdr:nvSpPr>
        <xdr:cNvPr id="404" name="商工費平均値テキスト"/>
        <xdr:cNvSpPr txBox="1"/>
      </xdr:nvSpPr>
      <xdr:spPr>
        <a:xfrm>
          <a:off x="10528300" y="12734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5" name="フローチャート : 判断 404"/>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136119</xdr:rowOff>
    </xdr:from>
    <xdr:to>
      <xdr:col>14</xdr:col>
      <xdr:colOff>28575</xdr:colOff>
      <xdr:row>78</xdr:row>
      <xdr:rowOff>155284</xdr:rowOff>
    </xdr:to>
    <xdr:cxnSp macro="">
      <xdr:nvCxnSpPr>
        <xdr:cNvPr id="406" name="直線コネクタ 405"/>
        <xdr:cNvCxnSpPr/>
      </xdr:nvCxnSpPr>
      <xdr:spPr>
        <a:xfrm flipV="1">
          <a:off x="8750300" y="13509219"/>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7" name="フローチャート : 判断 406"/>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95699</xdr:rowOff>
    </xdr:from>
    <xdr:ext cx="534377" cy="259045"/>
    <xdr:sp macro="" textlink="">
      <xdr:nvSpPr>
        <xdr:cNvPr id="408" name="テキスト ボックス 407"/>
        <xdr:cNvSpPr txBox="1"/>
      </xdr:nvSpPr>
      <xdr:spPr>
        <a:xfrm>
          <a:off x="9372111" y="127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155284</xdr:rowOff>
    </xdr:from>
    <xdr:to>
      <xdr:col>12</xdr:col>
      <xdr:colOff>511175</xdr:colOff>
      <xdr:row>78</xdr:row>
      <xdr:rowOff>165684</xdr:rowOff>
    </xdr:to>
    <xdr:cxnSp macro="">
      <xdr:nvCxnSpPr>
        <xdr:cNvPr id="409" name="直線コネクタ 408"/>
        <xdr:cNvCxnSpPr/>
      </xdr:nvCxnSpPr>
      <xdr:spPr>
        <a:xfrm flipV="1">
          <a:off x="7861300" y="13528384"/>
          <a:ext cx="889000" cy="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0" name="フローチャート : 判断 409"/>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145763</xdr:rowOff>
    </xdr:from>
    <xdr:ext cx="534377" cy="259045"/>
    <xdr:sp macro="" textlink="">
      <xdr:nvSpPr>
        <xdr:cNvPr id="411" name="テキスト ボックス 410"/>
        <xdr:cNvSpPr txBox="1"/>
      </xdr:nvSpPr>
      <xdr:spPr>
        <a:xfrm>
          <a:off x="8483111" y="128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104039</xdr:rowOff>
    </xdr:from>
    <xdr:to>
      <xdr:col>11</xdr:col>
      <xdr:colOff>307975</xdr:colOff>
      <xdr:row>78</xdr:row>
      <xdr:rowOff>165684</xdr:rowOff>
    </xdr:to>
    <xdr:cxnSp macro="">
      <xdr:nvCxnSpPr>
        <xdr:cNvPr id="412" name="直線コネクタ 411"/>
        <xdr:cNvCxnSpPr/>
      </xdr:nvCxnSpPr>
      <xdr:spPr>
        <a:xfrm>
          <a:off x="6972300" y="13477139"/>
          <a:ext cx="889000" cy="6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3" name="フローチャート : 判断 412"/>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153916</xdr:rowOff>
    </xdr:from>
    <xdr:ext cx="534377" cy="259045"/>
    <xdr:sp macro="" textlink="">
      <xdr:nvSpPr>
        <xdr:cNvPr id="414" name="テキスト ボックス 413"/>
        <xdr:cNvSpPr txBox="1"/>
      </xdr:nvSpPr>
      <xdr:spPr>
        <a:xfrm>
          <a:off x="7594111" y="128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5" name="フローチャート : 判断 414"/>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13364</xdr:rowOff>
    </xdr:from>
    <xdr:ext cx="534377" cy="259045"/>
    <xdr:sp macro="" textlink="">
      <xdr:nvSpPr>
        <xdr:cNvPr id="416" name="テキスト ボックス 415"/>
        <xdr:cNvSpPr txBox="1"/>
      </xdr:nvSpPr>
      <xdr:spPr>
        <a:xfrm>
          <a:off x="6705111" y="12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113664</xdr:rowOff>
    </xdr:from>
    <xdr:to>
      <xdr:col>15</xdr:col>
      <xdr:colOff>231775</xdr:colOff>
      <xdr:row>79</xdr:row>
      <xdr:rowOff>43814</xdr:rowOff>
    </xdr:to>
    <xdr:sp macro="" textlink="">
      <xdr:nvSpPr>
        <xdr:cNvPr id="422" name="円/楕円 421"/>
        <xdr:cNvSpPr/>
      </xdr:nvSpPr>
      <xdr:spPr>
        <a:xfrm>
          <a:off x="10426700" y="134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28591</xdr:rowOff>
    </xdr:from>
    <xdr:ext cx="469744" cy="259045"/>
    <xdr:sp macro="" textlink="">
      <xdr:nvSpPr>
        <xdr:cNvPr id="423" name="商工費該当値テキスト"/>
        <xdr:cNvSpPr txBox="1"/>
      </xdr:nvSpPr>
      <xdr:spPr>
        <a:xfrm>
          <a:off x="10528300" y="134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85319</xdr:rowOff>
    </xdr:from>
    <xdr:to>
      <xdr:col>14</xdr:col>
      <xdr:colOff>79375</xdr:colOff>
      <xdr:row>79</xdr:row>
      <xdr:rowOff>15469</xdr:rowOff>
    </xdr:to>
    <xdr:sp macro="" textlink="">
      <xdr:nvSpPr>
        <xdr:cNvPr id="424" name="円/楕円 423"/>
        <xdr:cNvSpPr/>
      </xdr:nvSpPr>
      <xdr:spPr>
        <a:xfrm>
          <a:off x="9588500" y="134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6596</xdr:rowOff>
    </xdr:from>
    <xdr:ext cx="469744" cy="259045"/>
    <xdr:sp macro="" textlink="">
      <xdr:nvSpPr>
        <xdr:cNvPr id="425" name="テキスト ボックス 424"/>
        <xdr:cNvSpPr txBox="1"/>
      </xdr:nvSpPr>
      <xdr:spPr>
        <a:xfrm>
          <a:off x="9404427" y="1355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104484</xdr:rowOff>
    </xdr:from>
    <xdr:to>
      <xdr:col>12</xdr:col>
      <xdr:colOff>561975</xdr:colOff>
      <xdr:row>79</xdr:row>
      <xdr:rowOff>34634</xdr:rowOff>
    </xdr:to>
    <xdr:sp macro="" textlink="">
      <xdr:nvSpPr>
        <xdr:cNvPr id="426" name="円/楕円 425"/>
        <xdr:cNvSpPr/>
      </xdr:nvSpPr>
      <xdr:spPr>
        <a:xfrm>
          <a:off x="8699500" y="134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25761</xdr:rowOff>
    </xdr:from>
    <xdr:ext cx="469744" cy="259045"/>
    <xdr:sp macro="" textlink="">
      <xdr:nvSpPr>
        <xdr:cNvPr id="427" name="テキスト ボックス 426"/>
        <xdr:cNvSpPr txBox="1"/>
      </xdr:nvSpPr>
      <xdr:spPr>
        <a:xfrm>
          <a:off x="8515427" y="1357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114884</xdr:rowOff>
    </xdr:from>
    <xdr:to>
      <xdr:col>11</xdr:col>
      <xdr:colOff>358775</xdr:colOff>
      <xdr:row>79</xdr:row>
      <xdr:rowOff>45034</xdr:rowOff>
    </xdr:to>
    <xdr:sp macro="" textlink="">
      <xdr:nvSpPr>
        <xdr:cNvPr id="428" name="円/楕円 427"/>
        <xdr:cNvSpPr/>
      </xdr:nvSpPr>
      <xdr:spPr>
        <a:xfrm>
          <a:off x="7810500" y="134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36161</xdr:rowOff>
    </xdr:from>
    <xdr:ext cx="469744" cy="259045"/>
    <xdr:sp macro="" textlink="">
      <xdr:nvSpPr>
        <xdr:cNvPr id="429" name="テキスト ボックス 428"/>
        <xdr:cNvSpPr txBox="1"/>
      </xdr:nvSpPr>
      <xdr:spPr>
        <a:xfrm>
          <a:off x="7626427" y="1358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53239</xdr:rowOff>
    </xdr:from>
    <xdr:to>
      <xdr:col>10</xdr:col>
      <xdr:colOff>155575</xdr:colOff>
      <xdr:row>78</xdr:row>
      <xdr:rowOff>154839</xdr:rowOff>
    </xdr:to>
    <xdr:sp macro="" textlink="">
      <xdr:nvSpPr>
        <xdr:cNvPr id="430" name="円/楕円 429"/>
        <xdr:cNvSpPr/>
      </xdr:nvSpPr>
      <xdr:spPr>
        <a:xfrm>
          <a:off x="6921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145966</xdr:rowOff>
    </xdr:from>
    <xdr:ext cx="469744" cy="259045"/>
    <xdr:sp macro="" textlink="">
      <xdr:nvSpPr>
        <xdr:cNvPr id="431" name="テキスト ボックス 430"/>
        <xdr:cNvSpPr txBox="1"/>
      </xdr:nvSpPr>
      <xdr:spPr>
        <a:xfrm>
          <a:off x="6737427" y="135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5" name="直線コネクタ 454"/>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6"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7" name="直線コネクタ 456"/>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8"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9" name="直線コネクタ 458"/>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34417</xdr:rowOff>
    </xdr:from>
    <xdr:to>
      <xdr:col>15</xdr:col>
      <xdr:colOff>180975</xdr:colOff>
      <xdr:row>96</xdr:row>
      <xdr:rowOff>12661</xdr:rowOff>
    </xdr:to>
    <xdr:cxnSp macro="">
      <xdr:nvCxnSpPr>
        <xdr:cNvPr id="460" name="直線コネクタ 459"/>
        <xdr:cNvCxnSpPr/>
      </xdr:nvCxnSpPr>
      <xdr:spPr>
        <a:xfrm>
          <a:off x="9639300" y="16322167"/>
          <a:ext cx="838200" cy="14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125798</xdr:rowOff>
    </xdr:from>
    <xdr:ext cx="534377" cy="259045"/>
    <xdr:sp macro="" textlink="">
      <xdr:nvSpPr>
        <xdr:cNvPr id="461" name="土木費平均値テキスト"/>
        <xdr:cNvSpPr txBox="1"/>
      </xdr:nvSpPr>
      <xdr:spPr>
        <a:xfrm>
          <a:off x="10528300" y="1607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2" name="フローチャート : 判断 461"/>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3390</xdr:rowOff>
    </xdr:from>
    <xdr:to>
      <xdr:col>14</xdr:col>
      <xdr:colOff>28575</xdr:colOff>
      <xdr:row>95</xdr:row>
      <xdr:rowOff>34417</xdr:rowOff>
    </xdr:to>
    <xdr:cxnSp macro="">
      <xdr:nvCxnSpPr>
        <xdr:cNvPr id="463" name="直線コネクタ 462"/>
        <xdr:cNvCxnSpPr/>
      </xdr:nvCxnSpPr>
      <xdr:spPr>
        <a:xfrm>
          <a:off x="8750300" y="16119690"/>
          <a:ext cx="889000" cy="20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4" name="フローチャート : 判断 463"/>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67797</xdr:rowOff>
    </xdr:from>
    <xdr:ext cx="534377" cy="259045"/>
    <xdr:sp macro="" textlink="">
      <xdr:nvSpPr>
        <xdr:cNvPr id="465" name="テキスト ボックス 464"/>
        <xdr:cNvSpPr txBox="1"/>
      </xdr:nvSpPr>
      <xdr:spPr>
        <a:xfrm>
          <a:off x="9372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3390</xdr:rowOff>
    </xdr:from>
    <xdr:to>
      <xdr:col>12</xdr:col>
      <xdr:colOff>511175</xdr:colOff>
      <xdr:row>96</xdr:row>
      <xdr:rowOff>42838</xdr:rowOff>
    </xdr:to>
    <xdr:cxnSp macro="">
      <xdr:nvCxnSpPr>
        <xdr:cNvPr id="466" name="直線コネクタ 465"/>
        <xdr:cNvCxnSpPr/>
      </xdr:nvCxnSpPr>
      <xdr:spPr>
        <a:xfrm flipV="1">
          <a:off x="7861300" y="16119690"/>
          <a:ext cx="889000" cy="38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7" name="フローチャート : 判断 466"/>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163161</xdr:rowOff>
    </xdr:from>
    <xdr:ext cx="534377" cy="259045"/>
    <xdr:sp macro="" textlink="">
      <xdr:nvSpPr>
        <xdr:cNvPr id="468" name="テキスト ボックス 467"/>
        <xdr:cNvSpPr txBox="1"/>
      </xdr:nvSpPr>
      <xdr:spPr>
        <a:xfrm>
          <a:off x="8483111" y="162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42838</xdr:rowOff>
    </xdr:from>
    <xdr:to>
      <xdr:col>11</xdr:col>
      <xdr:colOff>307975</xdr:colOff>
      <xdr:row>96</xdr:row>
      <xdr:rowOff>126175</xdr:rowOff>
    </xdr:to>
    <xdr:cxnSp macro="">
      <xdr:nvCxnSpPr>
        <xdr:cNvPr id="469" name="直線コネクタ 468"/>
        <xdr:cNvCxnSpPr/>
      </xdr:nvCxnSpPr>
      <xdr:spPr>
        <a:xfrm flipV="1">
          <a:off x="6972300" y="16502038"/>
          <a:ext cx="889000" cy="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0" name="フローチャート : 判断 469"/>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123792</xdr:rowOff>
    </xdr:from>
    <xdr:ext cx="534377" cy="259045"/>
    <xdr:sp macro="" textlink="">
      <xdr:nvSpPr>
        <xdr:cNvPr id="471" name="テキスト ボックス 470"/>
        <xdr:cNvSpPr txBox="1"/>
      </xdr:nvSpPr>
      <xdr:spPr>
        <a:xfrm>
          <a:off x="7594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2" name="フローチャート : 判断 471"/>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128833</xdr:rowOff>
    </xdr:from>
    <xdr:ext cx="534377" cy="259045"/>
    <xdr:sp macro="" textlink="">
      <xdr:nvSpPr>
        <xdr:cNvPr id="473" name="テキスト ボックス 472"/>
        <xdr:cNvSpPr txBox="1"/>
      </xdr:nvSpPr>
      <xdr:spPr>
        <a:xfrm>
          <a:off x="6705111" y="160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133311</xdr:rowOff>
    </xdr:from>
    <xdr:to>
      <xdr:col>15</xdr:col>
      <xdr:colOff>231775</xdr:colOff>
      <xdr:row>96</xdr:row>
      <xdr:rowOff>63461</xdr:rowOff>
    </xdr:to>
    <xdr:sp macro="" textlink="">
      <xdr:nvSpPr>
        <xdr:cNvPr id="479" name="円/楕円 478"/>
        <xdr:cNvSpPr/>
      </xdr:nvSpPr>
      <xdr:spPr>
        <a:xfrm>
          <a:off x="10426700" y="1642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111738</xdr:rowOff>
    </xdr:from>
    <xdr:ext cx="534377" cy="259045"/>
    <xdr:sp macro="" textlink="">
      <xdr:nvSpPr>
        <xdr:cNvPr id="480" name="土木費該当値テキスト"/>
        <xdr:cNvSpPr txBox="1"/>
      </xdr:nvSpPr>
      <xdr:spPr>
        <a:xfrm>
          <a:off x="10528300" y="1639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43,003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155067</xdr:rowOff>
    </xdr:from>
    <xdr:to>
      <xdr:col>14</xdr:col>
      <xdr:colOff>79375</xdr:colOff>
      <xdr:row>95</xdr:row>
      <xdr:rowOff>85217</xdr:rowOff>
    </xdr:to>
    <xdr:sp macro="" textlink="">
      <xdr:nvSpPr>
        <xdr:cNvPr id="481" name="円/楕円 480"/>
        <xdr:cNvSpPr/>
      </xdr:nvSpPr>
      <xdr:spPr>
        <a:xfrm>
          <a:off x="9588500" y="162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76344</xdr:rowOff>
    </xdr:from>
    <xdr:ext cx="534377" cy="259045"/>
    <xdr:sp macro="" textlink="">
      <xdr:nvSpPr>
        <xdr:cNvPr id="482" name="テキスト ボックス 481"/>
        <xdr:cNvSpPr txBox="1"/>
      </xdr:nvSpPr>
      <xdr:spPr>
        <a:xfrm>
          <a:off x="9372111" y="163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54,790</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124040</xdr:rowOff>
    </xdr:from>
    <xdr:to>
      <xdr:col>12</xdr:col>
      <xdr:colOff>561975</xdr:colOff>
      <xdr:row>94</xdr:row>
      <xdr:rowOff>54190</xdr:rowOff>
    </xdr:to>
    <xdr:sp macro="" textlink="">
      <xdr:nvSpPr>
        <xdr:cNvPr id="483" name="円/楕円 482"/>
        <xdr:cNvSpPr/>
      </xdr:nvSpPr>
      <xdr:spPr>
        <a:xfrm>
          <a:off x="8699500" y="160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70717</xdr:rowOff>
    </xdr:from>
    <xdr:ext cx="534377" cy="259045"/>
    <xdr:sp macro="" textlink="">
      <xdr:nvSpPr>
        <xdr:cNvPr id="484" name="テキスト ボックス 483"/>
        <xdr:cNvSpPr txBox="1"/>
      </xdr:nvSpPr>
      <xdr:spPr>
        <a:xfrm>
          <a:off x="8483111" y="158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70,733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163488</xdr:rowOff>
    </xdr:from>
    <xdr:to>
      <xdr:col>11</xdr:col>
      <xdr:colOff>358775</xdr:colOff>
      <xdr:row>96</xdr:row>
      <xdr:rowOff>93638</xdr:rowOff>
    </xdr:to>
    <xdr:sp macro="" textlink="">
      <xdr:nvSpPr>
        <xdr:cNvPr id="485" name="円/楕円 484"/>
        <xdr:cNvSpPr/>
      </xdr:nvSpPr>
      <xdr:spPr>
        <a:xfrm>
          <a:off x="7810500" y="164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84765</xdr:rowOff>
    </xdr:from>
    <xdr:ext cx="534377" cy="259045"/>
    <xdr:sp macro="" textlink="">
      <xdr:nvSpPr>
        <xdr:cNvPr id="486" name="テキスト ボックス 485"/>
        <xdr:cNvSpPr txBox="1"/>
      </xdr:nvSpPr>
      <xdr:spPr>
        <a:xfrm>
          <a:off x="7594111" y="1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75375</xdr:rowOff>
    </xdr:from>
    <xdr:to>
      <xdr:col>10</xdr:col>
      <xdr:colOff>155575</xdr:colOff>
      <xdr:row>97</xdr:row>
      <xdr:rowOff>5525</xdr:rowOff>
    </xdr:to>
    <xdr:sp macro="" textlink="">
      <xdr:nvSpPr>
        <xdr:cNvPr id="487" name="円/楕円 486"/>
        <xdr:cNvSpPr/>
      </xdr:nvSpPr>
      <xdr:spPr>
        <a:xfrm>
          <a:off x="6921500" y="165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168102</xdr:rowOff>
    </xdr:from>
    <xdr:ext cx="534377" cy="259045"/>
    <xdr:sp macro="" textlink="">
      <xdr:nvSpPr>
        <xdr:cNvPr id="488" name="テキスト ボックス 487"/>
        <xdr:cNvSpPr txBox="1"/>
      </xdr:nvSpPr>
      <xdr:spPr>
        <a:xfrm>
          <a:off x="6705111" y="166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5" name="直線コネクタ 514"/>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6"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7" name="直線コネクタ 516"/>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8"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9" name="直線コネクタ 518"/>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82419</xdr:rowOff>
    </xdr:from>
    <xdr:to>
      <xdr:col>23</xdr:col>
      <xdr:colOff>517525</xdr:colOff>
      <xdr:row>38</xdr:row>
      <xdr:rowOff>45288</xdr:rowOff>
    </xdr:to>
    <xdr:cxnSp macro="">
      <xdr:nvCxnSpPr>
        <xdr:cNvPr id="520" name="直線コネクタ 519"/>
        <xdr:cNvCxnSpPr/>
      </xdr:nvCxnSpPr>
      <xdr:spPr>
        <a:xfrm>
          <a:off x="15481300" y="6083169"/>
          <a:ext cx="838200" cy="47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21" name="消防費平均値テキスト"/>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2" name="フローチャート : 判断 521"/>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82419</xdr:rowOff>
    </xdr:from>
    <xdr:to>
      <xdr:col>22</xdr:col>
      <xdr:colOff>365125</xdr:colOff>
      <xdr:row>38</xdr:row>
      <xdr:rowOff>54367</xdr:rowOff>
    </xdr:to>
    <xdr:cxnSp macro="">
      <xdr:nvCxnSpPr>
        <xdr:cNvPr id="523" name="直線コネクタ 522"/>
        <xdr:cNvCxnSpPr/>
      </xdr:nvCxnSpPr>
      <xdr:spPr>
        <a:xfrm flipV="1">
          <a:off x="14592300" y="6083169"/>
          <a:ext cx="889000" cy="48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4" name="フローチャート : 判断 523"/>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42018</xdr:rowOff>
    </xdr:from>
    <xdr:ext cx="534377" cy="259045"/>
    <xdr:sp macro="" textlink="">
      <xdr:nvSpPr>
        <xdr:cNvPr id="525" name="テキスト ボックス 524"/>
        <xdr:cNvSpPr txBox="1"/>
      </xdr:nvSpPr>
      <xdr:spPr>
        <a:xfrm>
          <a:off x="15214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48162</xdr:rowOff>
    </xdr:from>
    <xdr:to>
      <xdr:col>21</xdr:col>
      <xdr:colOff>161925</xdr:colOff>
      <xdr:row>38</xdr:row>
      <xdr:rowOff>54367</xdr:rowOff>
    </xdr:to>
    <xdr:cxnSp macro="">
      <xdr:nvCxnSpPr>
        <xdr:cNvPr id="526" name="直線コネクタ 525"/>
        <xdr:cNvCxnSpPr/>
      </xdr:nvCxnSpPr>
      <xdr:spPr>
        <a:xfrm>
          <a:off x="13703300" y="6563262"/>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7" name="フローチャート : 判断 526"/>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18628</xdr:rowOff>
    </xdr:from>
    <xdr:ext cx="534377" cy="259045"/>
    <xdr:sp macro="" textlink="">
      <xdr:nvSpPr>
        <xdr:cNvPr id="528" name="テキスト ボックス 527"/>
        <xdr:cNvSpPr txBox="1"/>
      </xdr:nvSpPr>
      <xdr:spPr>
        <a:xfrm>
          <a:off x="14325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26086</xdr:rowOff>
    </xdr:from>
    <xdr:to>
      <xdr:col>19</xdr:col>
      <xdr:colOff>644525</xdr:colOff>
      <xdr:row>38</xdr:row>
      <xdr:rowOff>48162</xdr:rowOff>
    </xdr:to>
    <xdr:cxnSp macro="">
      <xdr:nvCxnSpPr>
        <xdr:cNvPr id="529" name="直線コネクタ 528"/>
        <xdr:cNvCxnSpPr/>
      </xdr:nvCxnSpPr>
      <xdr:spPr>
        <a:xfrm>
          <a:off x="12814300" y="6541186"/>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0" name="フローチャート : 判断 529"/>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44656</xdr:rowOff>
    </xdr:from>
    <xdr:ext cx="534377" cy="259045"/>
    <xdr:sp macro="" textlink="">
      <xdr:nvSpPr>
        <xdr:cNvPr id="531" name="テキスト ボックス 530"/>
        <xdr:cNvSpPr txBox="1"/>
      </xdr:nvSpPr>
      <xdr:spPr>
        <a:xfrm>
          <a:off x="13436111" y="6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2" name="フローチャート : 判断 531"/>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11999</xdr:rowOff>
    </xdr:from>
    <xdr:ext cx="534377" cy="259045"/>
    <xdr:sp macro="" textlink="">
      <xdr:nvSpPr>
        <xdr:cNvPr id="533" name="テキスト ボックス 532"/>
        <xdr:cNvSpPr txBox="1"/>
      </xdr:nvSpPr>
      <xdr:spPr>
        <a:xfrm>
          <a:off x="12547111" y="60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165938</xdr:rowOff>
    </xdr:from>
    <xdr:to>
      <xdr:col>23</xdr:col>
      <xdr:colOff>568325</xdr:colOff>
      <xdr:row>38</xdr:row>
      <xdr:rowOff>96088</xdr:rowOff>
    </xdr:to>
    <xdr:sp macro="" textlink="">
      <xdr:nvSpPr>
        <xdr:cNvPr id="539" name="円/楕円 538"/>
        <xdr:cNvSpPr/>
      </xdr:nvSpPr>
      <xdr:spPr>
        <a:xfrm>
          <a:off x="16268700" y="65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80865</xdr:rowOff>
    </xdr:from>
    <xdr:ext cx="534377" cy="259045"/>
    <xdr:sp macro="" textlink="">
      <xdr:nvSpPr>
        <xdr:cNvPr id="540" name="消防費該当値テキスト"/>
        <xdr:cNvSpPr txBox="1"/>
      </xdr:nvSpPr>
      <xdr:spPr>
        <a:xfrm>
          <a:off x="16370300" y="642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16,891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31619</xdr:rowOff>
    </xdr:from>
    <xdr:to>
      <xdr:col>22</xdr:col>
      <xdr:colOff>415925</xdr:colOff>
      <xdr:row>35</xdr:row>
      <xdr:rowOff>133219</xdr:rowOff>
    </xdr:to>
    <xdr:sp macro="" textlink="">
      <xdr:nvSpPr>
        <xdr:cNvPr id="541" name="円/楕円 540"/>
        <xdr:cNvSpPr/>
      </xdr:nvSpPr>
      <xdr:spPr>
        <a:xfrm>
          <a:off x="15430500" y="60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149746</xdr:rowOff>
    </xdr:from>
    <xdr:ext cx="534377" cy="259045"/>
    <xdr:sp macro="" textlink="">
      <xdr:nvSpPr>
        <xdr:cNvPr id="542" name="テキスト ボックス 541"/>
        <xdr:cNvSpPr txBox="1"/>
      </xdr:nvSpPr>
      <xdr:spPr>
        <a:xfrm>
          <a:off x="15214111" y="58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3567</xdr:rowOff>
    </xdr:from>
    <xdr:to>
      <xdr:col>21</xdr:col>
      <xdr:colOff>212725</xdr:colOff>
      <xdr:row>38</xdr:row>
      <xdr:rowOff>105167</xdr:rowOff>
    </xdr:to>
    <xdr:sp macro="" textlink="">
      <xdr:nvSpPr>
        <xdr:cNvPr id="543" name="円/楕円 542"/>
        <xdr:cNvSpPr/>
      </xdr:nvSpPr>
      <xdr:spPr>
        <a:xfrm>
          <a:off x="14541500" y="651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96294</xdr:rowOff>
    </xdr:from>
    <xdr:ext cx="534377" cy="259045"/>
    <xdr:sp macro="" textlink="">
      <xdr:nvSpPr>
        <xdr:cNvPr id="544" name="テキスト ボックス 543"/>
        <xdr:cNvSpPr txBox="1"/>
      </xdr:nvSpPr>
      <xdr:spPr>
        <a:xfrm>
          <a:off x="14325111" y="661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168812</xdr:rowOff>
    </xdr:from>
    <xdr:to>
      <xdr:col>20</xdr:col>
      <xdr:colOff>9525</xdr:colOff>
      <xdr:row>38</xdr:row>
      <xdr:rowOff>98962</xdr:rowOff>
    </xdr:to>
    <xdr:sp macro="" textlink="">
      <xdr:nvSpPr>
        <xdr:cNvPr id="545" name="円/楕円 544"/>
        <xdr:cNvSpPr/>
      </xdr:nvSpPr>
      <xdr:spPr>
        <a:xfrm>
          <a:off x="13652500" y="651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90089</xdr:rowOff>
    </xdr:from>
    <xdr:ext cx="534377" cy="259045"/>
    <xdr:sp macro="" textlink="">
      <xdr:nvSpPr>
        <xdr:cNvPr id="546" name="テキスト ボックス 545"/>
        <xdr:cNvSpPr txBox="1"/>
      </xdr:nvSpPr>
      <xdr:spPr>
        <a:xfrm>
          <a:off x="13436111" y="660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146736</xdr:rowOff>
    </xdr:from>
    <xdr:to>
      <xdr:col>18</xdr:col>
      <xdr:colOff>492125</xdr:colOff>
      <xdr:row>38</xdr:row>
      <xdr:rowOff>76885</xdr:rowOff>
    </xdr:to>
    <xdr:sp macro="" textlink="">
      <xdr:nvSpPr>
        <xdr:cNvPr id="547" name="円/楕円 546"/>
        <xdr:cNvSpPr/>
      </xdr:nvSpPr>
      <xdr:spPr>
        <a:xfrm>
          <a:off x="12763500" y="6490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68013</xdr:rowOff>
    </xdr:from>
    <xdr:ext cx="534377" cy="259045"/>
    <xdr:sp macro="" textlink="">
      <xdr:nvSpPr>
        <xdr:cNvPr id="548" name="テキスト ボックス 547"/>
        <xdr:cNvSpPr txBox="1"/>
      </xdr:nvSpPr>
      <xdr:spPr>
        <a:xfrm>
          <a:off x="12547111"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5" name="直線コネクタ 574"/>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6"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7" name="直線コネクタ 576"/>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8"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9" name="直線コネクタ 578"/>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42121</xdr:rowOff>
    </xdr:from>
    <xdr:to>
      <xdr:col>23</xdr:col>
      <xdr:colOff>517525</xdr:colOff>
      <xdr:row>58</xdr:row>
      <xdr:rowOff>79556</xdr:rowOff>
    </xdr:to>
    <xdr:cxnSp macro="">
      <xdr:nvCxnSpPr>
        <xdr:cNvPr id="580" name="直線コネクタ 579"/>
        <xdr:cNvCxnSpPr/>
      </xdr:nvCxnSpPr>
      <xdr:spPr>
        <a:xfrm>
          <a:off x="15481300" y="9471871"/>
          <a:ext cx="838200" cy="55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73601</xdr:rowOff>
    </xdr:from>
    <xdr:ext cx="534377" cy="259045"/>
    <xdr:sp macro="" textlink="">
      <xdr:nvSpPr>
        <xdr:cNvPr id="581" name="教育費平均値テキスト"/>
        <xdr:cNvSpPr txBox="1"/>
      </xdr:nvSpPr>
      <xdr:spPr>
        <a:xfrm>
          <a:off x="16370300" y="9674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2" name="フローチャート : 判断 581"/>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164215</xdr:rowOff>
    </xdr:from>
    <xdr:to>
      <xdr:col>22</xdr:col>
      <xdr:colOff>365125</xdr:colOff>
      <xdr:row>55</xdr:row>
      <xdr:rowOff>42121</xdr:rowOff>
    </xdr:to>
    <xdr:cxnSp macro="">
      <xdr:nvCxnSpPr>
        <xdr:cNvPr id="583" name="直線コネクタ 582"/>
        <xdr:cNvCxnSpPr/>
      </xdr:nvCxnSpPr>
      <xdr:spPr>
        <a:xfrm>
          <a:off x="14592300" y="8736715"/>
          <a:ext cx="889000" cy="7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4" name="フローチャート : 判断 583"/>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106494</xdr:rowOff>
    </xdr:from>
    <xdr:ext cx="534377" cy="259045"/>
    <xdr:sp macro="" textlink="">
      <xdr:nvSpPr>
        <xdr:cNvPr id="585" name="テキスト ボックス 584"/>
        <xdr:cNvSpPr txBox="1"/>
      </xdr:nvSpPr>
      <xdr:spPr>
        <a:xfrm>
          <a:off x="15214111" y="98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164215</xdr:rowOff>
    </xdr:from>
    <xdr:to>
      <xdr:col>21</xdr:col>
      <xdr:colOff>161925</xdr:colOff>
      <xdr:row>56</xdr:row>
      <xdr:rowOff>84400</xdr:rowOff>
    </xdr:to>
    <xdr:cxnSp macro="">
      <xdr:nvCxnSpPr>
        <xdr:cNvPr id="586" name="直線コネクタ 585"/>
        <xdr:cNvCxnSpPr/>
      </xdr:nvCxnSpPr>
      <xdr:spPr>
        <a:xfrm flipV="1">
          <a:off x="13703300" y="8736715"/>
          <a:ext cx="889000" cy="94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7" name="フローチャート : 判断 586"/>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32558</xdr:rowOff>
    </xdr:from>
    <xdr:ext cx="534377" cy="259045"/>
    <xdr:sp macro="" textlink="">
      <xdr:nvSpPr>
        <xdr:cNvPr id="588" name="テキスト ボックス 587"/>
        <xdr:cNvSpPr txBox="1"/>
      </xdr:nvSpPr>
      <xdr:spPr>
        <a:xfrm>
          <a:off x="14325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84400</xdr:rowOff>
    </xdr:from>
    <xdr:to>
      <xdr:col>19</xdr:col>
      <xdr:colOff>644525</xdr:colOff>
      <xdr:row>58</xdr:row>
      <xdr:rowOff>105312</xdr:rowOff>
    </xdr:to>
    <xdr:cxnSp macro="">
      <xdr:nvCxnSpPr>
        <xdr:cNvPr id="589" name="直線コネクタ 588"/>
        <xdr:cNvCxnSpPr/>
      </xdr:nvCxnSpPr>
      <xdr:spPr>
        <a:xfrm flipV="1">
          <a:off x="12814300" y="9685600"/>
          <a:ext cx="889000" cy="36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0" name="フローチャート : 判断 589"/>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8511</xdr:rowOff>
    </xdr:from>
    <xdr:ext cx="534377" cy="259045"/>
    <xdr:sp macro="" textlink="">
      <xdr:nvSpPr>
        <xdr:cNvPr id="591" name="テキスト ボックス 590"/>
        <xdr:cNvSpPr txBox="1"/>
      </xdr:nvSpPr>
      <xdr:spPr>
        <a:xfrm>
          <a:off x="13436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2" name="フローチャート : 判断 591"/>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22460</xdr:rowOff>
    </xdr:from>
    <xdr:ext cx="534377" cy="259045"/>
    <xdr:sp macro="" textlink="">
      <xdr:nvSpPr>
        <xdr:cNvPr id="593" name="テキスト ボックス 592"/>
        <xdr:cNvSpPr txBox="1"/>
      </xdr:nvSpPr>
      <xdr:spPr>
        <a:xfrm>
          <a:off x="12547111" y="96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28756</xdr:rowOff>
    </xdr:from>
    <xdr:to>
      <xdr:col>23</xdr:col>
      <xdr:colOff>568325</xdr:colOff>
      <xdr:row>58</xdr:row>
      <xdr:rowOff>130356</xdr:rowOff>
    </xdr:to>
    <xdr:sp macro="" textlink="">
      <xdr:nvSpPr>
        <xdr:cNvPr id="599" name="円/楕円 598"/>
        <xdr:cNvSpPr/>
      </xdr:nvSpPr>
      <xdr:spPr>
        <a:xfrm>
          <a:off x="16268700" y="997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7183</xdr:rowOff>
    </xdr:from>
    <xdr:ext cx="534377" cy="259045"/>
    <xdr:sp macro="" textlink="">
      <xdr:nvSpPr>
        <xdr:cNvPr id="600" name="教育費該当値テキスト"/>
        <xdr:cNvSpPr txBox="1"/>
      </xdr:nvSpPr>
      <xdr:spPr>
        <a:xfrm>
          <a:off x="16370300" y="995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47,525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162771</xdr:rowOff>
    </xdr:from>
    <xdr:to>
      <xdr:col>22</xdr:col>
      <xdr:colOff>415925</xdr:colOff>
      <xdr:row>55</xdr:row>
      <xdr:rowOff>92921</xdr:rowOff>
    </xdr:to>
    <xdr:sp macro="" textlink="">
      <xdr:nvSpPr>
        <xdr:cNvPr id="601" name="円/楕円 600"/>
        <xdr:cNvSpPr/>
      </xdr:nvSpPr>
      <xdr:spPr>
        <a:xfrm>
          <a:off x="15430500" y="94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109448</xdr:rowOff>
    </xdr:from>
    <xdr:ext cx="534377" cy="259045"/>
    <xdr:sp macro="" textlink="">
      <xdr:nvSpPr>
        <xdr:cNvPr id="602" name="テキスト ボックス 601"/>
        <xdr:cNvSpPr txBox="1"/>
      </xdr:nvSpPr>
      <xdr:spPr>
        <a:xfrm>
          <a:off x="15214111" y="91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98,214</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113415</xdr:rowOff>
    </xdr:from>
    <xdr:to>
      <xdr:col>21</xdr:col>
      <xdr:colOff>212725</xdr:colOff>
      <xdr:row>51</xdr:row>
      <xdr:rowOff>43565</xdr:rowOff>
    </xdr:to>
    <xdr:sp macro="" textlink="">
      <xdr:nvSpPr>
        <xdr:cNvPr id="603" name="円/楕円 602"/>
        <xdr:cNvSpPr/>
      </xdr:nvSpPr>
      <xdr:spPr>
        <a:xfrm>
          <a:off x="14541500" y="86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49</xdr:row>
      <xdr:rowOff>60092</xdr:rowOff>
    </xdr:from>
    <xdr:ext cx="599010" cy="259045"/>
    <xdr:sp macro="" textlink="">
      <xdr:nvSpPr>
        <xdr:cNvPr id="604" name="テキスト ボックス 603"/>
        <xdr:cNvSpPr txBox="1"/>
      </xdr:nvSpPr>
      <xdr:spPr>
        <a:xfrm>
          <a:off x="14292794" y="846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165,748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33600</xdr:rowOff>
    </xdr:from>
    <xdr:to>
      <xdr:col>20</xdr:col>
      <xdr:colOff>9525</xdr:colOff>
      <xdr:row>56</xdr:row>
      <xdr:rowOff>135200</xdr:rowOff>
    </xdr:to>
    <xdr:sp macro="" textlink="">
      <xdr:nvSpPr>
        <xdr:cNvPr id="605" name="円/楕円 604"/>
        <xdr:cNvSpPr/>
      </xdr:nvSpPr>
      <xdr:spPr>
        <a:xfrm>
          <a:off x="13652500" y="96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151727</xdr:rowOff>
    </xdr:from>
    <xdr:ext cx="534377" cy="259045"/>
    <xdr:sp macro="" textlink="">
      <xdr:nvSpPr>
        <xdr:cNvPr id="606" name="テキスト ボックス 605"/>
        <xdr:cNvSpPr txBox="1"/>
      </xdr:nvSpPr>
      <xdr:spPr>
        <a:xfrm>
          <a:off x="13436111" y="94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54512</xdr:rowOff>
    </xdr:from>
    <xdr:to>
      <xdr:col>18</xdr:col>
      <xdr:colOff>492125</xdr:colOff>
      <xdr:row>58</xdr:row>
      <xdr:rowOff>156112</xdr:rowOff>
    </xdr:to>
    <xdr:sp macro="" textlink="">
      <xdr:nvSpPr>
        <xdr:cNvPr id="607" name="円/楕円 606"/>
        <xdr:cNvSpPr/>
      </xdr:nvSpPr>
      <xdr:spPr>
        <a:xfrm>
          <a:off x="12763500" y="999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147239</xdr:rowOff>
    </xdr:from>
    <xdr:ext cx="534377" cy="259045"/>
    <xdr:sp macro="" textlink="">
      <xdr:nvSpPr>
        <xdr:cNvPr id="608" name="テキスト ボックス 607"/>
        <xdr:cNvSpPr txBox="1"/>
      </xdr:nvSpPr>
      <xdr:spPr>
        <a:xfrm>
          <a:off x="12547111" y="1009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2" name="直線コネクタ 631"/>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5"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6" name="直線コネクタ 635"/>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167818</xdr:rowOff>
    </xdr:from>
    <xdr:to>
      <xdr:col>23</xdr:col>
      <xdr:colOff>517525</xdr:colOff>
      <xdr:row>79</xdr:row>
      <xdr:rowOff>39193</xdr:rowOff>
    </xdr:to>
    <xdr:cxnSp macro="">
      <xdr:nvCxnSpPr>
        <xdr:cNvPr id="637" name="直線コネクタ 636"/>
        <xdr:cNvCxnSpPr/>
      </xdr:nvCxnSpPr>
      <xdr:spPr>
        <a:xfrm>
          <a:off x="15481300" y="13540918"/>
          <a:ext cx="8382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38" name="災害復旧費平均値テキスト"/>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9" name="フローチャート : 判断 638"/>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167818</xdr:rowOff>
    </xdr:from>
    <xdr:to>
      <xdr:col>22</xdr:col>
      <xdr:colOff>365125</xdr:colOff>
      <xdr:row>79</xdr:row>
      <xdr:rowOff>19495</xdr:rowOff>
    </xdr:to>
    <xdr:cxnSp macro="">
      <xdr:nvCxnSpPr>
        <xdr:cNvPr id="640" name="直線コネクタ 639"/>
        <xdr:cNvCxnSpPr/>
      </xdr:nvCxnSpPr>
      <xdr:spPr>
        <a:xfrm flipV="1">
          <a:off x="14592300" y="13540918"/>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1" name="フローチャート : 判断 640"/>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2" name="テキスト ボックス 641"/>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19495</xdr:rowOff>
    </xdr:from>
    <xdr:to>
      <xdr:col>21</xdr:col>
      <xdr:colOff>161925</xdr:colOff>
      <xdr:row>79</xdr:row>
      <xdr:rowOff>43611</xdr:rowOff>
    </xdr:to>
    <xdr:cxnSp macro="">
      <xdr:nvCxnSpPr>
        <xdr:cNvPr id="643" name="直線コネクタ 642"/>
        <xdr:cNvCxnSpPr/>
      </xdr:nvCxnSpPr>
      <xdr:spPr>
        <a:xfrm flipV="1">
          <a:off x="13703300" y="13564045"/>
          <a:ext cx="889000" cy="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4" name="フローチャート : 判断 643"/>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5" name="テキスト ボックス 644"/>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43611</xdr:rowOff>
    </xdr:from>
    <xdr:to>
      <xdr:col>19</xdr:col>
      <xdr:colOff>644525</xdr:colOff>
      <xdr:row>79</xdr:row>
      <xdr:rowOff>44298</xdr:rowOff>
    </xdr:to>
    <xdr:cxnSp macro="">
      <xdr:nvCxnSpPr>
        <xdr:cNvPr id="646" name="直線コネクタ 645"/>
        <xdr:cNvCxnSpPr/>
      </xdr:nvCxnSpPr>
      <xdr:spPr>
        <a:xfrm flipV="1">
          <a:off x="12814300" y="13588161"/>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7" name="フローチャート : 判断 646"/>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122293</xdr:rowOff>
    </xdr:from>
    <xdr:ext cx="469744" cy="259045"/>
    <xdr:sp macro="" textlink="">
      <xdr:nvSpPr>
        <xdr:cNvPr id="648" name="テキスト ボックス 647"/>
        <xdr:cNvSpPr txBox="1"/>
      </xdr:nvSpPr>
      <xdr:spPr>
        <a:xfrm>
          <a:off x="13468427" y="129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49" name="フローチャート : 判断 648"/>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50" name="テキスト ボックス 649"/>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159843</xdr:rowOff>
    </xdr:from>
    <xdr:to>
      <xdr:col>23</xdr:col>
      <xdr:colOff>568325</xdr:colOff>
      <xdr:row>79</xdr:row>
      <xdr:rowOff>89993</xdr:rowOff>
    </xdr:to>
    <xdr:sp macro="" textlink="">
      <xdr:nvSpPr>
        <xdr:cNvPr id="656" name="円/楕円 655"/>
        <xdr:cNvSpPr/>
      </xdr:nvSpPr>
      <xdr:spPr>
        <a:xfrm>
          <a:off x="162687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74770</xdr:rowOff>
    </xdr:from>
    <xdr:ext cx="378565" cy="259045"/>
    <xdr:sp macro="" textlink="">
      <xdr:nvSpPr>
        <xdr:cNvPr id="657" name="災害復旧費該当値テキスト"/>
        <xdr:cNvSpPr txBox="1"/>
      </xdr:nvSpPr>
      <xdr:spPr>
        <a:xfrm>
          <a:off x="16370300" y="13447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117018</xdr:rowOff>
    </xdr:from>
    <xdr:to>
      <xdr:col>22</xdr:col>
      <xdr:colOff>415925</xdr:colOff>
      <xdr:row>79</xdr:row>
      <xdr:rowOff>47168</xdr:rowOff>
    </xdr:to>
    <xdr:sp macro="" textlink="">
      <xdr:nvSpPr>
        <xdr:cNvPr id="658" name="円/楕円 657"/>
        <xdr:cNvSpPr/>
      </xdr:nvSpPr>
      <xdr:spPr>
        <a:xfrm>
          <a:off x="15430500" y="134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38295</xdr:rowOff>
    </xdr:from>
    <xdr:ext cx="469744" cy="259045"/>
    <xdr:sp macro="" textlink="">
      <xdr:nvSpPr>
        <xdr:cNvPr id="659" name="テキスト ボックス 658"/>
        <xdr:cNvSpPr txBox="1"/>
      </xdr:nvSpPr>
      <xdr:spPr>
        <a:xfrm>
          <a:off x="15246427" y="1358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140145</xdr:rowOff>
    </xdr:from>
    <xdr:to>
      <xdr:col>21</xdr:col>
      <xdr:colOff>212725</xdr:colOff>
      <xdr:row>79</xdr:row>
      <xdr:rowOff>70295</xdr:rowOff>
    </xdr:to>
    <xdr:sp macro="" textlink="">
      <xdr:nvSpPr>
        <xdr:cNvPr id="660" name="円/楕円 659"/>
        <xdr:cNvSpPr/>
      </xdr:nvSpPr>
      <xdr:spPr>
        <a:xfrm>
          <a:off x="14541500" y="135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61422</xdr:rowOff>
    </xdr:from>
    <xdr:ext cx="378565" cy="259045"/>
    <xdr:sp macro="" textlink="">
      <xdr:nvSpPr>
        <xdr:cNvPr id="661" name="テキスト ボックス 660"/>
        <xdr:cNvSpPr txBox="1"/>
      </xdr:nvSpPr>
      <xdr:spPr>
        <a:xfrm>
          <a:off x="14403017" y="13605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164261</xdr:rowOff>
    </xdr:from>
    <xdr:to>
      <xdr:col>20</xdr:col>
      <xdr:colOff>9525</xdr:colOff>
      <xdr:row>79</xdr:row>
      <xdr:rowOff>94411</xdr:rowOff>
    </xdr:to>
    <xdr:sp macro="" textlink="">
      <xdr:nvSpPr>
        <xdr:cNvPr id="662" name="円/楕円 661"/>
        <xdr:cNvSpPr/>
      </xdr:nvSpPr>
      <xdr:spPr>
        <a:xfrm>
          <a:off x="13652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85538</xdr:rowOff>
    </xdr:from>
    <xdr:ext cx="313932" cy="259045"/>
    <xdr:sp macro="" textlink="">
      <xdr:nvSpPr>
        <xdr:cNvPr id="663" name="テキスト ボックス 662"/>
        <xdr:cNvSpPr txBox="1"/>
      </xdr:nvSpPr>
      <xdr:spPr>
        <a:xfrm>
          <a:off x="13546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164948</xdr:rowOff>
    </xdr:from>
    <xdr:to>
      <xdr:col>18</xdr:col>
      <xdr:colOff>492125</xdr:colOff>
      <xdr:row>79</xdr:row>
      <xdr:rowOff>95098</xdr:rowOff>
    </xdr:to>
    <xdr:sp macro="" textlink="">
      <xdr:nvSpPr>
        <xdr:cNvPr id="664" name="円/楕円 663"/>
        <xdr:cNvSpPr/>
      </xdr:nvSpPr>
      <xdr:spPr>
        <a:xfrm>
          <a:off x="12763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86225</xdr:rowOff>
    </xdr:from>
    <xdr:ext cx="249299" cy="259045"/>
    <xdr:sp macro="" textlink="">
      <xdr:nvSpPr>
        <xdr:cNvPr id="665" name="テキスト ボックス 664"/>
        <xdr:cNvSpPr txBox="1"/>
      </xdr:nvSpPr>
      <xdr:spPr>
        <a:xfrm>
          <a:off x="12689649" y="13630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0" name="直線コネクタ 689"/>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1"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2" name="直線コネクタ 691"/>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3"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4" name="直線コネクタ 693"/>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49479</xdr:rowOff>
    </xdr:from>
    <xdr:to>
      <xdr:col>23</xdr:col>
      <xdr:colOff>517525</xdr:colOff>
      <xdr:row>95</xdr:row>
      <xdr:rowOff>60034</xdr:rowOff>
    </xdr:to>
    <xdr:cxnSp macro="">
      <xdr:nvCxnSpPr>
        <xdr:cNvPr id="695" name="直線コネクタ 694"/>
        <xdr:cNvCxnSpPr/>
      </xdr:nvCxnSpPr>
      <xdr:spPr>
        <a:xfrm>
          <a:off x="15481300" y="16337229"/>
          <a:ext cx="8382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23372</xdr:rowOff>
    </xdr:from>
    <xdr:ext cx="534377" cy="259045"/>
    <xdr:sp macro="" textlink="">
      <xdr:nvSpPr>
        <xdr:cNvPr id="696" name="公債費平均値テキスト"/>
        <xdr:cNvSpPr txBox="1"/>
      </xdr:nvSpPr>
      <xdr:spPr>
        <a:xfrm>
          <a:off x="16370300" y="16311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7" name="フローチャート : 判断 696"/>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46546</xdr:rowOff>
    </xdr:from>
    <xdr:to>
      <xdr:col>22</xdr:col>
      <xdr:colOff>365125</xdr:colOff>
      <xdr:row>95</xdr:row>
      <xdr:rowOff>49479</xdr:rowOff>
    </xdr:to>
    <xdr:cxnSp macro="">
      <xdr:nvCxnSpPr>
        <xdr:cNvPr id="698" name="直線コネクタ 697"/>
        <xdr:cNvCxnSpPr/>
      </xdr:nvCxnSpPr>
      <xdr:spPr>
        <a:xfrm>
          <a:off x="14592300" y="16334296"/>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699" name="フローチャート : 判断 698"/>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119232</xdr:rowOff>
    </xdr:from>
    <xdr:ext cx="534377" cy="259045"/>
    <xdr:sp macro="" textlink="">
      <xdr:nvSpPr>
        <xdr:cNvPr id="700" name="テキスト ボックス 699"/>
        <xdr:cNvSpPr txBox="1"/>
      </xdr:nvSpPr>
      <xdr:spPr>
        <a:xfrm>
          <a:off x="15214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46546</xdr:rowOff>
    </xdr:from>
    <xdr:to>
      <xdr:col>21</xdr:col>
      <xdr:colOff>161925</xdr:colOff>
      <xdr:row>95</xdr:row>
      <xdr:rowOff>145314</xdr:rowOff>
    </xdr:to>
    <xdr:cxnSp macro="">
      <xdr:nvCxnSpPr>
        <xdr:cNvPr id="701" name="直線コネクタ 700"/>
        <xdr:cNvCxnSpPr/>
      </xdr:nvCxnSpPr>
      <xdr:spPr>
        <a:xfrm flipV="1">
          <a:off x="13703300" y="16334296"/>
          <a:ext cx="889000" cy="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2" name="フローチャート : 判断 701"/>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100207</xdr:rowOff>
    </xdr:from>
    <xdr:ext cx="534377" cy="259045"/>
    <xdr:sp macro="" textlink="">
      <xdr:nvSpPr>
        <xdr:cNvPr id="703" name="テキスト ボックス 702"/>
        <xdr:cNvSpPr txBox="1"/>
      </xdr:nvSpPr>
      <xdr:spPr>
        <a:xfrm>
          <a:off x="14325111" y="1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106705</xdr:rowOff>
    </xdr:from>
    <xdr:to>
      <xdr:col>19</xdr:col>
      <xdr:colOff>644525</xdr:colOff>
      <xdr:row>95</xdr:row>
      <xdr:rowOff>145314</xdr:rowOff>
    </xdr:to>
    <xdr:cxnSp macro="">
      <xdr:nvCxnSpPr>
        <xdr:cNvPr id="704" name="直線コネクタ 703"/>
        <xdr:cNvCxnSpPr/>
      </xdr:nvCxnSpPr>
      <xdr:spPr>
        <a:xfrm>
          <a:off x="12814300" y="16394455"/>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5" name="フローチャート : 判断 704"/>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122014</xdr:rowOff>
    </xdr:from>
    <xdr:ext cx="534377" cy="259045"/>
    <xdr:sp macro="" textlink="">
      <xdr:nvSpPr>
        <xdr:cNvPr id="706" name="テキスト ボックス 705"/>
        <xdr:cNvSpPr txBox="1"/>
      </xdr:nvSpPr>
      <xdr:spPr>
        <a:xfrm>
          <a:off x="13436111" y="160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7" name="フローチャート : 判断 706"/>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109631</xdr:rowOff>
    </xdr:from>
    <xdr:ext cx="534377" cy="259045"/>
    <xdr:sp macro="" textlink="">
      <xdr:nvSpPr>
        <xdr:cNvPr id="708" name="テキスト ボックス 707"/>
        <xdr:cNvSpPr txBox="1"/>
      </xdr:nvSpPr>
      <xdr:spPr>
        <a:xfrm>
          <a:off x="12547111" y="160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9234</xdr:rowOff>
    </xdr:from>
    <xdr:to>
      <xdr:col>23</xdr:col>
      <xdr:colOff>568325</xdr:colOff>
      <xdr:row>95</xdr:row>
      <xdr:rowOff>110834</xdr:rowOff>
    </xdr:to>
    <xdr:sp macro="" textlink="">
      <xdr:nvSpPr>
        <xdr:cNvPr id="714" name="円/楕円 713"/>
        <xdr:cNvSpPr/>
      </xdr:nvSpPr>
      <xdr:spPr>
        <a:xfrm>
          <a:off x="16268700" y="162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32111</xdr:rowOff>
    </xdr:from>
    <xdr:ext cx="534377" cy="259045"/>
    <xdr:sp macro="" textlink="">
      <xdr:nvSpPr>
        <xdr:cNvPr id="715" name="公債費該当値テキスト"/>
        <xdr:cNvSpPr txBox="1"/>
      </xdr:nvSpPr>
      <xdr:spPr>
        <a:xfrm>
          <a:off x="16370300" y="1614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82,773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170129</xdr:rowOff>
    </xdr:from>
    <xdr:to>
      <xdr:col>22</xdr:col>
      <xdr:colOff>415925</xdr:colOff>
      <xdr:row>95</xdr:row>
      <xdr:rowOff>100279</xdr:rowOff>
    </xdr:to>
    <xdr:sp macro="" textlink="">
      <xdr:nvSpPr>
        <xdr:cNvPr id="716" name="円/楕円 715"/>
        <xdr:cNvSpPr/>
      </xdr:nvSpPr>
      <xdr:spPr>
        <a:xfrm>
          <a:off x="15430500" y="162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116806</xdr:rowOff>
    </xdr:from>
    <xdr:ext cx="534377" cy="259045"/>
    <xdr:sp macro="" textlink="">
      <xdr:nvSpPr>
        <xdr:cNvPr id="717" name="テキスト ボックス 716"/>
        <xdr:cNvSpPr txBox="1"/>
      </xdr:nvSpPr>
      <xdr:spPr>
        <a:xfrm>
          <a:off x="15214111" y="160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83,604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167196</xdr:rowOff>
    </xdr:from>
    <xdr:to>
      <xdr:col>21</xdr:col>
      <xdr:colOff>212725</xdr:colOff>
      <xdr:row>95</xdr:row>
      <xdr:rowOff>97346</xdr:rowOff>
    </xdr:to>
    <xdr:sp macro="" textlink="">
      <xdr:nvSpPr>
        <xdr:cNvPr id="718" name="円/楕円 717"/>
        <xdr:cNvSpPr/>
      </xdr:nvSpPr>
      <xdr:spPr>
        <a:xfrm>
          <a:off x="14541500" y="162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113873</xdr:rowOff>
    </xdr:from>
    <xdr:ext cx="534377" cy="259045"/>
    <xdr:sp macro="" textlink="">
      <xdr:nvSpPr>
        <xdr:cNvPr id="719" name="テキスト ボックス 718"/>
        <xdr:cNvSpPr txBox="1"/>
      </xdr:nvSpPr>
      <xdr:spPr>
        <a:xfrm>
          <a:off x="14325111" y="1605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94514</xdr:rowOff>
    </xdr:from>
    <xdr:to>
      <xdr:col>20</xdr:col>
      <xdr:colOff>9525</xdr:colOff>
      <xdr:row>96</xdr:row>
      <xdr:rowOff>24664</xdr:rowOff>
    </xdr:to>
    <xdr:sp macro="" textlink="">
      <xdr:nvSpPr>
        <xdr:cNvPr id="720" name="円/楕円 719"/>
        <xdr:cNvSpPr/>
      </xdr:nvSpPr>
      <xdr:spPr>
        <a:xfrm>
          <a:off x="13652500" y="163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15791</xdr:rowOff>
    </xdr:from>
    <xdr:ext cx="534377" cy="259045"/>
    <xdr:sp macro="" textlink="">
      <xdr:nvSpPr>
        <xdr:cNvPr id="721" name="テキスト ボックス 720"/>
        <xdr:cNvSpPr txBox="1"/>
      </xdr:nvSpPr>
      <xdr:spPr>
        <a:xfrm>
          <a:off x="13436111" y="164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55905</xdr:rowOff>
    </xdr:from>
    <xdr:to>
      <xdr:col>18</xdr:col>
      <xdr:colOff>492125</xdr:colOff>
      <xdr:row>95</xdr:row>
      <xdr:rowOff>157505</xdr:rowOff>
    </xdr:to>
    <xdr:sp macro="" textlink="">
      <xdr:nvSpPr>
        <xdr:cNvPr id="722" name="円/楕円 721"/>
        <xdr:cNvSpPr/>
      </xdr:nvSpPr>
      <xdr:spPr>
        <a:xfrm>
          <a:off x="12763500" y="163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148632</xdr:rowOff>
    </xdr:from>
    <xdr:ext cx="534377" cy="259045"/>
    <xdr:sp macro="" textlink="">
      <xdr:nvSpPr>
        <xdr:cNvPr id="723" name="テキスト ボックス 722"/>
        <xdr:cNvSpPr txBox="1"/>
      </xdr:nvSpPr>
      <xdr:spPr>
        <a:xfrm>
          <a:off x="12547111" y="164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7" name="直線コネクタ 746"/>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0"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1" name="直線コネクタ 750"/>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3"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4" name="フローチャート : 判断 753"/>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6" name="フローチャート : 判断 755"/>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7" name="テキスト ボックス 756"/>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59" name="フローチャート : 判断 758"/>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60" name="テキスト ボックス 759"/>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2" name="フローチャート : 判断 761"/>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3" name="テキスト ボックス 762"/>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4" name="フローチャート : 判断 763"/>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5" name="テキスト ボックス 764"/>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2"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歳出総額は住民一人あたり</a:t>
          </a:r>
          <a:r>
            <a:rPr kumimoji="1" lang="en-US" altLang="ja-JP" sz="1300">
              <a:latin typeface="ＭＳ Ｐゴシック"/>
            </a:rPr>
            <a:t>494,172</a:t>
          </a:r>
          <a:r>
            <a:rPr kumimoji="1" lang="ja-JP" altLang="en-US" sz="1300">
              <a:latin typeface="ＭＳ Ｐゴシック"/>
            </a:rPr>
            <a:t>円であり、全体として類似団体の平均を下回っている。</a:t>
          </a:r>
          <a:endParaRPr kumimoji="1" lang="en-US" altLang="ja-JP" sz="1300">
            <a:latin typeface="ＭＳ Ｐゴシック"/>
          </a:endParaRPr>
        </a:p>
        <a:p>
          <a:r>
            <a:rPr kumimoji="1" lang="ja-JP" altLang="en-US" sz="1300">
              <a:latin typeface="ＭＳ Ｐゴシック"/>
            </a:rPr>
            <a:t>これは、平成</a:t>
          </a:r>
          <a:r>
            <a:rPr kumimoji="1" lang="en-US" altLang="ja-JP" sz="1300">
              <a:latin typeface="ＭＳ Ｐゴシック"/>
            </a:rPr>
            <a:t>27</a:t>
          </a:r>
          <a:r>
            <a:rPr kumimoji="1" lang="ja-JP" altLang="en-US" sz="1300">
              <a:latin typeface="ＭＳ Ｐゴシック"/>
            </a:rPr>
            <a:t>年度を含めて、近年において大型の整備事業等がなく、なおかつ町全体として事業費の減少に努めていたことが要因となっている。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平成１９年度以降、着実に財政調整基金を取り崩さずに、積立が出来ている。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このことは、合併後の集中改革プラン等、行財政改革の効果が現れていることを意味している。今後もこれまでの施策を継続し、安定した財政運営に努める。</a:t>
          </a:r>
          <a:endParaRPr kumimoji="1"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latin typeface="+mn-lt"/>
              <a:ea typeface="+mn-ea"/>
              <a:cs typeface="+mn-cs"/>
            </a:rPr>
            <a:t>財政健全化法が施行された平成１９年度以降、全会計において黒字を達成している。全事業の黒字を継続するために、今後も安定した財政運営を行う。</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L3" sqref="L3:V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7702738</v>
      </c>
      <c r="BO4" s="379"/>
      <c r="BP4" s="379"/>
      <c r="BQ4" s="379"/>
      <c r="BR4" s="379"/>
      <c r="BS4" s="379"/>
      <c r="BT4" s="379"/>
      <c r="BU4" s="380"/>
      <c r="BV4" s="378">
        <v>8911469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v>
      </c>
      <c r="CU4" s="385"/>
      <c r="CV4" s="385"/>
      <c r="CW4" s="385"/>
      <c r="CX4" s="385"/>
      <c r="CY4" s="385"/>
      <c r="CZ4" s="385"/>
      <c r="DA4" s="386"/>
      <c r="DB4" s="384">
        <v>1.8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7650280</v>
      </c>
      <c r="BO5" s="416"/>
      <c r="BP5" s="416"/>
      <c r="BQ5" s="416"/>
      <c r="BR5" s="416"/>
      <c r="BS5" s="416"/>
      <c r="BT5" s="416"/>
      <c r="BU5" s="417"/>
      <c r="BV5" s="415">
        <v>8816526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v>
      </c>
      <c r="CU5" s="413"/>
      <c r="CV5" s="413"/>
      <c r="CW5" s="413"/>
      <c r="CX5" s="413"/>
      <c r="CY5" s="413"/>
      <c r="CZ5" s="413"/>
      <c r="DA5" s="414"/>
      <c r="DB5" s="412">
        <v>82.8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52458</v>
      </c>
      <c r="BO6" s="416"/>
      <c r="BP6" s="416"/>
      <c r="BQ6" s="416"/>
      <c r="BR6" s="416"/>
      <c r="BS6" s="416"/>
      <c r="BT6" s="416"/>
      <c r="BU6" s="417"/>
      <c r="BV6" s="415">
        <v>94943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87.4</v>
      </c>
      <c r="CU6" s="453"/>
      <c r="CV6" s="453"/>
      <c r="CW6" s="453"/>
      <c r="CX6" s="453"/>
      <c r="CY6" s="453"/>
      <c r="CZ6" s="453"/>
      <c r="DA6" s="454"/>
      <c r="DB6" s="452">
        <v>87.5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4083</v>
      </c>
      <c r="BO7" s="416"/>
      <c r="BP7" s="416"/>
      <c r="BQ7" s="416"/>
      <c r="BR7" s="416"/>
      <c r="BS7" s="416"/>
      <c r="BT7" s="416"/>
      <c r="BU7" s="417"/>
      <c r="BV7" s="415">
        <v>3201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5078733</v>
      </c>
      <c r="CU7" s="416"/>
      <c r="CV7" s="416"/>
      <c r="CW7" s="416"/>
      <c r="CX7" s="416"/>
      <c r="CY7" s="416"/>
      <c r="CZ7" s="416"/>
      <c r="DA7" s="417"/>
      <c r="DB7" s="415">
        <v>5016649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48375</v>
      </c>
      <c r="BO8" s="416"/>
      <c r="BP8" s="416"/>
      <c r="BQ8" s="416"/>
      <c r="BR8" s="416"/>
      <c r="BS8" s="416"/>
      <c r="BT8" s="416"/>
      <c r="BU8" s="417"/>
      <c r="BV8" s="415">
        <v>91742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0.27</v>
      </c>
      <c r="CU8" s="456"/>
      <c r="CV8" s="456"/>
      <c r="CW8" s="456"/>
      <c r="CX8" s="456"/>
      <c r="CY8" s="456"/>
      <c r="CZ8" s="456"/>
      <c r="DA8" s="457"/>
      <c r="DB8" s="455">
        <v>0.26</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15179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-43367</v>
      </c>
      <c r="BO9" s="416"/>
      <c r="BP9" s="416"/>
      <c r="BQ9" s="416"/>
      <c r="BR9" s="416"/>
      <c r="BS9" s="416"/>
      <c r="BT9" s="416"/>
      <c r="BU9" s="417"/>
      <c r="BV9" s="415">
        <v>-51816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22.3</v>
      </c>
      <c r="CU9" s="413"/>
      <c r="CV9" s="413"/>
      <c r="CW9" s="413"/>
      <c r="CX9" s="413"/>
      <c r="CY9" s="413"/>
      <c r="CZ9" s="413"/>
      <c r="DA9" s="414"/>
      <c r="DB9" s="412">
        <v>22.3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16021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108478</v>
      </c>
      <c r="BO10" s="416"/>
      <c r="BP10" s="416"/>
      <c r="BQ10" s="416"/>
      <c r="BR10" s="416"/>
      <c r="BS10" s="416"/>
      <c r="BT10" s="416"/>
      <c r="BU10" s="417"/>
      <c r="BV10" s="415">
        <v>31729</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v>116886</v>
      </c>
      <c r="BO11" s="416"/>
      <c r="BP11" s="416"/>
      <c r="BQ11" s="416"/>
      <c r="BR11" s="416"/>
      <c r="BS11" s="416"/>
      <c r="BT11" s="416"/>
      <c r="BU11" s="417"/>
      <c r="BV11" s="415">
        <v>60134</v>
      </c>
      <c r="BW11" s="416"/>
      <c r="BX11" s="416"/>
      <c r="BY11" s="416"/>
      <c r="BZ11" s="416"/>
      <c r="CA11" s="416"/>
      <c r="CB11" s="416"/>
      <c r="CC11" s="417"/>
      <c r="CD11" s="418" t="s">
        <v>107</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15481</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3394</v>
      </c>
      <c r="BO12" s="416"/>
      <c r="BP12" s="416"/>
      <c r="BQ12" s="416"/>
      <c r="BR12" s="416"/>
      <c r="BS12" s="416"/>
      <c r="BT12" s="416"/>
      <c r="BU12" s="417"/>
      <c r="BV12" s="415">
        <v>30000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15470</v>
      </c>
      <c r="S13" s="497"/>
      <c r="T13" s="497"/>
      <c r="U13" s="497"/>
      <c r="V13" s="498"/>
      <c r="W13" s="431" t="s">
        <v>119</v>
      </c>
      <c r="X13" s="432"/>
      <c r="Y13" s="432"/>
      <c r="Z13" s="432"/>
      <c r="AA13" s="432"/>
      <c r="AB13" s="422"/>
      <c r="AC13" s="466">
        <v>2186</v>
      </c>
      <c r="AD13" s="467"/>
      <c r="AE13" s="467"/>
      <c r="AF13" s="467"/>
      <c r="AG13" s="506"/>
      <c r="AH13" s="466">
        <v>2313</v>
      </c>
      <c r="AI13" s="467"/>
      <c r="AJ13" s="467"/>
      <c r="AK13" s="467"/>
      <c r="AL13" s="468"/>
      <c r="AM13" s="444" t="s">
        <v>120</v>
      </c>
      <c r="AN13" s="445"/>
      <c r="AO13" s="445"/>
      <c r="AP13" s="445"/>
      <c r="AQ13" s="445"/>
      <c r="AR13" s="445"/>
      <c r="AS13" s="445"/>
      <c r="AT13" s="446"/>
      <c r="AU13" s="447" t="s">
        <v>114</v>
      </c>
      <c r="AV13" s="448"/>
      <c r="AW13" s="448"/>
      <c r="AX13" s="448"/>
      <c r="AY13" s="449" t="s">
        <v>121</v>
      </c>
      <c r="AZ13" s="450"/>
      <c r="BA13" s="450"/>
      <c r="BB13" s="450"/>
      <c r="BC13" s="450"/>
      <c r="BD13" s="450"/>
      <c r="BE13" s="450"/>
      <c r="BF13" s="450"/>
      <c r="BG13" s="450"/>
      <c r="BH13" s="450"/>
      <c r="BI13" s="450"/>
      <c r="BJ13" s="450"/>
      <c r="BK13" s="450"/>
      <c r="BL13" s="450"/>
      <c r="BM13" s="451"/>
      <c r="BN13" s="415">
        <v>178603</v>
      </c>
      <c r="BO13" s="416"/>
      <c r="BP13" s="416"/>
      <c r="BQ13" s="416"/>
      <c r="BR13" s="416"/>
      <c r="BS13" s="416"/>
      <c r="BT13" s="416"/>
      <c r="BU13" s="417"/>
      <c r="BV13" s="415">
        <v>10047</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12.4</v>
      </c>
      <c r="CU13" s="413"/>
      <c r="CV13" s="413"/>
      <c r="CW13" s="413"/>
      <c r="CX13" s="413"/>
      <c r="CY13" s="413"/>
      <c r="CZ13" s="413"/>
      <c r="DA13" s="414"/>
      <c r="DB13" s="412">
        <v>13.5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15609</v>
      </c>
      <c r="S14" s="497"/>
      <c r="T14" s="497"/>
      <c r="U14" s="497"/>
      <c r="V14" s="498"/>
      <c r="W14" s="405"/>
      <c r="X14" s="406"/>
      <c r="Y14" s="406"/>
      <c r="Z14" s="406"/>
      <c r="AA14" s="406"/>
      <c r="AB14" s="395"/>
      <c r="AC14" s="499">
        <v>26.5</v>
      </c>
      <c r="AD14" s="500"/>
      <c r="AE14" s="500"/>
      <c r="AF14" s="500"/>
      <c r="AG14" s="501"/>
      <c r="AH14" s="499">
        <v>27.1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85.5</v>
      </c>
      <c r="CU14" s="511"/>
      <c r="CV14" s="511"/>
      <c r="CW14" s="511"/>
      <c r="CX14" s="511"/>
      <c r="CY14" s="511"/>
      <c r="CZ14" s="511"/>
      <c r="DA14" s="512"/>
      <c r="DB14" s="510">
        <v>108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15596</v>
      </c>
      <c r="S15" s="497"/>
      <c r="T15" s="497"/>
      <c r="U15" s="497"/>
      <c r="V15" s="498"/>
      <c r="W15" s="431" t="s">
        <v>125</v>
      </c>
      <c r="X15" s="432"/>
      <c r="Y15" s="432"/>
      <c r="Z15" s="432"/>
      <c r="AA15" s="432"/>
      <c r="AB15" s="422"/>
      <c r="AC15" s="466">
        <v>1562</v>
      </c>
      <c r="AD15" s="467"/>
      <c r="AE15" s="467"/>
      <c r="AF15" s="467"/>
      <c r="AG15" s="506"/>
      <c r="AH15" s="466">
        <v>1814</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1121273</v>
      </c>
      <c r="BO15" s="379"/>
      <c r="BP15" s="379"/>
      <c r="BQ15" s="379"/>
      <c r="BR15" s="379"/>
      <c r="BS15" s="379"/>
      <c r="BT15" s="379"/>
      <c r="BU15" s="380"/>
      <c r="BV15" s="378">
        <v>1070723</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18.899999999999999</v>
      </c>
      <c r="AD16" s="500"/>
      <c r="AE16" s="500"/>
      <c r="AF16" s="500"/>
      <c r="AG16" s="501"/>
      <c r="AH16" s="499">
        <v>21.2</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4171051</v>
      </c>
      <c r="BO16" s="416"/>
      <c r="BP16" s="416"/>
      <c r="BQ16" s="416"/>
      <c r="BR16" s="416"/>
      <c r="BS16" s="416"/>
      <c r="BT16" s="416"/>
      <c r="BU16" s="417"/>
      <c r="BV16" s="415">
        <v>3955469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4514</v>
      </c>
      <c r="AD17" s="467"/>
      <c r="AE17" s="467"/>
      <c r="AF17" s="467"/>
      <c r="AG17" s="506"/>
      <c r="AH17" s="466">
        <v>4413</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1396584</v>
      </c>
      <c r="BO17" s="416"/>
      <c r="BP17" s="416"/>
      <c r="BQ17" s="416"/>
      <c r="BR17" s="416"/>
      <c r="BS17" s="416"/>
      <c r="BT17" s="416"/>
      <c r="BU17" s="417"/>
      <c r="BV17" s="415">
        <v>1357458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134</v>
      </c>
      <c r="C18" s="458"/>
      <c r="D18" s="458"/>
      <c r="E18" s="527"/>
      <c r="F18" s="527"/>
      <c r="G18" s="527"/>
      <c r="H18" s="527"/>
      <c r="I18" s="527"/>
      <c r="J18" s="527"/>
      <c r="K18" s="527"/>
      <c r="L18" s="528">
        <v>37.29</v>
      </c>
      <c r="M18" s="528"/>
      <c r="N18" s="528"/>
      <c r="O18" s="528"/>
      <c r="P18" s="528"/>
      <c r="Q18" s="528"/>
      <c r="R18" s="529"/>
      <c r="S18" s="529"/>
      <c r="T18" s="529"/>
      <c r="U18" s="529"/>
      <c r="V18" s="530"/>
      <c r="W18" s="433"/>
      <c r="X18" s="434"/>
      <c r="Y18" s="434"/>
      <c r="Z18" s="434"/>
      <c r="AA18" s="434"/>
      <c r="AB18" s="425"/>
      <c r="AC18" s="531">
        <v>54.6</v>
      </c>
      <c r="AD18" s="532"/>
      <c r="AE18" s="532"/>
      <c r="AF18" s="532"/>
      <c r="AG18" s="533"/>
      <c r="AH18" s="531">
        <v>51.7</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4285547</v>
      </c>
      <c r="BO18" s="416"/>
      <c r="BP18" s="416"/>
      <c r="BQ18" s="416"/>
      <c r="BR18" s="416"/>
      <c r="BS18" s="416"/>
      <c r="BT18" s="416"/>
      <c r="BU18" s="417"/>
      <c r="BV18" s="415">
        <v>4162287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136</v>
      </c>
      <c r="C19" s="458"/>
      <c r="D19" s="458"/>
      <c r="E19" s="527"/>
      <c r="F19" s="527"/>
      <c r="G19" s="527"/>
      <c r="H19" s="527"/>
      <c r="I19" s="527"/>
      <c r="J19" s="527"/>
      <c r="K19" s="527"/>
      <c r="L19" s="535">
        <v>407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5656786</v>
      </c>
      <c r="BO19" s="416"/>
      <c r="BP19" s="416"/>
      <c r="BQ19" s="416"/>
      <c r="BR19" s="416"/>
      <c r="BS19" s="416"/>
      <c r="BT19" s="416"/>
      <c r="BU19" s="417"/>
      <c r="BV19" s="415">
        <v>5494125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138</v>
      </c>
      <c r="C20" s="458"/>
      <c r="D20" s="458"/>
      <c r="E20" s="527"/>
      <c r="F20" s="527"/>
      <c r="G20" s="527"/>
      <c r="H20" s="527"/>
      <c r="I20" s="527"/>
      <c r="J20" s="527"/>
      <c r="K20" s="527"/>
      <c r="L20" s="535">
        <v>4942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12433604</v>
      </c>
      <c r="BO23" s="416"/>
      <c r="BP23" s="416"/>
      <c r="BQ23" s="416"/>
      <c r="BR23" s="416"/>
      <c r="BS23" s="416"/>
      <c r="BT23" s="416"/>
      <c r="BU23" s="417"/>
      <c r="BV23" s="415">
        <v>13070473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147</v>
      </c>
      <c r="F24" s="445"/>
      <c r="G24" s="445"/>
      <c r="H24" s="445"/>
      <c r="I24" s="445"/>
      <c r="J24" s="445"/>
      <c r="K24" s="446"/>
      <c r="L24" s="466">
        <v>1</v>
      </c>
      <c r="M24" s="467"/>
      <c r="N24" s="467"/>
      <c r="O24" s="467"/>
      <c r="P24" s="506"/>
      <c r="Q24" s="466">
        <v>7200</v>
      </c>
      <c r="R24" s="467"/>
      <c r="S24" s="467"/>
      <c r="T24" s="467"/>
      <c r="U24" s="467"/>
      <c r="V24" s="506"/>
      <c r="W24" s="561"/>
      <c r="X24" s="549"/>
      <c r="Y24" s="550"/>
      <c r="Z24" s="465" t="s">
        <v>148</v>
      </c>
      <c r="AA24" s="445"/>
      <c r="AB24" s="445"/>
      <c r="AC24" s="445"/>
      <c r="AD24" s="445"/>
      <c r="AE24" s="445"/>
      <c r="AF24" s="445"/>
      <c r="AG24" s="446"/>
      <c r="AH24" s="466">
        <v>120</v>
      </c>
      <c r="AI24" s="467"/>
      <c r="AJ24" s="467"/>
      <c r="AK24" s="467"/>
      <c r="AL24" s="506"/>
      <c r="AM24" s="466">
        <v>371880</v>
      </c>
      <c r="AN24" s="467"/>
      <c r="AO24" s="467"/>
      <c r="AP24" s="467"/>
      <c r="AQ24" s="467"/>
      <c r="AR24" s="506"/>
      <c r="AS24" s="466">
        <v>3099</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7042253</v>
      </c>
      <c r="BO24" s="416"/>
      <c r="BP24" s="416"/>
      <c r="BQ24" s="416"/>
      <c r="BR24" s="416"/>
      <c r="BS24" s="416"/>
      <c r="BT24" s="416"/>
      <c r="BU24" s="417"/>
      <c r="BV24" s="415">
        <v>7033340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150</v>
      </c>
      <c r="F25" s="445"/>
      <c r="G25" s="445"/>
      <c r="H25" s="445"/>
      <c r="I25" s="445"/>
      <c r="J25" s="445"/>
      <c r="K25" s="446"/>
      <c r="L25" s="466">
        <v>1</v>
      </c>
      <c r="M25" s="467"/>
      <c r="N25" s="467"/>
      <c r="O25" s="467"/>
      <c r="P25" s="506"/>
      <c r="Q25" s="466">
        <v>5820</v>
      </c>
      <c r="R25" s="467"/>
      <c r="S25" s="467"/>
      <c r="T25" s="467"/>
      <c r="U25" s="467"/>
      <c r="V25" s="506"/>
      <c r="W25" s="561"/>
      <c r="X25" s="549"/>
      <c r="Y25" s="550"/>
      <c r="Z25" s="465" t="s">
        <v>151</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61787</v>
      </c>
      <c r="BO25" s="379"/>
      <c r="BP25" s="379"/>
      <c r="BQ25" s="379"/>
      <c r="BR25" s="379"/>
      <c r="BS25" s="379"/>
      <c r="BT25" s="379"/>
      <c r="BU25" s="380"/>
      <c r="BV25" s="378">
        <v>70247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5310</v>
      </c>
      <c r="R26" s="467"/>
      <c r="S26" s="467"/>
      <c r="T26" s="467"/>
      <c r="U26" s="467"/>
      <c r="V26" s="506"/>
      <c r="W26" s="561"/>
      <c r="X26" s="549"/>
      <c r="Y26" s="550"/>
      <c r="Z26" s="465" t="s">
        <v>154</v>
      </c>
      <c r="AA26" s="571"/>
      <c r="AB26" s="571"/>
      <c r="AC26" s="571"/>
      <c r="AD26" s="571"/>
      <c r="AE26" s="571"/>
      <c r="AF26" s="571"/>
      <c r="AG26" s="572"/>
      <c r="AH26" s="466">
        <v>7</v>
      </c>
      <c r="AI26" s="467"/>
      <c r="AJ26" s="467"/>
      <c r="AK26" s="467"/>
      <c r="AL26" s="506"/>
      <c r="AM26" s="466">
        <v>21644</v>
      </c>
      <c r="AN26" s="467"/>
      <c r="AO26" s="467"/>
      <c r="AP26" s="467"/>
      <c r="AQ26" s="467"/>
      <c r="AR26" s="506"/>
      <c r="AS26" s="466">
        <v>3092</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156</v>
      </c>
      <c r="F27" s="445"/>
      <c r="G27" s="445"/>
      <c r="H27" s="445"/>
      <c r="I27" s="445"/>
      <c r="J27" s="445"/>
      <c r="K27" s="446"/>
      <c r="L27" s="466">
        <v>1</v>
      </c>
      <c r="M27" s="467"/>
      <c r="N27" s="467"/>
      <c r="O27" s="467"/>
      <c r="P27" s="506"/>
      <c r="Q27" s="466">
        <v>2560</v>
      </c>
      <c r="R27" s="467"/>
      <c r="S27" s="467"/>
      <c r="T27" s="467"/>
      <c r="U27" s="467"/>
      <c r="V27" s="506"/>
      <c r="W27" s="561"/>
      <c r="X27" s="549"/>
      <c r="Y27" s="550"/>
      <c r="Z27" s="465" t="s">
        <v>157</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159</v>
      </c>
      <c r="F28" s="445"/>
      <c r="G28" s="445"/>
      <c r="H28" s="445"/>
      <c r="I28" s="445"/>
      <c r="J28" s="445"/>
      <c r="K28" s="446"/>
      <c r="L28" s="466">
        <v>1</v>
      </c>
      <c r="M28" s="467"/>
      <c r="N28" s="467"/>
      <c r="O28" s="467"/>
      <c r="P28" s="506"/>
      <c r="Q28" s="466">
        <v>2250</v>
      </c>
      <c r="R28" s="467"/>
      <c r="S28" s="467"/>
      <c r="T28" s="467"/>
      <c r="U28" s="467"/>
      <c r="V28" s="506"/>
      <c r="W28" s="561"/>
      <c r="X28" s="549"/>
      <c r="Y28" s="550"/>
      <c r="Z28" s="465" t="s">
        <v>160</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1559452</v>
      </c>
      <c r="BO28" s="379"/>
      <c r="BP28" s="379"/>
      <c r="BQ28" s="379"/>
      <c r="BR28" s="379"/>
      <c r="BS28" s="379"/>
      <c r="BT28" s="379"/>
      <c r="BU28" s="380"/>
      <c r="BV28" s="378">
        <v>1404368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163</v>
      </c>
      <c r="F29" s="445"/>
      <c r="G29" s="445"/>
      <c r="H29" s="445"/>
      <c r="I29" s="445"/>
      <c r="J29" s="445"/>
      <c r="K29" s="446"/>
      <c r="L29" s="466">
        <v>12</v>
      </c>
      <c r="M29" s="467"/>
      <c r="N29" s="467"/>
      <c r="O29" s="467"/>
      <c r="P29" s="506"/>
      <c r="Q29" s="466">
        <v>2150</v>
      </c>
      <c r="R29" s="467"/>
      <c r="S29" s="467"/>
      <c r="T29" s="467"/>
      <c r="U29" s="467"/>
      <c r="V29" s="506"/>
      <c r="W29" s="562"/>
      <c r="X29" s="563"/>
      <c r="Y29" s="564"/>
      <c r="Z29" s="465" t="s">
        <v>164</v>
      </c>
      <c r="AA29" s="445"/>
      <c r="AB29" s="445"/>
      <c r="AC29" s="445"/>
      <c r="AD29" s="445"/>
      <c r="AE29" s="445"/>
      <c r="AF29" s="445"/>
      <c r="AG29" s="446"/>
      <c r="AH29" s="466">
        <v>120</v>
      </c>
      <c r="AI29" s="467"/>
      <c r="AJ29" s="467"/>
      <c r="AK29" s="467"/>
      <c r="AL29" s="506"/>
      <c r="AM29" s="466">
        <v>371880</v>
      </c>
      <c r="AN29" s="467"/>
      <c r="AO29" s="467"/>
      <c r="AP29" s="467"/>
      <c r="AQ29" s="467"/>
      <c r="AR29" s="506"/>
      <c r="AS29" s="466">
        <v>3099</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248429</v>
      </c>
      <c r="BO29" s="416"/>
      <c r="BP29" s="416"/>
      <c r="BQ29" s="416"/>
      <c r="BR29" s="416"/>
      <c r="BS29" s="416"/>
      <c r="BT29" s="416"/>
      <c r="BU29" s="417"/>
      <c r="BV29" s="415">
        <v>270311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94.7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1461295</v>
      </c>
      <c r="BO30" s="585"/>
      <c r="BP30" s="585"/>
      <c r="BQ30" s="585"/>
      <c r="BR30" s="585"/>
      <c r="BS30" s="585"/>
      <c r="BT30" s="585"/>
      <c r="BU30" s="586"/>
      <c r="BV30" s="584">
        <v>1344390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弘前地区消防事務組合・一般会計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藤崎町土地開発公社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南黒地区福祉事務組合・一般会計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7</v>
      </c>
      <c r="AN36" s="596"/>
      <c r="AO36" s="597" t="str">
        <f>IF('各会計、関係団体の財政状況及び健全化判断比率'!B33="","",'各会計、関係団体の財政状況及び健全化判断比率'!B33)</f>
        <v>農業集落排水事業会計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黒石地区清掃施設組合・一般会計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弘前地区環境整備事務組合・一般会計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青森県市町村総合事務組合・一般会計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青森県後期高齢者医療広域連合・一般会計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青森県後期高齢者医療広域連合・後期高齢者医療特別会計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津軽広域連合・一般会計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青森県市町村職員退職手当組合・一般会計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青森県交通災害共済組合・交通災害共済事業会計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BG35" sqref="BG35:BU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0" t="s">
        <v>519</v>
      </c>
      <c r="D34" s="1180"/>
      <c r="E34" s="1181"/>
      <c r="F34" s="32">
        <v>1.85</v>
      </c>
      <c r="G34" s="33">
        <v>2.31</v>
      </c>
      <c r="H34" s="33">
        <v>2.89</v>
      </c>
      <c r="I34" s="33">
        <v>3.27</v>
      </c>
      <c r="J34" s="34">
        <v>5.44</v>
      </c>
      <c r="K34" s="22"/>
      <c r="L34" s="22"/>
      <c r="M34" s="22"/>
      <c r="N34" s="22"/>
      <c r="O34" s="22"/>
      <c r="P34" s="22"/>
    </row>
    <row r="35" spans="1:16" ht="39" customHeight="1">
      <c r="A35" s="22"/>
      <c r="B35" s="35"/>
      <c r="C35" s="1174" t="s">
        <v>520</v>
      </c>
      <c r="D35" s="1175"/>
      <c r="E35" s="1176"/>
      <c r="F35" s="36">
        <v>3.84</v>
      </c>
      <c r="G35" s="37">
        <v>3.26</v>
      </c>
      <c r="H35" s="37">
        <v>2.81</v>
      </c>
      <c r="I35" s="37">
        <v>1.82</v>
      </c>
      <c r="J35" s="38">
        <v>0.95</v>
      </c>
      <c r="K35" s="22"/>
      <c r="L35" s="22"/>
      <c r="M35" s="22"/>
      <c r="N35" s="22"/>
      <c r="O35" s="22"/>
      <c r="P35" s="22"/>
    </row>
    <row r="36" spans="1:16" ht="39" customHeight="1">
      <c r="A36" s="22"/>
      <c r="B36" s="35"/>
      <c r="C36" s="1174" t="s">
        <v>521</v>
      </c>
      <c r="D36" s="1175"/>
      <c r="E36" s="1176"/>
      <c r="F36" s="36">
        <v>0.05</v>
      </c>
      <c r="G36" s="37">
        <v>0.78</v>
      </c>
      <c r="H36" s="37">
        <v>0.4</v>
      </c>
      <c r="I36" s="37">
        <v>0.99</v>
      </c>
      <c r="J36" s="38">
        <v>0.86</v>
      </c>
      <c r="K36" s="22"/>
      <c r="L36" s="22"/>
      <c r="M36" s="22"/>
      <c r="N36" s="22"/>
      <c r="O36" s="22"/>
      <c r="P36" s="22"/>
    </row>
    <row r="37" spans="1:16" ht="39" customHeight="1">
      <c r="A37" s="22"/>
      <c r="B37" s="35"/>
      <c r="C37" s="1174" t="s">
        <v>522</v>
      </c>
      <c r="D37" s="1175"/>
      <c r="E37" s="1176"/>
      <c r="F37" s="36">
        <v>0.77</v>
      </c>
      <c r="G37" s="37">
        <v>0.77</v>
      </c>
      <c r="H37" s="37">
        <v>0.85</v>
      </c>
      <c r="I37" s="37">
        <v>1.1299999999999999</v>
      </c>
      <c r="J37" s="38">
        <v>0.66</v>
      </c>
      <c r="K37" s="22"/>
      <c r="L37" s="22"/>
      <c r="M37" s="22"/>
      <c r="N37" s="22"/>
      <c r="O37" s="22"/>
      <c r="P37" s="22"/>
    </row>
    <row r="38" spans="1:16" ht="39" customHeight="1">
      <c r="A38" s="22"/>
      <c r="B38" s="35"/>
      <c r="C38" s="1174" t="s">
        <v>523</v>
      </c>
      <c r="D38" s="1175"/>
      <c r="E38" s="1176"/>
      <c r="F38" s="36">
        <v>0.42</v>
      </c>
      <c r="G38" s="37">
        <v>0.54</v>
      </c>
      <c r="H38" s="37">
        <v>0.73</v>
      </c>
      <c r="I38" s="37">
        <v>0.86</v>
      </c>
      <c r="J38" s="38">
        <v>0.45</v>
      </c>
      <c r="K38" s="22"/>
      <c r="L38" s="22"/>
      <c r="M38" s="22"/>
      <c r="N38" s="22"/>
      <c r="O38" s="22"/>
      <c r="P38" s="22"/>
    </row>
    <row r="39" spans="1:16" ht="39" customHeight="1">
      <c r="A39" s="22"/>
      <c r="B39" s="35"/>
      <c r="C39" s="1174" t="s">
        <v>524</v>
      </c>
      <c r="D39" s="1175"/>
      <c r="E39" s="1176"/>
      <c r="F39" s="36">
        <v>1.55</v>
      </c>
      <c r="G39" s="37">
        <v>1.06</v>
      </c>
      <c r="H39" s="37">
        <v>0.37</v>
      </c>
      <c r="I39" s="37">
        <v>0.24</v>
      </c>
      <c r="J39" s="38">
        <v>0.21</v>
      </c>
      <c r="K39" s="22"/>
      <c r="L39" s="22"/>
      <c r="M39" s="22"/>
      <c r="N39" s="22"/>
      <c r="O39" s="22"/>
      <c r="P39" s="22"/>
    </row>
    <row r="40" spans="1:16" ht="39" customHeight="1">
      <c r="A40" s="22"/>
      <c r="B40" s="35"/>
      <c r="C40" s="1174" t="s">
        <v>525</v>
      </c>
      <c r="D40" s="1175"/>
      <c r="E40" s="1176"/>
      <c r="F40" s="36">
        <v>0.03</v>
      </c>
      <c r="G40" s="37">
        <v>0.08</v>
      </c>
      <c r="H40" s="37">
        <v>0</v>
      </c>
      <c r="I40" s="37">
        <v>0.02</v>
      </c>
      <c r="J40" s="38">
        <v>0.02</v>
      </c>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526</v>
      </c>
      <c r="D42" s="1175"/>
      <c r="E42" s="1176"/>
      <c r="F42" s="36" t="s">
        <v>475</v>
      </c>
      <c r="G42" s="37" t="s">
        <v>475</v>
      </c>
      <c r="H42" s="37" t="s">
        <v>475</v>
      </c>
      <c r="I42" s="37" t="s">
        <v>475</v>
      </c>
      <c r="J42" s="38" t="s">
        <v>475</v>
      </c>
      <c r="K42" s="22"/>
      <c r="L42" s="22"/>
      <c r="M42" s="22"/>
      <c r="N42" s="22"/>
      <c r="O42" s="22"/>
      <c r="P42" s="22"/>
    </row>
    <row r="43" spans="1:16" ht="39" customHeight="1" thickBot="1">
      <c r="A43" s="22"/>
      <c r="B43" s="40"/>
      <c r="C43" s="1177" t="s">
        <v>527</v>
      </c>
      <c r="D43" s="1178"/>
      <c r="E43" s="1179"/>
      <c r="F43" s="41" t="s">
        <v>475</v>
      </c>
      <c r="G43" s="42" t="s">
        <v>475</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BG35" sqref="BG35:BU3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0" t="s">
        <v>10</v>
      </c>
      <c r="C45" s="1191"/>
      <c r="D45" s="58"/>
      <c r="E45" s="1196" t="s">
        <v>11</v>
      </c>
      <c r="F45" s="1196"/>
      <c r="G45" s="1196"/>
      <c r="H45" s="1196"/>
      <c r="I45" s="1196"/>
      <c r="J45" s="1197"/>
      <c r="K45" s="59">
        <v>1261</v>
      </c>
      <c r="L45" s="60">
        <v>1202</v>
      </c>
      <c r="M45" s="60">
        <v>1249</v>
      </c>
      <c r="N45" s="60">
        <v>1245</v>
      </c>
      <c r="O45" s="61">
        <v>1164</v>
      </c>
      <c r="P45" s="48"/>
      <c r="Q45" s="48"/>
      <c r="R45" s="48"/>
      <c r="S45" s="48"/>
      <c r="T45" s="48"/>
      <c r="U45" s="48"/>
    </row>
    <row r="46" spans="1:21" ht="30.75" customHeight="1">
      <c r="A46" s="48"/>
      <c r="B46" s="1192"/>
      <c r="C46" s="1193"/>
      <c r="D46" s="62"/>
      <c r="E46" s="1184" t="s">
        <v>12</v>
      </c>
      <c r="F46" s="1184"/>
      <c r="G46" s="1184"/>
      <c r="H46" s="1184"/>
      <c r="I46" s="1184"/>
      <c r="J46" s="1185"/>
      <c r="K46" s="63" t="s">
        <v>475</v>
      </c>
      <c r="L46" s="64" t="s">
        <v>475</v>
      </c>
      <c r="M46" s="64" t="s">
        <v>475</v>
      </c>
      <c r="N46" s="64" t="s">
        <v>475</v>
      </c>
      <c r="O46" s="65" t="s">
        <v>475</v>
      </c>
      <c r="P46" s="48"/>
      <c r="Q46" s="48"/>
      <c r="R46" s="48"/>
      <c r="S46" s="48"/>
      <c r="T46" s="48"/>
      <c r="U46" s="48"/>
    </row>
    <row r="47" spans="1:21" ht="30.75" customHeight="1">
      <c r="A47" s="48"/>
      <c r="B47" s="1192"/>
      <c r="C47" s="1193"/>
      <c r="D47" s="62"/>
      <c r="E47" s="1184" t="s">
        <v>13</v>
      </c>
      <c r="F47" s="1184"/>
      <c r="G47" s="1184"/>
      <c r="H47" s="1184"/>
      <c r="I47" s="1184"/>
      <c r="J47" s="1185"/>
      <c r="K47" s="63" t="s">
        <v>475</v>
      </c>
      <c r="L47" s="64" t="s">
        <v>475</v>
      </c>
      <c r="M47" s="64" t="s">
        <v>475</v>
      </c>
      <c r="N47" s="64" t="s">
        <v>475</v>
      </c>
      <c r="O47" s="65" t="s">
        <v>475</v>
      </c>
      <c r="P47" s="48"/>
      <c r="Q47" s="48"/>
      <c r="R47" s="48"/>
      <c r="S47" s="48"/>
      <c r="T47" s="48"/>
      <c r="U47" s="48"/>
    </row>
    <row r="48" spans="1:21" ht="30.75" customHeight="1">
      <c r="A48" s="48"/>
      <c r="B48" s="1192"/>
      <c r="C48" s="1193"/>
      <c r="D48" s="62"/>
      <c r="E48" s="1184" t="s">
        <v>14</v>
      </c>
      <c r="F48" s="1184"/>
      <c r="G48" s="1184"/>
      <c r="H48" s="1184"/>
      <c r="I48" s="1184"/>
      <c r="J48" s="1185"/>
      <c r="K48" s="63">
        <v>280</v>
      </c>
      <c r="L48" s="64">
        <v>287</v>
      </c>
      <c r="M48" s="64">
        <v>296</v>
      </c>
      <c r="N48" s="64">
        <v>285</v>
      </c>
      <c r="O48" s="65">
        <v>247</v>
      </c>
      <c r="P48" s="48"/>
      <c r="Q48" s="48"/>
      <c r="R48" s="48"/>
      <c r="S48" s="48"/>
      <c r="T48" s="48"/>
      <c r="U48" s="48"/>
    </row>
    <row r="49" spans="1:21" ht="30.75" customHeight="1">
      <c r="A49" s="48"/>
      <c r="B49" s="1192"/>
      <c r="C49" s="1193"/>
      <c r="D49" s="62"/>
      <c r="E49" s="1184" t="s">
        <v>15</v>
      </c>
      <c r="F49" s="1184"/>
      <c r="G49" s="1184"/>
      <c r="H49" s="1184"/>
      <c r="I49" s="1184"/>
      <c r="J49" s="1185"/>
      <c r="K49" s="63">
        <v>33</v>
      </c>
      <c r="L49" s="64">
        <v>30</v>
      </c>
      <c r="M49" s="64">
        <v>30</v>
      </c>
      <c r="N49" s="64">
        <v>31</v>
      </c>
      <c r="O49" s="65">
        <v>32</v>
      </c>
      <c r="P49" s="48"/>
      <c r="Q49" s="48"/>
      <c r="R49" s="48"/>
      <c r="S49" s="48"/>
      <c r="T49" s="48"/>
      <c r="U49" s="48"/>
    </row>
    <row r="50" spans="1:21" ht="30.75" customHeight="1">
      <c r="A50" s="48"/>
      <c r="B50" s="1192"/>
      <c r="C50" s="1193"/>
      <c r="D50" s="62"/>
      <c r="E50" s="1184" t="s">
        <v>16</v>
      </c>
      <c r="F50" s="1184"/>
      <c r="G50" s="1184"/>
      <c r="H50" s="1184"/>
      <c r="I50" s="1184"/>
      <c r="J50" s="1185"/>
      <c r="K50" s="63">
        <v>16</v>
      </c>
      <c r="L50" s="64">
        <v>16</v>
      </c>
      <c r="M50" s="64">
        <v>15</v>
      </c>
      <c r="N50" s="64">
        <v>15</v>
      </c>
      <c r="O50" s="65">
        <v>15</v>
      </c>
      <c r="P50" s="48"/>
      <c r="Q50" s="48"/>
      <c r="R50" s="48"/>
      <c r="S50" s="48"/>
      <c r="T50" s="48"/>
      <c r="U50" s="48"/>
    </row>
    <row r="51" spans="1:21" ht="30.75" customHeight="1">
      <c r="A51" s="48"/>
      <c r="B51" s="1194"/>
      <c r="C51" s="1195"/>
      <c r="D51" s="66"/>
      <c r="E51" s="1184" t="s">
        <v>17</v>
      </c>
      <c r="F51" s="1184"/>
      <c r="G51" s="1184"/>
      <c r="H51" s="1184"/>
      <c r="I51" s="1184"/>
      <c r="J51" s="1185"/>
      <c r="K51" s="63">
        <v>0</v>
      </c>
      <c r="L51" s="64">
        <v>0</v>
      </c>
      <c r="M51" s="64" t="s">
        <v>475</v>
      </c>
      <c r="N51" s="64">
        <v>0</v>
      </c>
      <c r="O51" s="65">
        <v>0</v>
      </c>
      <c r="P51" s="48"/>
      <c r="Q51" s="48"/>
      <c r="R51" s="48"/>
      <c r="S51" s="48"/>
      <c r="T51" s="48"/>
      <c r="U51" s="48"/>
    </row>
    <row r="52" spans="1:21" ht="30.75" customHeight="1">
      <c r="A52" s="48"/>
      <c r="B52" s="1182" t="s">
        <v>18</v>
      </c>
      <c r="C52" s="1183"/>
      <c r="D52" s="66"/>
      <c r="E52" s="1184" t="s">
        <v>19</v>
      </c>
      <c r="F52" s="1184"/>
      <c r="G52" s="1184"/>
      <c r="H52" s="1184"/>
      <c r="I52" s="1184"/>
      <c r="J52" s="1185"/>
      <c r="K52" s="63">
        <v>926</v>
      </c>
      <c r="L52" s="64">
        <v>978</v>
      </c>
      <c r="M52" s="64">
        <v>1011</v>
      </c>
      <c r="N52" s="64">
        <v>1029</v>
      </c>
      <c r="O52" s="65">
        <v>1048</v>
      </c>
      <c r="P52" s="48"/>
      <c r="Q52" s="48"/>
      <c r="R52" s="48"/>
      <c r="S52" s="48"/>
      <c r="T52" s="48"/>
      <c r="U52" s="48"/>
    </row>
    <row r="53" spans="1:21" ht="30.75" customHeight="1" thickBot="1">
      <c r="A53" s="48"/>
      <c r="B53" s="1186" t="s">
        <v>20</v>
      </c>
      <c r="C53" s="1187"/>
      <c r="D53" s="67"/>
      <c r="E53" s="1188" t="s">
        <v>21</v>
      </c>
      <c r="F53" s="1188"/>
      <c r="G53" s="1188"/>
      <c r="H53" s="1188"/>
      <c r="I53" s="1188"/>
      <c r="J53" s="1189"/>
      <c r="K53" s="68">
        <v>664</v>
      </c>
      <c r="L53" s="69">
        <v>557</v>
      </c>
      <c r="M53" s="69">
        <v>579</v>
      </c>
      <c r="N53" s="69">
        <v>547</v>
      </c>
      <c r="O53" s="70">
        <v>410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7" zoomScaleSheetLayoutView="100" workbookViewId="0">
      <selection activeCell="BG35" sqref="BG35:BU3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98" t="s">
        <v>23</v>
      </c>
      <c r="C41" s="1199"/>
      <c r="D41" s="81"/>
      <c r="E41" s="1204" t="s">
        <v>24</v>
      </c>
      <c r="F41" s="1204"/>
      <c r="G41" s="1204"/>
      <c r="H41" s="1205"/>
      <c r="I41" s="82">
        <v>12020</v>
      </c>
      <c r="J41" s="83">
        <v>11987</v>
      </c>
      <c r="K41" s="83">
        <v>12814</v>
      </c>
      <c r="L41" s="83">
        <v>13070</v>
      </c>
      <c r="M41" s="84">
        <v>12434</v>
      </c>
    </row>
    <row r="42" spans="2:13" ht="27.75" customHeight="1">
      <c r="B42" s="1200"/>
      <c r="C42" s="1201"/>
      <c r="D42" s="85"/>
      <c r="E42" s="1206" t="s">
        <v>25</v>
      </c>
      <c r="F42" s="1206"/>
      <c r="G42" s="1206"/>
      <c r="H42" s="1207"/>
      <c r="I42" s="86">
        <v>114</v>
      </c>
      <c r="J42" s="87">
        <v>96</v>
      </c>
      <c r="K42" s="87">
        <v>81</v>
      </c>
      <c r="L42" s="87">
        <v>65</v>
      </c>
      <c r="M42" s="88">
        <v>49</v>
      </c>
    </row>
    <row r="43" spans="2:13" ht="27.75" customHeight="1">
      <c r="B43" s="1200"/>
      <c r="C43" s="1201"/>
      <c r="D43" s="85"/>
      <c r="E43" s="1206" t="s">
        <v>26</v>
      </c>
      <c r="F43" s="1206"/>
      <c r="G43" s="1206"/>
      <c r="H43" s="1207"/>
      <c r="I43" s="86">
        <v>4920</v>
      </c>
      <c r="J43" s="87">
        <v>4546</v>
      </c>
      <c r="K43" s="87">
        <v>4318</v>
      </c>
      <c r="L43" s="87">
        <v>4174</v>
      </c>
      <c r="M43" s="88">
        <v>3813</v>
      </c>
    </row>
    <row r="44" spans="2:13" ht="27.75" customHeight="1">
      <c r="B44" s="1200"/>
      <c r="C44" s="1201"/>
      <c r="D44" s="85"/>
      <c r="E44" s="1206" t="s">
        <v>27</v>
      </c>
      <c r="F44" s="1206"/>
      <c r="G44" s="1206"/>
      <c r="H44" s="1207"/>
      <c r="I44" s="86">
        <v>172</v>
      </c>
      <c r="J44" s="87">
        <v>145</v>
      </c>
      <c r="K44" s="87">
        <v>146</v>
      </c>
      <c r="L44" s="87">
        <v>143</v>
      </c>
      <c r="M44" s="88">
        <v>153</v>
      </c>
    </row>
    <row r="45" spans="2:13" ht="27.75" customHeight="1">
      <c r="B45" s="1200"/>
      <c r="C45" s="1201"/>
      <c r="D45" s="85"/>
      <c r="E45" s="1206" t="s">
        <v>28</v>
      </c>
      <c r="F45" s="1206"/>
      <c r="G45" s="1206"/>
      <c r="H45" s="1207"/>
      <c r="I45" s="86">
        <v>1692</v>
      </c>
      <c r="J45" s="87">
        <v>1544</v>
      </c>
      <c r="K45" s="87">
        <v>1399</v>
      </c>
      <c r="L45" s="87">
        <v>1255</v>
      </c>
      <c r="M45" s="88">
        <v>1149</v>
      </c>
    </row>
    <row r="46" spans="2:13" ht="27.75" customHeight="1">
      <c r="B46" s="1200"/>
      <c r="C46" s="1201"/>
      <c r="D46" s="85"/>
      <c r="E46" s="1206" t="s">
        <v>29</v>
      </c>
      <c r="F46" s="1206"/>
      <c r="G46" s="1206"/>
      <c r="H46" s="1207"/>
      <c r="I46" s="86" t="s">
        <v>475</v>
      </c>
      <c r="J46" s="87" t="s">
        <v>475</v>
      </c>
      <c r="K46" s="87" t="s">
        <v>475</v>
      </c>
      <c r="L46" s="87" t="s">
        <v>475</v>
      </c>
      <c r="M46" s="88" t="s">
        <v>475</v>
      </c>
    </row>
    <row r="47" spans="2:13" ht="27.75" customHeight="1">
      <c r="B47" s="1200"/>
      <c r="C47" s="1201"/>
      <c r="D47" s="85"/>
      <c r="E47" s="1206" t="s">
        <v>30</v>
      </c>
      <c r="F47" s="1206"/>
      <c r="G47" s="1206"/>
      <c r="H47" s="1207"/>
      <c r="I47" s="86" t="s">
        <v>475</v>
      </c>
      <c r="J47" s="87" t="s">
        <v>475</v>
      </c>
      <c r="K47" s="87" t="s">
        <v>475</v>
      </c>
      <c r="L47" s="87" t="s">
        <v>475</v>
      </c>
      <c r="M47" s="88" t="s">
        <v>475</v>
      </c>
    </row>
    <row r="48" spans="2:13" ht="27.75" customHeight="1">
      <c r="B48" s="1202"/>
      <c r="C48" s="1203"/>
      <c r="D48" s="85"/>
      <c r="E48" s="1206" t="s">
        <v>31</v>
      </c>
      <c r="F48" s="1206"/>
      <c r="G48" s="1206"/>
      <c r="H48" s="1207"/>
      <c r="I48" s="86" t="s">
        <v>475</v>
      </c>
      <c r="J48" s="87" t="s">
        <v>475</v>
      </c>
      <c r="K48" s="87" t="s">
        <v>475</v>
      </c>
      <c r="L48" s="87" t="s">
        <v>475</v>
      </c>
      <c r="M48" s="88" t="s">
        <v>475</v>
      </c>
    </row>
    <row r="49" spans="2:13" ht="27.75" customHeight="1">
      <c r="B49" s="1208" t="s">
        <v>32</v>
      </c>
      <c r="C49" s="1209"/>
      <c r="D49" s="89"/>
      <c r="E49" s="1206" t="s">
        <v>33</v>
      </c>
      <c r="F49" s="1206"/>
      <c r="G49" s="1206"/>
      <c r="H49" s="1207"/>
      <c r="I49" s="86">
        <v>1193</v>
      </c>
      <c r="J49" s="87">
        <v>1532</v>
      </c>
      <c r="K49" s="87">
        <v>1739</v>
      </c>
      <c r="L49" s="87">
        <v>1909</v>
      </c>
      <c r="M49" s="88">
        <v>2152</v>
      </c>
    </row>
    <row r="50" spans="2:13" ht="27.75" customHeight="1">
      <c r="B50" s="1200"/>
      <c r="C50" s="1201"/>
      <c r="D50" s="85"/>
      <c r="E50" s="1206" t="s">
        <v>34</v>
      </c>
      <c r="F50" s="1206"/>
      <c r="G50" s="1206"/>
      <c r="H50" s="1207"/>
      <c r="I50" s="86">
        <v>416</v>
      </c>
      <c r="J50" s="87">
        <v>354</v>
      </c>
      <c r="K50" s="87">
        <v>398</v>
      </c>
      <c r="L50" s="87">
        <v>431</v>
      </c>
      <c r="M50" s="88">
        <v>522</v>
      </c>
    </row>
    <row r="51" spans="2:13" ht="27.75" customHeight="1">
      <c r="B51" s="1202"/>
      <c r="C51" s="1203"/>
      <c r="D51" s="85"/>
      <c r="E51" s="1206" t="s">
        <v>35</v>
      </c>
      <c r="F51" s="1206"/>
      <c r="G51" s="1206"/>
      <c r="H51" s="1207"/>
      <c r="I51" s="86">
        <v>11301</v>
      </c>
      <c r="J51" s="87">
        <v>12141</v>
      </c>
      <c r="K51" s="87">
        <v>11835</v>
      </c>
      <c r="L51" s="87">
        <v>11971</v>
      </c>
      <c r="M51" s="88">
        <v>11458</v>
      </c>
    </row>
    <row r="52" spans="2:13" ht="27.75" customHeight="1" thickBot="1">
      <c r="B52" s="1210" t="s">
        <v>36</v>
      </c>
      <c r="C52" s="1211"/>
      <c r="D52" s="90"/>
      <c r="E52" s="1212" t="s">
        <v>37</v>
      </c>
      <c r="F52" s="1212"/>
      <c r="G52" s="1212"/>
      <c r="H52" s="1213"/>
      <c r="I52" s="91">
        <v>6009</v>
      </c>
      <c r="J52" s="92">
        <v>4290</v>
      </c>
      <c r="K52" s="92">
        <v>4786</v>
      </c>
      <c r="L52" s="92">
        <v>4396</v>
      </c>
      <c r="M52" s="93">
        <v>3465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C61" zoomScaleNormal="100" zoomScaleSheetLayoutView="55" workbookViewId="0">
      <selection activeCell="K72" sqref="K72"/>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14"/>
      <c r="H43" s="1215"/>
      <c r="I43" s="1215"/>
      <c r="J43" s="1215"/>
      <c r="K43" s="1215"/>
      <c r="L43" s="1215"/>
      <c r="M43" s="1215"/>
      <c r="N43" s="1215"/>
      <c r="O43" s="1216"/>
    </row>
    <row r="44" spans="2:17">
      <c r="B44" s="248"/>
      <c r="C44" s="244"/>
      <c r="D44" s="244"/>
      <c r="E44" s="244"/>
      <c r="F44" s="244"/>
      <c r="G44" s="1217"/>
      <c r="H44" s="1218"/>
      <c r="I44" s="1218"/>
      <c r="J44" s="1218"/>
      <c r="K44" s="1218"/>
      <c r="L44" s="1218"/>
      <c r="M44" s="1218"/>
      <c r="N44" s="1218"/>
      <c r="O44" s="1219"/>
    </row>
    <row r="45" spans="2:17">
      <c r="B45" s="248"/>
      <c r="C45" s="244"/>
      <c r="D45" s="244"/>
      <c r="E45" s="244"/>
      <c r="F45" s="244"/>
      <c r="G45" s="1217"/>
      <c r="H45" s="1218"/>
      <c r="I45" s="1218"/>
      <c r="J45" s="1218"/>
      <c r="K45" s="1218"/>
      <c r="L45" s="1218"/>
      <c r="M45" s="1218"/>
      <c r="N45" s="1218"/>
      <c r="O45" s="1219"/>
    </row>
    <row r="46" spans="2:17">
      <c r="B46" s="248"/>
      <c r="C46" s="244"/>
      <c r="D46" s="244"/>
      <c r="E46" s="244"/>
      <c r="F46" s="244"/>
      <c r="G46" s="1217"/>
      <c r="H46" s="1218"/>
      <c r="I46" s="1218"/>
      <c r="J46" s="1218"/>
      <c r="K46" s="1218"/>
      <c r="L46" s="1218"/>
      <c r="M46" s="1218"/>
      <c r="N46" s="1218"/>
      <c r="O46" s="1219"/>
    </row>
    <row r="47" spans="2:17">
      <c r="B47" s="248"/>
      <c r="C47" s="244"/>
      <c r="D47" s="244"/>
      <c r="E47" s="244"/>
      <c r="F47" s="244"/>
      <c r="G47" s="1220"/>
      <c r="H47" s="1221"/>
      <c r="I47" s="1221"/>
      <c r="J47" s="1221"/>
      <c r="K47" s="1221"/>
      <c r="L47" s="1221"/>
      <c r="M47" s="1221"/>
      <c r="N47" s="1221"/>
      <c r="O47" s="1222"/>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23"/>
      <c r="H50" s="1224"/>
      <c r="I50" s="1224"/>
      <c r="J50" s="1225"/>
      <c r="K50" s="354" t="s">
        <v>514</v>
      </c>
      <c r="L50" s="354" t="s">
        <v>515</v>
      </c>
      <c r="M50" s="354" t="s">
        <v>516</v>
      </c>
      <c r="N50" s="354" t="s">
        <v>517</v>
      </c>
      <c r="O50" s="354" t="s">
        <v>518</v>
      </c>
    </row>
    <row r="51" spans="1:17">
      <c r="B51" s="248"/>
      <c r="C51" s="244"/>
      <c r="D51" s="244"/>
      <c r="E51" s="244"/>
      <c r="F51" s="244"/>
      <c r="G51" s="1226" t="s">
        <v>551</v>
      </c>
      <c r="H51" s="1227"/>
      <c r="I51" s="1232" t="s">
        <v>552</v>
      </c>
      <c r="J51" s="1232"/>
      <c r="K51" s="1234"/>
      <c r="L51" s="1234"/>
      <c r="M51" s="1234"/>
      <c r="N51" s="1234"/>
      <c r="O51" s="1234"/>
    </row>
    <row r="52" spans="1:17">
      <c r="B52" s="248"/>
      <c r="C52" s="244"/>
      <c r="D52" s="244"/>
      <c r="E52" s="244"/>
      <c r="F52" s="244"/>
      <c r="G52" s="1228"/>
      <c r="H52" s="1229"/>
      <c r="I52" s="1233"/>
      <c r="J52" s="1233"/>
      <c r="K52" s="1235"/>
      <c r="L52" s="1235"/>
      <c r="M52" s="1235"/>
      <c r="N52" s="1235"/>
      <c r="O52" s="1235"/>
    </row>
    <row r="53" spans="1:17">
      <c r="A53" s="355"/>
      <c r="B53" s="248"/>
      <c r="C53" s="244"/>
      <c r="D53" s="244"/>
      <c r="E53" s="244"/>
      <c r="F53" s="244"/>
      <c r="G53" s="1228"/>
      <c r="H53" s="1229"/>
      <c r="I53" s="1236" t="s">
        <v>553</v>
      </c>
      <c r="J53" s="1236"/>
      <c r="K53" s="1243"/>
      <c r="L53" s="1243"/>
      <c r="M53" s="1243"/>
      <c r="N53" s="1243"/>
      <c r="O53" s="1243"/>
    </row>
    <row r="54" spans="1:17">
      <c r="A54" s="355"/>
      <c r="B54" s="248"/>
      <c r="C54" s="244"/>
      <c r="D54" s="244"/>
      <c r="E54" s="244"/>
      <c r="F54" s="244"/>
      <c r="G54" s="1230"/>
      <c r="H54" s="1231"/>
      <c r="I54" s="1236"/>
      <c r="J54" s="1236"/>
      <c r="K54" s="1244"/>
      <c r="L54" s="1244"/>
      <c r="M54" s="1244"/>
      <c r="N54" s="1244"/>
      <c r="O54" s="1244"/>
    </row>
    <row r="55" spans="1:17">
      <c r="A55" s="355"/>
      <c r="B55" s="248"/>
      <c r="C55" s="244"/>
      <c r="D55" s="244"/>
      <c r="E55" s="244"/>
      <c r="F55" s="244"/>
      <c r="G55" s="1237" t="s">
        <v>554</v>
      </c>
      <c r="H55" s="1238"/>
      <c r="I55" s="1236" t="s">
        <v>552</v>
      </c>
      <c r="J55" s="1236"/>
      <c r="K55" s="1234"/>
      <c r="L55" s="1234"/>
      <c r="M55" s="1234"/>
      <c r="N55" s="1234"/>
      <c r="O55" s="1234"/>
    </row>
    <row r="56" spans="1:17">
      <c r="A56" s="355"/>
      <c r="B56" s="248"/>
      <c r="C56" s="244"/>
      <c r="D56" s="244"/>
      <c r="E56" s="244"/>
      <c r="F56" s="244"/>
      <c r="G56" s="1239"/>
      <c r="H56" s="1240"/>
      <c r="I56" s="1236"/>
      <c r="J56" s="1236"/>
      <c r="K56" s="1235"/>
      <c r="L56" s="1235"/>
      <c r="M56" s="1235"/>
      <c r="N56" s="1235"/>
      <c r="O56" s="1235"/>
    </row>
    <row r="57" spans="1:17" s="355" customFormat="1">
      <c r="B57" s="356"/>
      <c r="C57" s="352"/>
      <c r="D57" s="352"/>
      <c r="E57" s="352"/>
      <c r="F57" s="352"/>
      <c r="G57" s="1239"/>
      <c r="H57" s="1240"/>
      <c r="I57" s="1245" t="s">
        <v>555</v>
      </c>
      <c r="J57" s="1245"/>
      <c r="K57" s="1243"/>
      <c r="L57" s="1243"/>
      <c r="M57" s="1243"/>
      <c r="N57" s="1243"/>
      <c r="O57" s="1243"/>
      <c r="P57" s="357"/>
      <c r="Q57" s="356"/>
    </row>
    <row r="58" spans="1:17" s="355" customFormat="1">
      <c r="A58" s="243"/>
      <c r="B58" s="356"/>
      <c r="C58" s="352"/>
      <c r="D58" s="352"/>
      <c r="E58" s="352"/>
      <c r="F58" s="352"/>
      <c r="G58" s="1241"/>
      <c r="H58" s="1242"/>
      <c r="I58" s="1245"/>
      <c r="J58" s="1245"/>
      <c r="K58" s="1244"/>
      <c r="L58" s="1244"/>
      <c r="M58" s="1244"/>
      <c r="N58" s="1244"/>
      <c r="O58" s="1244"/>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46" t="s">
        <v>557</v>
      </c>
      <c r="H65" s="1215"/>
      <c r="I65" s="1215"/>
      <c r="J65" s="1215"/>
      <c r="K65" s="1215"/>
      <c r="L65" s="1215"/>
      <c r="M65" s="1215"/>
      <c r="N65" s="1215"/>
      <c r="O65" s="1216"/>
    </row>
    <row r="66" spans="2:30">
      <c r="B66" s="248"/>
      <c r="C66" s="244"/>
      <c r="D66" s="244"/>
      <c r="E66" s="244"/>
      <c r="F66" s="244"/>
      <c r="G66" s="1217"/>
      <c r="H66" s="1218"/>
      <c r="I66" s="1218"/>
      <c r="J66" s="1218"/>
      <c r="K66" s="1218"/>
      <c r="L66" s="1218"/>
      <c r="M66" s="1218"/>
      <c r="N66" s="1218"/>
      <c r="O66" s="1219"/>
    </row>
    <row r="67" spans="2:30">
      <c r="B67" s="248"/>
      <c r="C67" s="244"/>
      <c r="D67" s="244"/>
      <c r="E67" s="244"/>
      <c r="F67" s="244"/>
      <c r="G67" s="1217"/>
      <c r="H67" s="1218"/>
      <c r="I67" s="1218"/>
      <c r="J67" s="1218"/>
      <c r="K67" s="1218"/>
      <c r="L67" s="1218"/>
      <c r="M67" s="1218"/>
      <c r="N67" s="1218"/>
      <c r="O67" s="1219"/>
    </row>
    <row r="68" spans="2:30">
      <c r="B68" s="248"/>
      <c r="C68" s="244"/>
      <c r="D68" s="244"/>
      <c r="E68" s="244"/>
      <c r="F68" s="244"/>
      <c r="G68" s="1217"/>
      <c r="H68" s="1218"/>
      <c r="I68" s="1218"/>
      <c r="J68" s="1218"/>
      <c r="K68" s="1218"/>
      <c r="L68" s="1218"/>
      <c r="M68" s="1218"/>
      <c r="N68" s="1218"/>
      <c r="O68" s="1219"/>
    </row>
    <row r="69" spans="2:30">
      <c r="B69" s="248"/>
      <c r="C69" s="244"/>
      <c r="D69" s="244"/>
      <c r="E69" s="244"/>
      <c r="F69" s="244"/>
      <c r="G69" s="1220"/>
      <c r="H69" s="1221"/>
      <c r="I69" s="1221"/>
      <c r="J69" s="1221"/>
      <c r="K69" s="1221"/>
      <c r="L69" s="1221"/>
      <c r="M69" s="1221"/>
      <c r="N69" s="1221"/>
      <c r="O69" s="1222"/>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3"/>
      <c r="H72" s="1224"/>
      <c r="I72" s="1224"/>
      <c r="J72" s="1225"/>
      <c r="K72" s="354" t="s">
        <v>514</v>
      </c>
      <c r="L72" s="354" t="s">
        <v>515</v>
      </c>
      <c r="M72" s="354" t="s">
        <v>516</v>
      </c>
      <c r="N72" s="354" t="s">
        <v>517</v>
      </c>
      <c r="O72" s="354" t="s">
        <v>518</v>
      </c>
    </row>
    <row r="73" spans="2:30">
      <c r="B73" s="248"/>
      <c r="C73" s="244"/>
      <c r="D73" s="244"/>
      <c r="E73" s="244"/>
      <c r="F73" s="244"/>
      <c r="G73" s="1226" t="s">
        <v>551</v>
      </c>
      <c r="H73" s="1227"/>
      <c r="I73" s="1232" t="s">
        <v>552</v>
      </c>
      <c r="J73" s="1232"/>
      <c r="K73" s="1247">
        <v>142</v>
      </c>
      <c r="L73" s="1247">
        <v>103.8</v>
      </c>
      <c r="M73" s="1235">
        <v>114.5</v>
      </c>
      <c r="N73" s="1235">
        <v>108</v>
      </c>
      <c r="O73" s="1235">
        <v>85.5</v>
      </c>
      <c r="S73" s="243">
        <v>9.9</v>
      </c>
    </row>
    <row r="74" spans="2:30">
      <c r="B74" s="248"/>
      <c r="C74" s="244"/>
      <c r="D74" s="244"/>
      <c r="E74" s="244"/>
      <c r="F74" s="244"/>
      <c r="G74" s="1228"/>
      <c r="H74" s="1229"/>
      <c r="I74" s="1233"/>
      <c r="J74" s="1233"/>
      <c r="K74" s="1247"/>
      <c r="L74" s="1247"/>
      <c r="M74" s="1235"/>
      <c r="N74" s="1235"/>
      <c r="O74" s="1235"/>
    </row>
    <row r="75" spans="2:30">
      <c r="B75" s="248"/>
      <c r="C75" s="244"/>
      <c r="D75" s="244"/>
      <c r="E75" s="244"/>
      <c r="F75" s="244"/>
      <c r="G75" s="1228"/>
      <c r="H75" s="1229"/>
      <c r="I75" s="1236" t="s">
        <v>559</v>
      </c>
      <c r="J75" s="1236"/>
      <c r="K75" s="1248">
        <v>16.8</v>
      </c>
      <c r="L75" s="1248">
        <v>15.2</v>
      </c>
      <c r="M75" s="1248">
        <v>14.3</v>
      </c>
      <c r="N75" s="1248">
        <v>13.5</v>
      </c>
      <c r="O75" s="1248">
        <v>12.4</v>
      </c>
      <c r="U75" s="243">
        <v>81.2</v>
      </c>
      <c r="W75" s="243">
        <v>87.2</v>
      </c>
      <c r="Y75" s="243">
        <v>99.8</v>
      </c>
      <c r="AA75" s="243">
        <v>109.5</v>
      </c>
      <c r="AC75" s="243">
        <v>115.2</v>
      </c>
    </row>
    <row r="76" spans="2:30">
      <c r="B76" s="248"/>
      <c r="C76" s="244"/>
      <c r="D76" s="244"/>
      <c r="E76" s="244"/>
      <c r="F76" s="244"/>
      <c r="G76" s="1230"/>
      <c r="H76" s="1231"/>
      <c r="I76" s="1236"/>
      <c r="J76" s="1236"/>
      <c r="K76" s="1244"/>
      <c r="L76" s="1244"/>
      <c r="M76" s="1244"/>
      <c r="N76" s="1244"/>
      <c r="O76" s="1244"/>
    </row>
    <row r="77" spans="2:30">
      <c r="B77" s="248"/>
      <c r="C77" s="244"/>
      <c r="D77" s="244"/>
      <c r="E77" s="244"/>
      <c r="F77" s="244"/>
      <c r="G77" s="1237" t="s">
        <v>554</v>
      </c>
      <c r="H77" s="1238"/>
      <c r="I77" s="1236" t="s">
        <v>552</v>
      </c>
      <c r="J77" s="1236"/>
      <c r="K77" s="1247">
        <v>86</v>
      </c>
      <c r="L77" s="1247">
        <v>72</v>
      </c>
      <c r="M77" s="1235">
        <v>58.8</v>
      </c>
      <c r="N77" s="1235">
        <v>49.7</v>
      </c>
      <c r="O77" s="1235">
        <v>37.200000000000003</v>
      </c>
      <c r="R77" s="243">
        <v>12.3</v>
      </c>
      <c r="T77" s="243">
        <v>11.1</v>
      </c>
    </row>
    <row r="78" spans="2:30">
      <c r="B78" s="248"/>
      <c r="C78" s="244"/>
      <c r="D78" s="244"/>
      <c r="E78" s="244"/>
      <c r="F78" s="244"/>
      <c r="G78" s="1239"/>
      <c r="H78" s="1240"/>
      <c r="I78" s="1236"/>
      <c r="J78" s="1236"/>
      <c r="K78" s="1247"/>
      <c r="L78" s="1247"/>
      <c r="M78" s="1235"/>
      <c r="N78" s="1235"/>
      <c r="O78" s="1235"/>
    </row>
    <row r="79" spans="2:30">
      <c r="B79" s="248"/>
      <c r="C79" s="244"/>
      <c r="D79" s="244"/>
      <c r="E79" s="244"/>
      <c r="F79" s="244"/>
      <c r="G79" s="1239"/>
      <c r="H79" s="1240"/>
      <c r="I79" s="1249" t="s">
        <v>559</v>
      </c>
      <c r="J79" s="1245"/>
      <c r="K79" s="1250">
        <v>14.5</v>
      </c>
      <c r="L79" s="1250">
        <v>13.3</v>
      </c>
      <c r="M79" s="1250">
        <v>12.4</v>
      </c>
      <c r="N79" s="1250">
        <v>11.2</v>
      </c>
      <c r="O79" s="1250">
        <v>10.1</v>
      </c>
      <c r="V79" s="243">
        <v>53.5</v>
      </c>
      <c r="X79" s="243">
        <v>48.2</v>
      </c>
      <c r="Z79" s="243">
        <v>34.200000000000003</v>
      </c>
      <c r="AB79" s="243">
        <v>30.3</v>
      </c>
      <c r="AD79" s="243">
        <v>28.9</v>
      </c>
    </row>
    <row r="80" spans="2:30">
      <c r="B80" s="248"/>
      <c r="C80" s="244"/>
      <c r="D80" s="244"/>
      <c r="E80" s="244"/>
      <c r="F80" s="244"/>
      <c r="G80" s="1241"/>
      <c r="H80" s="1242"/>
      <c r="I80" s="1245"/>
      <c r="J80" s="1245"/>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28027</v>
      </c>
      <c r="E3" s="116"/>
      <c r="F3" s="117">
        <v>90833</v>
      </c>
      <c r="G3" s="118"/>
      <c r="H3" s="119"/>
    </row>
    <row r="4" spans="1:8">
      <c r="A4" s="120"/>
      <c r="B4" s="121"/>
      <c r="C4" s="122"/>
      <c r="D4" s="123">
        <v>15805</v>
      </c>
      <c r="E4" s="124"/>
      <c r="F4" s="125">
        <v>47037</v>
      </c>
      <c r="G4" s="126"/>
      <c r="H4" s="127"/>
    </row>
    <row r="5" spans="1:8">
      <c r="A5" s="108" t="s">
        <v>508</v>
      </c>
      <c r="B5" s="113"/>
      <c r="C5" s="114"/>
      <c r="D5" s="115">
        <v>67951</v>
      </c>
      <c r="E5" s="116"/>
      <c r="F5" s="117">
        <v>79181</v>
      </c>
      <c r="G5" s="118"/>
      <c r="H5" s="119"/>
    </row>
    <row r="6" spans="1:8">
      <c r="A6" s="120"/>
      <c r="B6" s="121"/>
      <c r="C6" s="122"/>
      <c r="D6" s="123">
        <v>31400</v>
      </c>
      <c r="E6" s="124"/>
      <c r="F6" s="125">
        <v>40448</v>
      </c>
      <c r="G6" s="126"/>
      <c r="H6" s="127"/>
    </row>
    <row r="7" spans="1:8">
      <c r="A7" s="108" t="s">
        <v>509</v>
      </c>
      <c r="B7" s="113"/>
      <c r="C7" s="114"/>
      <c r="D7" s="115">
        <v>221598</v>
      </c>
      <c r="E7" s="116"/>
      <c r="F7" s="117">
        <v>118124</v>
      </c>
      <c r="G7" s="118"/>
      <c r="H7" s="119"/>
    </row>
    <row r="8" spans="1:8">
      <c r="A8" s="120"/>
      <c r="B8" s="121"/>
      <c r="C8" s="122"/>
      <c r="D8" s="123">
        <v>59583</v>
      </c>
      <c r="E8" s="124"/>
      <c r="F8" s="125">
        <v>54614</v>
      </c>
      <c r="G8" s="126"/>
      <c r="H8" s="127"/>
    </row>
    <row r="9" spans="1:8">
      <c r="A9" s="108" t="s">
        <v>510</v>
      </c>
      <c r="B9" s="113"/>
      <c r="C9" s="114"/>
      <c r="D9" s="115">
        <v>132661</v>
      </c>
      <c r="E9" s="116"/>
      <c r="F9" s="117">
        <v>101693</v>
      </c>
      <c r="G9" s="118"/>
      <c r="H9" s="119"/>
    </row>
    <row r="10" spans="1:8">
      <c r="A10" s="120"/>
      <c r="B10" s="121"/>
      <c r="C10" s="122"/>
      <c r="D10" s="123">
        <v>63505</v>
      </c>
      <c r="E10" s="124"/>
      <c r="F10" s="125">
        <v>51066</v>
      </c>
      <c r="G10" s="126"/>
      <c r="H10" s="127"/>
    </row>
    <row r="11" spans="1:8">
      <c r="A11" s="108" t="s">
        <v>511</v>
      </c>
      <c r="B11" s="113"/>
      <c r="C11" s="114"/>
      <c r="D11" s="115">
        <v>45220</v>
      </c>
      <c r="E11" s="116"/>
      <c r="F11" s="117">
        <v>96635</v>
      </c>
      <c r="G11" s="118"/>
      <c r="H11" s="119"/>
    </row>
    <row r="12" spans="1:8">
      <c r="A12" s="120"/>
      <c r="B12" s="121"/>
      <c r="C12" s="128"/>
      <c r="D12" s="123">
        <v>12535</v>
      </c>
      <c r="E12" s="124"/>
      <c r="F12" s="125">
        <v>44408</v>
      </c>
      <c r="G12" s="126"/>
      <c r="H12" s="127"/>
    </row>
    <row r="13" spans="1:8">
      <c r="A13" s="108"/>
      <c r="B13" s="113"/>
      <c r="C13" s="129"/>
      <c r="D13" s="130">
        <v>99091</v>
      </c>
      <c r="E13" s="131"/>
      <c r="F13" s="132">
        <v>97293</v>
      </c>
      <c r="G13" s="133"/>
      <c r="H13" s="119"/>
    </row>
    <row r="14" spans="1:8">
      <c r="A14" s="120"/>
      <c r="B14" s="121"/>
      <c r="C14" s="122"/>
      <c r="D14" s="123">
        <v>36566</v>
      </c>
      <c r="E14" s="124"/>
      <c r="F14" s="125">
        <v>47515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3.84</v>
      </c>
      <c r="C19" s="134">
        <f>ROUND(VALUE(SUBSTITUTE(実質収支比率等に係る経年分析!G$48,"▲","-")),2)</f>
        <v>3.26</v>
      </c>
      <c r="D19" s="134">
        <f>ROUND(VALUE(SUBSTITUTE(実質収支比率等に係る経年分析!H$48,"▲","-")),2)</f>
        <v>2.81</v>
      </c>
      <c r="E19" s="134">
        <f>ROUND(VALUE(SUBSTITUTE(実質収支比率等に係る経年分析!I$48,"▲","-")),2)</f>
        <v>1.83</v>
      </c>
      <c r="F19" s="134">
        <f>ROUND(VALUE(SUBSTITUTE(実質収支比率等に係る経年分析!J$48,"▲","-")),2)</f>
        <v>0.95</v>
      </c>
    </row>
    <row r="20" spans="1:11">
      <c r="A20" s="134" t="s">
        <v>42</v>
      </c>
      <c r="B20" s="134">
        <f>ROUND(VALUE(SUBSTITUTE(実質収支比率等に係る経年分析!F$47,"▲","-")),2)</f>
        <v>19.91</v>
      </c>
      <c r="C20" s="134">
        <f>ROUND(VALUE(SUBSTITUTE(実質収支比率等に係る経年分析!G$47,"▲","-")),2)</f>
        <v>23.51</v>
      </c>
      <c r="D20" s="134">
        <f>ROUND(VALUE(SUBSTITUTE(実質収支比率等に係る経年分析!H$47,"▲","-")),2)</f>
        <v>25.5</v>
      </c>
      <c r="E20" s="134">
        <f>ROUND(VALUE(SUBSTITUTE(実質収支比率等に係る経年分析!I$47,"▲","-")),2)</f>
        <v>27.99</v>
      </c>
      <c r="F20" s="134">
        <f>ROUND(VALUE(SUBSTITUTE(実質収支比率等に係る経年分析!J$47,"▲","-")),2)</f>
        <v>30.71</v>
      </c>
    </row>
    <row r="21" spans="1:11">
      <c r="A21" s="134" t="s">
        <v>43</v>
      </c>
      <c r="B21" s="134">
        <f>IF(ISNUMBER(VALUE(SUBSTITUTE(実質収支比率等に係る経年分析!F$49,"▲","-"))),ROUND(VALUE(SUBSTITUTE(実質収支比率等に係る経年分析!F$49,"▲","-")),2),NA())</f>
        <v>4.2300000000000004</v>
      </c>
      <c r="C21" s="134">
        <f>IF(ISNUMBER(VALUE(SUBSTITUTE(実質収支比率等に係る経年分析!G$49,"▲","-"))),ROUND(VALUE(SUBSTITUTE(実質収支比率等に係る経年分析!G$49,"▲","-")),2),NA())</f>
        <v>0.42</v>
      </c>
      <c r="D21" s="134">
        <f>IF(ISNUMBER(VALUE(SUBSTITUTE(実質収支比率等に係る経年分析!H$49,"▲","-"))),ROUND(VALUE(SUBSTITUTE(実質収支比率等に係る経年分析!H$49,"▲","-")),2),NA())</f>
        <v>1.38</v>
      </c>
      <c r="E21" s="134">
        <f>IF(ISNUMBER(VALUE(SUBSTITUTE(実質収支比率等に係る経年分析!I$49,"▲","-"))),ROUND(VALUE(SUBSTITUTE(実質収支比率等に係る経年分析!I$49,"▲","-")),2),NA())</f>
        <v>0.2</v>
      </c>
      <c r="F21" s="134">
        <f>IF(ISNUMBER(VALUE(SUBSTITUTE(実質収支比率等に係る経年分析!J$49,"▲","-"))),ROUND(VALUE(SUBSTITUTE(実質収支比率等に係る経年分析!J$49,"▲","-")),2),NA())</f>
        <v>3.52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1.55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c r="A33" s="135" t="str">
        <f>IF(連結実質赤字比率に係る赤字・黒字の構成分析!C$37="",NA(),連結実質赤字比率に係る赤字・黒字の構成分析!C$37)</f>
        <v>農業集落排水事業会計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1.1299999999999999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926</v>
      </c>
      <c r="E42" s="136"/>
      <c r="F42" s="136"/>
      <c r="G42" s="136">
        <f>'実質公債費比率（分子）の構造'!L$52</f>
        <v>978</v>
      </c>
      <c r="H42" s="136"/>
      <c r="I42" s="136"/>
      <c r="J42" s="136">
        <f>'実質公債費比率（分子）の構造'!M$52</f>
        <v>1011</v>
      </c>
      <c r="K42" s="136"/>
      <c r="L42" s="136"/>
      <c r="M42" s="136">
        <f>'実質公債費比率（分子）の構造'!N$52</f>
        <v>1029</v>
      </c>
      <c r="N42" s="136"/>
      <c r="O42" s="136"/>
      <c r="P42" s="136">
        <f>'実質公債費比率（分子）の構造'!O$52</f>
        <v>1048</v>
      </c>
    </row>
    <row r="43" spans="1:16">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16</v>
      </c>
      <c r="C44" s="136"/>
      <c r="D44" s="136"/>
      <c r="E44" s="136">
        <f>'実質公債費比率（分子）の構造'!L$50</f>
        <v>16</v>
      </c>
      <c r="F44" s="136"/>
      <c r="G44" s="136"/>
      <c r="H44" s="136">
        <f>'実質公債費比率（分子）の構造'!M$50</f>
        <v>15</v>
      </c>
      <c r="I44" s="136"/>
      <c r="J44" s="136"/>
      <c r="K44" s="136">
        <f>'実質公債費比率（分子）の構造'!N$50</f>
        <v>15</v>
      </c>
      <c r="L44" s="136"/>
      <c r="M44" s="136"/>
      <c r="N44" s="136">
        <f>'実質公債費比率（分子）の構造'!O$50</f>
        <v>15</v>
      </c>
      <c r="O44" s="136"/>
      <c r="P44" s="136"/>
    </row>
    <row r="45" spans="1:16">
      <c r="A45" s="136" t="s">
        <v>53</v>
      </c>
      <c r="B45" s="136">
        <f>'実質公債費比率（分子）の構造'!K$49</f>
        <v>33</v>
      </c>
      <c r="C45" s="136"/>
      <c r="D45" s="136"/>
      <c r="E45" s="136">
        <f>'実質公債費比率（分子）の構造'!L$49</f>
        <v>30</v>
      </c>
      <c r="F45" s="136"/>
      <c r="G45" s="136"/>
      <c r="H45" s="136">
        <f>'実質公債費比率（分子）の構造'!M$49</f>
        <v>30</v>
      </c>
      <c r="I45" s="136"/>
      <c r="J45" s="136"/>
      <c r="K45" s="136">
        <f>'実質公債費比率（分子）の構造'!N$49</f>
        <v>31</v>
      </c>
      <c r="L45" s="136"/>
      <c r="M45" s="136"/>
      <c r="N45" s="136">
        <f>'実質公債費比率（分子）の構造'!O$49</f>
        <v>32</v>
      </c>
      <c r="O45" s="136"/>
      <c r="P45" s="136"/>
    </row>
    <row r="46" spans="1:16">
      <c r="A46" s="136" t="s">
        <v>54</v>
      </c>
      <c r="B46" s="136">
        <f>'実質公債費比率（分子）の構造'!K$48</f>
        <v>280</v>
      </c>
      <c r="C46" s="136"/>
      <c r="D46" s="136"/>
      <c r="E46" s="136">
        <f>'実質公債費比率（分子）の構造'!L$48</f>
        <v>287</v>
      </c>
      <c r="F46" s="136"/>
      <c r="G46" s="136"/>
      <c r="H46" s="136">
        <f>'実質公債費比率（分子）の構造'!M$48</f>
        <v>296</v>
      </c>
      <c r="I46" s="136"/>
      <c r="J46" s="136"/>
      <c r="K46" s="136">
        <f>'実質公債費比率（分子）の構造'!N$48</f>
        <v>285</v>
      </c>
      <c r="L46" s="136"/>
      <c r="M46" s="136"/>
      <c r="N46" s="136">
        <f>'実質公債費比率（分子）の構造'!O$48</f>
        <v>247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1261</v>
      </c>
      <c r="C49" s="136"/>
      <c r="D49" s="136"/>
      <c r="E49" s="136">
        <f>'実質公債費比率（分子）の構造'!L$45</f>
        <v>1202</v>
      </c>
      <c r="F49" s="136"/>
      <c r="G49" s="136"/>
      <c r="H49" s="136">
        <f>'実質公債費比率（分子）の構造'!M$45</f>
        <v>1249</v>
      </c>
      <c r="I49" s="136"/>
      <c r="J49" s="136"/>
      <c r="K49" s="136">
        <f>'実質公債費比率（分子）の構造'!N$45</f>
        <v>1245</v>
      </c>
      <c r="L49" s="136"/>
      <c r="M49" s="136"/>
      <c r="N49" s="136">
        <f>'実質公債費比率（分子）の構造'!O$45</f>
        <v>1164</v>
      </c>
      <c r="O49" s="136"/>
      <c r="P49" s="136"/>
    </row>
    <row r="50" spans="1:16">
      <c r="A50" s="136" t="s">
        <v>58</v>
      </c>
      <c r="B50" s="136" t="e">
        <f>NA()</f>
        <v>#N/A</v>
      </c>
      <c r="C50" s="136">
        <f>IF(ISNUMBER('実質公債費比率（分子）の構造'!K$53),'実質公債費比率（分子）の構造'!K$53,NA())</f>
        <v>664</v>
      </c>
      <c r="D50" s="136" t="e">
        <f>NA()</f>
        <v>#N/A</v>
      </c>
      <c r="E50" s="136" t="e">
        <f>NA()</f>
        <v>#N/A</v>
      </c>
      <c r="F50" s="136">
        <f>IF(ISNUMBER('実質公債費比率（分子）の構造'!L$53),'実質公債費比率（分子）の構造'!L$53,NA())</f>
        <v>557</v>
      </c>
      <c r="G50" s="136" t="e">
        <f>NA()</f>
        <v>#N/A</v>
      </c>
      <c r="H50" s="136" t="e">
        <f>NA()</f>
        <v>#N/A</v>
      </c>
      <c r="I50" s="136">
        <f>IF(ISNUMBER('実質公債費比率（分子）の構造'!M$53),'実質公債費比率（分子）の構造'!M$53,NA())</f>
        <v>579</v>
      </c>
      <c r="J50" s="136" t="e">
        <f>NA()</f>
        <v>#N/A</v>
      </c>
      <c r="K50" s="136" t="e">
        <f>NA()</f>
        <v>#N/A</v>
      </c>
      <c r="L50" s="136">
        <f>IF(ISNUMBER('実質公債費比率（分子）の構造'!N$53),'実質公債費比率（分子）の構造'!N$53,NA())</f>
        <v>547</v>
      </c>
      <c r="M50" s="136" t="e">
        <f>NA()</f>
        <v>#N/A</v>
      </c>
      <c r="N50" s="136" t="e">
        <f>NA()</f>
        <v>#N/A</v>
      </c>
      <c r="O50" s="136">
        <f>IF(ISNUMBER('実質公債費比率（分子）の構造'!O$53),'実質公債費比率（分子）の構造'!O$53,NA())</f>
        <v>410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11301</v>
      </c>
      <c r="E56" s="135"/>
      <c r="F56" s="135"/>
      <c r="G56" s="135">
        <f>'将来負担比率（分子）の構造'!J$51</f>
        <v>12141</v>
      </c>
      <c r="H56" s="135"/>
      <c r="I56" s="135"/>
      <c r="J56" s="135">
        <f>'将来負担比率（分子）の構造'!K$51</f>
        <v>11835</v>
      </c>
      <c r="K56" s="135"/>
      <c r="L56" s="135"/>
      <c r="M56" s="135">
        <f>'将来負担比率（分子）の構造'!L$51</f>
        <v>11971</v>
      </c>
      <c r="N56" s="135"/>
      <c r="O56" s="135"/>
      <c r="P56" s="135">
        <f>'将来負担比率（分子）の構造'!M$51</f>
        <v>11458</v>
      </c>
    </row>
    <row r="57" spans="1:16">
      <c r="A57" s="135" t="s">
        <v>34</v>
      </c>
      <c r="B57" s="135"/>
      <c r="C57" s="135"/>
      <c r="D57" s="135">
        <f>'将来負担比率（分子）の構造'!I$50</f>
        <v>416</v>
      </c>
      <c r="E57" s="135"/>
      <c r="F57" s="135"/>
      <c r="G57" s="135">
        <f>'将来負担比率（分子）の構造'!J$50</f>
        <v>354</v>
      </c>
      <c r="H57" s="135"/>
      <c r="I57" s="135"/>
      <c r="J57" s="135">
        <f>'将来負担比率（分子）の構造'!K$50</f>
        <v>398</v>
      </c>
      <c r="K57" s="135"/>
      <c r="L57" s="135"/>
      <c r="M57" s="135">
        <f>'将来負担比率（分子）の構造'!L$50</f>
        <v>431</v>
      </c>
      <c r="N57" s="135"/>
      <c r="O57" s="135"/>
      <c r="P57" s="135">
        <f>'将来負担比率（分子）の構造'!M$50</f>
        <v>522</v>
      </c>
    </row>
    <row r="58" spans="1:16">
      <c r="A58" s="135" t="s">
        <v>33</v>
      </c>
      <c r="B58" s="135"/>
      <c r="C58" s="135"/>
      <c r="D58" s="135">
        <f>'将来負担比率（分子）の構造'!I$49</f>
        <v>1193</v>
      </c>
      <c r="E58" s="135"/>
      <c r="F58" s="135"/>
      <c r="G58" s="135">
        <f>'将来負担比率（分子）の構造'!J$49</f>
        <v>1532</v>
      </c>
      <c r="H58" s="135"/>
      <c r="I58" s="135"/>
      <c r="J58" s="135">
        <f>'将来負担比率（分子）の構造'!K$49</f>
        <v>1739</v>
      </c>
      <c r="K58" s="135"/>
      <c r="L58" s="135"/>
      <c r="M58" s="135">
        <f>'将来負担比率（分子）の構造'!L$49</f>
        <v>1909</v>
      </c>
      <c r="N58" s="135"/>
      <c r="O58" s="135"/>
      <c r="P58" s="135">
        <f>'将来負担比率（分子）の構造'!M$49</f>
        <v>2152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1692</v>
      </c>
      <c r="C62" s="135"/>
      <c r="D62" s="135"/>
      <c r="E62" s="135">
        <f>'将来負担比率（分子）の構造'!J$45</f>
        <v>1544</v>
      </c>
      <c r="F62" s="135"/>
      <c r="G62" s="135"/>
      <c r="H62" s="135">
        <f>'将来負担比率（分子）の構造'!K$45</f>
        <v>1399</v>
      </c>
      <c r="I62" s="135"/>
      <c r="J62" s="135"/>
      <c r="K62" s="135">
        <f>'将来負担比率（分子）の構造'!L$45</f>
        <v>1255</v>
      </c>
      <c r="L62" s="135"/>
      <c r="M62" s="135"/>
      <c r="N62" s="135">
        <f>'将来負担比率（分子）の構造'!M$45</f>
        <v>1149</v>
      </c>
      <c r="O62" s="135"/>
      <c r="P62" s="135"/>
    </row>
    <row r="63" spans="1:16">
      <c r="A63" s="135" t="s">
        <v>27</v>
      </c>
      <c r="B63" s="135">
        <f>'将来負担比率（分子）の構造'!I$44</f>
        <v>172</v>
      </c>
      <c r="C63" s="135"/>
      <c r="D63" s="135"/>
      <c r="E63" s="135">
        <f>'将来負担比率（分子）の構造'!J$44</f>
        <v>145</v>
      </c>
      <c r="F63" s="135"/>
      <c r="G63" s="135"/>
      <c r="H63" s="135">
        <f>'将来負担比率（分子）の構造'!K$44</f>
        <v>146</v>
      </c>
      <c r="I63" s="135"/>
      <c r="J63" s="135"/>
      <c r="K63" s="135">
        <f>'将来負担比率（分子）の構造'!L$44</f>
        <v>143</v>
      </c>
      <c r="L63" s="135"/>
      <c r="M63" s="135"/>
      <c r="N63" s="135">
        <f>'将来負担比率（分子）の構造'!M$44</f>
        <v>153</v>
      </c>
      <c r="O63" s="135"/>
      <c r="P63" s="135"/>
    </row>
    <row r="64" spans="1:16">
      <c r="A64" s="135" t="s">
        <v>26</v>
      </c>
      <c r="B64" s="135">
        <f>'将来負担比率（分子）の構造'!I$43</f>
        <v>4920</v>
      </c>
      <c r="C64" s="135"/>
      <c r="D64" s="135"/>
      <c r="E64" s="135">
        <f>'将来負担比率（分子）の構造'!J$43</f>
        <v>4546</v>
      </c>
      <c r="F64" s="135"/>
      <c r="G64" s="135"/>
      <c r="H64" s="135">
        <f>'将来負担比率（分子）の構造'!K$43</f>
        <v>4318</v>
      </c>
      <c r="I64" s="135"/>
      <c r="J64" s="135"/>
      <c r="K64" s="135">
        <f>'将来負担比率（分子）の構造'!L$43</f>
        <v>4174</v>
      </c>
      <c r="L64" s="135"/>
      <c r="M64" s="135"/>
      <c r="N64" s="135">
        <f>'将来負担比率（分子）の構造'!M$43</f>
        <v>3813</v>
      </c>
      <c r="O64" s="135"/>
      <c r="P64" s="135"/>
    </row>
    <row r="65" spans="1:16">
      <c r="A65" s="135" t="s">
        <v>25</v>
      </c>
      <c r="B65" s="135">
        <f>'将来負担比率（分子）の構造'!I$42</f>
        <v>114</v>
      </c>
      <c r="C65" s="135"/>
      <c r="D65" s="135"/>
      <c r="E65" s="135">
        <f>'将来負担比率（分子）の構造'!J$42</f>
        <v>96</v>
      </c>
      <c r="F65" s="135"/>
      <c r="G65" s="135"/>
      <c r="H65" s="135">
        <f>'将来負担比率（分子）の構造'!K$42</f>
        <v>81</v>
      </c>
      <c r="I65" s="135"/>
      <c r="J65" s="135"/>
      <c r="K65" s="135">
        <f>'将来負担比率（分子）の構造'!L$42</f>
        <v>65</v>
      </c>
      <c r="L65" s="135"/>
      <c r="M65" s="135"/>
      <c r="N65" s="135">
        <f>'将来負担比率（分子）の構造'!M$42</f>
        <v>49</v>
      </c>
      <c r="O65" s="135"/>
      <c r="P65" s="135"/>
    </row>
    <row r="66" spans="1:16">
      <c r="A66" s="135" t="s">
        <v>24</v>
      </c>
      <c r="B66" s="135">
        <f>'将来負担比率（分子）の構造'!I$41</f>
        <v>12020</v>
      </c>
      <c r="C66" s="135"/>
      <c r="D66" s="135"/>
      <c r="E66" s="135">
        <f>'将来負担比率（分子）の構造'!J$41</f>
        <v>11987</v>
      </c>
      <c r="F66" s="135"/>
      <c r="G66" s="135"/>
      <c r="H66" s="135">
        <f>'将来負担比率（分子）の構造'!K$41</f>
        <v>12814</v>
      </c>
      <c r="I66" s="135"/>
      <c r="J66" s="135"/>
      <c r="K66" s="135">
        <f>'将来負担比率（分子）の構造'!L$41</f>
        <v>13070</v>
      </c>
      <c r="L66" s="135"/>
      <c r="M66" s="135"/>
      <c r="N66" s="135">
        <f>'将来負担比率（分子）の構造'!M$41</f>
        <v>12434</v>
      </c>
      <c r="O66" s="135"/>
      <c r="P66" s="135"/>
    </row>
    <row r="67" spans="1:16">
      <c r="A67" s="135" t="s">
        <v>62</v>
      </c>
      <c r="B67" s="135" t="e">
        <f>NA()</f>
        <v>#N/A</v>
      </c>
      <c r="C67" s="135">
        <f>IF(ISNUMBER('将来負担比率（分子）の構造'!I$52), IF('将来負担比率（分子）の構造'!I$52 &lt; 0, 0, '将来負担比率（分子）の構造'!I$52), NA())</f>
        <v>6009</v>
      </c>
      <c r="D67" s="135" t="e">
        <f>NA()</f>
        <v>#N/A</v>
      </c>
      <c r="E67" s="135" t="e">
        <f>NA()</f>
        <v>#N/A</v>
      </c>
      <c r="F67" s="135">
        <f>IF(ISNUMBER('将来負担比率（分子）の構造'!J$52), IF('将来負担比率（分子）の構造'!J$52 &lt; 0, 0, '将来負担比率（分子）の構造'!J$52), NA())</f>
        <v>4290</v>
      </c>
      <c r="G67" s="135" t="e">
        <f>NA()</f>
        <v>#N/A</v>
      </c>
      <c r="H67" s="135" t="e">
        <f>NA()</f>
        <v>#N/A</v>
      </c>
      <c r="I67" s="135">
        <f>IF(ISNUMBER('将来負担比率（分子）の構造'!K$52), IF('将来負担比率（分子）の構造'!K$52 &lt; 0, 0, '将来負担比率（分子）の構造'!K$52), NA())</f>
        <v>4786</v>
      </c>
      <c r="J67" s="135" t="e">
        <f>NA()</f>
        <v>#N/A</v>
      </c>
      <c r="K67" s="135" t="e">
        <f>NA()</f>
        <v>#N/A</v>
      </c>
      <c r="L67" s="135">
        <f>IF(ISNUMBER('将来負担比率（分子）の構造'!L$52), IF('将来負担比率（分子）の構造'!L$52 &lt; 0, 0, '将来負担比率（分子）の構造'!L$52), NA())</f>
        <v>4396</v>
      </c>
      <c r="M67" s="135" t="e">
        <f>NA()</f>
        <v>#N/A</v>
      </c>
      <c r="N67" s="135" t="e">
        <f>NA()</f>
        <v>#N/A</v>
      </c>
      <c r="O67" s="135">
        <f>IF(ISNUMBER('将来負担比率（分子）の構造'!M$52), IF('将来負担比率（分子）の構造'!M$52 &lt; 0, 0, '将来負担比率（分子）の構造'!M$52), NA())</f>
        <v>3465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9" workbookViewId="0">
      <selection activeCell="BG35" sqref="BG35:BU3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202</v>
      </c>
      <c r="C5" s="610"/>
      <c r="D5" s="610"/>
      <c r="E5" s="610"/>
      <c r="F5" s="610"/>
      <c r="G5" s="610"/>
      <c r="H5" s="610"/>
      <c r="I5" s="610"/>
      <c r="J5" s="610"/>
      <c r="K5" s="610"/>
      <c r="L5" s="610"/>
      <c r="M5" s="610"/>
      <c r="N5" s="610"/>
      <c r="O5" s="610"/>
      <c r="P5" s="610"/>
      <c r="Q5" s="611"/>
      <c r="R5" s="612">
        <v>1085355</v>
      </c>
      <c r="S5" s="613"/>
      <c r="T5" s="613"/>
      <c r="U5" s="613"/>
      <c r="V5" s="613"/>
      <c r="W5" s="613"/>
      <c r="X5" s="613"/>
      <c r="Y5" s="614"/>
      <c r="Z5" s="615">
        <v>14.1</v>
      </c>
      <c r="AA5" s="615"/>
      <c r="AB5" s="615"/>
      <c r="AC5" s="615"/>
      <c r="AD5" s="616">
        <v>1085355</v>
      </c>
      <c r="AE5" s="616"/>
      <c r="AF5" s="616"/>
      <c r="AG5" s="616"/>
      <c r="AH5" s="616"/>
      <c r="AI5" s="616"/>
      <c r="AJ5" s="616"/>
      <c r="AK5" s="616"/>
      <c r="AL5" s="617">
        <v>22.1</v>
      </c>
      <c r="AM5" s="618"/>
      <c r="AN5" s="618"/>
      <c r="AO5" s="619"/>
      <c r="AP5" s="609" t="s">
        <v>203</v>
      </c>
      <c r="AQ5" s="610"/>
      <c r="AR5" s="610"/>
      <c r="AS5" s="610"/>
      <c r="AT5" s="610"/>
      <c r="AU5" s="610"/>
      <c r="AV5" s="610"/>
      <c r="AW5" s="610"/>
      <c r="AX5" s="610"/>
      <c r="AY5" s="610"/>
      <c r="AZ5" s="610"/>
      <c r="BA5" s="610"/>
      <c r="BB5" s="610"/>
      <c r="BC5" s="610"/>
      <c r="BD5" s="610"/>
      <c r="BE5" s="610"/>
      <c r="BF5" s="611"/>
      <c r="BG5" s="623">
        <v>1085355</v>
      </c>
      <c r="BH5" s="624"/>
      <c r="BI5" s="624"/>
      <c r="BJ5" s="624"/>
      <c r="BK5" s="624"/>
      <c r="BL5" s="624"/>
      <c r="BM5" s="624"/>
      <c r="BN5" s="625"/>
      <c r="BO5" s="626">
        <v>100</v>
      </c>
      <c r="BP5" s="626"/>
      <c r="BQ5" s="626"/>
      <c r="BR5" s="626"/>
      <c r="BS5" s="627" t="s">
        <v>204</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196</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71355</v>
      </c>
      <c r="S6" s="624"/>
      <c r="T6" s="624"/>
      <c r="U6" s="624"/>
      <c r="V6" s="624"/>
      <c r="W6" s="624"/>
      <c r="X6" s="624"/>
      <c r="Y6" s="625"/>
      <c r="Z6" s="626">
        <v>0.9</v>
      </c>
      <c r="AA6" s="626"/>
      <c r="AB6" s="626"/>
      <c r="AC6" s="626"/>
      <c r="AD6" s="627">
        <v>71355</v>
      </c>
      <c r="AE6" s="627"/>
      <c r="AF6" s="627"/>
      <c r="AG6" s="627"/>
      <c r="AH6" s="627"/>
      <c r="AI6" s="627"/>
      <c r="AJ6" s="627"/>
      <c r="AK6" s="627"/>
      <c r="AL6" s="628">
        <v>1.5</v>
      </c>
      <c r="AM6" s="629"/>
      <c r="AN6" s="629"/>
      <c r="AO6" s="630"/>
      <c r="AP6" s="620" t="s">
        <v>209</v>
      </c>
      <c r="AQ6" s="621"/>
      <c r="AR6" s="621"/>
      <c r="AS6" s="621"/>
      <c r="AT6" s="621"/>
      <c r="AU6" s="621"/>
      <c r="AV6" s="621"/>
      <c r="AW6" s="621"/>
      <c r="AX6" s="621"/>
      <c r="AY6" s="621"/>
      <c r="AZ6" s="621"/>
      <c r="BA6" s="621"/>
      <c r="BB6" s="621"/>
      <c r="BC6" s="621"/>
      <c r="BD6" s="621"/>
      <c r="BE6" s="621"/>
      <c r="BF6" s="622"/>
      <c r="BG6" s="623">
        <v>1085355</v>
      </c>
      <c r="BH6" s="624"/>
      <c r="BI6" s="624"/>
      <c r="BJ6" s="624"/>
      <c r="BK6" s="624"/>
      <c r="BL6" s="624"/>
      <c r="BM6" s="624"/>
      <c r="BN6" s="625"/>
      <c r="BO6" s="626">
        <v>100</v>
      </c>
      <c r="BP6" s="626"/>
      <c r="BQ6" s="626"/>
      <c r="BR6" s="626"/>
      <c r="BS6" s="627" t="s">
        <v>204</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93633</v>
      </c>
      <c r="CS6" s="624"/>
      <c r="CT6" s="624"/>
      <c r="CU6" s="624"/>
      <c r="CV6" s="624"/>
      <c r="CW6" s="624"/>
      <c r="CX6" s="624"/>
      <c r="CY6" s="625"/>
      <c r="CZ6" s="626">
        <v>1.2</v>
      </c>
      <c r="DA6" s="626"/>
      <c r="DB6" s="626"/>
      <c r="DC6" s="626"/>
      <c r="DD6" s="632" t="s">
        <v>204</v>
      </c>
      <c r="DE6" s="624"/>
      <c r="DF6" s="624"/>
      <c r="DG6" s="624"/>
      <c r="DH6" s="624"/>
      <c r="DI6" s="624"/>
      <c r="DJ6" s="624"/>
      <c r="DK6" s="624"/>
      <c r="DL6" s="624"/>
      <c r="DM6" s="624"/>
      <c r="DN6" s="624"/>
      <c r="DO6" s="624"/>
      <c r="DP6" s="625"/>
      <c r="DQ6" s="632">
        <v>93633</v>
      </c>
      <c r="DR6" s="624"/>
      <c r="DS6" s="624"/>
      <c r="DT6" s="624"/>
      <c r="DU6" s="624"/>
      <c r="DV6" s="624"/>
      <c r="DW6" s="624"/>
      <c r="DX6" s="624"/>
      <c r="DY6" s="624"/>
      <c r="DZ6" s="624"/>
      <c r="EA6" s="624"/>
      <c r="EB6" s="624"/>
      <c r="EC6" s="633"/>
    </row>
    <row r="7" spans="2:143" ht="11.25" customHeight="1">
      <c r="B7" s="620" t="s">
        <v>211</v>
      </c>
      <c r="C7" s="621"/>
      <c r="D7" s="621"/>
      <c r="E7" s="621"/>
      <c r="F7" s="621"/>
      <c r="G7" s="621"/>
      <c r="H7" s="621"/>
      <c r="I7" s="621"/>
      <c r="J7" s="621"/>
      <c r="K7" s="621"/>
      <c r="L7" s="621"/>
      <c r="M7" s="621"/>
      <c r="N7" s="621"/>
      <c r="O7" s="621"/>
      <c r="P7" s="621"/>
      <c r="Q7" s="622"/>
      <c r="R7" s="623">
        <v>1817</v>
      </c>
      <c r="S7" s="624"/>
      <c r="T7" s="624"/>
      <c r="U7" s="624"/>
      <c r="V7" s="624"/>
      <c r="W7" s="624"/>
      <c r="X7" s="624"/>
      <c r="Y7" s="625"/>
      <c r="Z7" s="626">
        <v>0</v>
      </c>
      <c r="AA7" s="626"/>
      <c r="AB7" s="626"/>
      <c r="AC7" s="626"/>
      <c r="AD7" s="627">
        <v>1817</v>
      </c>
      <c r="AE7" s="627"/>
      <c r="AF7" s="627"/>
      <c r="AG7" s="627"/>
      <c r="AH7" s="627"/>
      <c r="AI7" s="627"/>
      <c r="AJ7" s="627"/>
      <c r="AK7" s="627"/>
      <c r="AL7" s="628">
        <v>0</v>
      </c>
      <c r="AM7" s="629"/>
      <c r="AN7" s="629"/>
      <c r="AO7" s="630"/>
      <c r="AP7" s="620" t="s">
        <v>212</v>
      </c>
      <c r="AQ7" s="621"/>
      <c r="AR7" s="621"/>
      <c r="AS7" s="621"/>
      <c r="AT7" s="621"/>
      <c r="AU7" s="621"/>
      <c r="AV7" s="621"/>
      <c r="AW7" s="621"/>
      <c r="AX7" s="621"/>
      <c r="AY7" s="621"/>
      <c r="AZ7" s="621"/>
      <c r="BA7" s="621"/>
      <c r="BB7" s="621"/>
      <c r="BC7" s="621"/>
      <c r="BD7" s="621"/>
      <c r="BE7" s="621"/>
      <c r="BF7" s="622"/>
      <c r="BG7" s="623">
        <v>475712</v>
      </c>
      <c r="BH7" s="624"/>
      <c r="BI7" s="624"/>
      <c r="BJ7" s="624"/>
      <c r="BK7" s="624"/>
      <c r="BL7" s="624"/>
      <c r="BM7" s="624"/>
      <c r="BN7" s="625"/>
      <c r="BO7" s="626">
        <v>43.8</v>
      </c>
      <c r="BP7" s="626"/>
      <c r="BQ7" s="626"/>
      <c r="BR7" s="626"/>
      <c r="BS7" s="627" t="s">
        <v>204</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1357235</v>
      </c>
      <c r="CS7" s="624"/>
      <c r="CT7" s="624"/>
      <c r="CU7" s="624"/>
      <c r="CV7" s="624"/>
      <c r="CW7" s="624"/>
      <c r="CX7" s="624"/>
      <c r="CY7" s="625"/>
      <c r="CZ7" s="626">
        <v>17.7</v>
      </c>
      <c r="DA7" s="626"/>
      <c r="DB7" s="626"/>
      <c r="DC7" s="626"/>
      <c r="DD7" s="632">
        <v>118894</v>
      </c>
      <c r="DE7" s="624"/>
      <c r="DF7" s="624"/>
      <c r="DG7" s="624"/>
      <c r="DH7" s="624"/>
      <c r="DI7" s="624"/>
      <c r="DJ7" s="624"/>
      <c r="DK7" s="624"/>
      <c r="DL7" s="624"/>
      <c r="DM7" s="624"/>
      <c r="DN7" s="624"/>
      <c r="DO7" s="624"/>
      <c r="DP7" s="625"/>
      <c r="DQ7" s="632">
        <v>1149027</v>
      </c>
      <c r="DR7" s="624"/>
      <c r="DS7" s="624"/>
      <c r="DT7" s="624"/>
      <c r="DU7" s="624"/>
      <c r="DV7" s="624"/>
      <c r="DW7" s="624"/>
      <c r="DX7" s="624"/>
      <c r="DY7" s="624"/>
      <c r="DZ7" s="624"/>
      <c r="EA7" s="624"/>
      <c r="EB7" s="624"/>
      <c r="EC7" s="633"/>
    </row>
    <row r="8" spans="2:143" ht="11.25" customHeight="1">
      <c r="B8" s="620" t="s">
        <v>214</v>
      </c>
      <c r="C8" s="621"/>
      <c r="D8" s="621"/>
      <c r="E8" s="621"/>
      <c r="F8" s="621"/>
      <c r="G8" s="621"/>
      <c r="H8" s="621"/>
      <c r="I8" s="621"/>
      <c r="J8" s="621"/>
      <c r="K8" s="621"/>
      <c r="L8" s="621"/>
      <c r="M8" s="621"/>
      <c r="N8" s="621"/>
      <c r="O8" s="621"/>
      <c r="P8" s="621"/>
      <c r="Q8" s="622"/>
      <c r="R8" s="623">
        <v>3426</v>
      </c>
      <c r="S8" s="624"/>
      <c r="T8" s="624"/>
      <c r="U8" s="624"/>
      <c r="V8" s="624"/>
      <c r="W8" s="624"/>
      <c r="X8" s="624"/>
      <c r="Y8" s="625"/>
      <c r="Z8" s="626">
        <v>0</v>
      </c>
      <c r="AA8" s="626"/>
      <c r="AB8" s="626"/>
      <c r="AC8" s="626"/>
      <c r="AD8" s="627">
        <v>3426</v>
      </c>
      <c r="AE8" s="627"/>
      <c r="AF8" s="627"/>
      <c r="AG8" s="627"/>
      <c r="AH8" s="627"/>
      <c r="AI8" s="627"/>
      <c r="AJ8" s="627"/>
      <c r="AK8" s="627"/>
      <c r="AL8" s="628">
        <v>0.1</v>
      </c>
      <c r="AM8" s="629"/>
      <c r="AN8" s="629"/>
      <c r="AO8" s="630"/>
      <c r="AP8" s="620" t="s">
        <v>215</v>
      </c>
      <c r="AQ8" s="621"/>
      <c r="AR8" s="621"/>
      <c r="AS8" s="621"/>
      <c r="AT8" s="621"/>
      <c r="AU8" s="621"/>
      <c r="AV8" s="621"/>
      <c r="AW8" s="621"/>
      <c r="AX8" s="621"/>
      <c r="AY8" s="621"/>
      <c r="AZ8" s="621"/>
      <c r="BA8" s="621"/>
      <c r="BB8" s="621"/>
      <c r="BC8" s="621"/>
      <c r="BD8" s="621"/>
      <c r="BE8" s="621"/>
      <c r="BF8" s="622"/>
      <c r="BG8" s="623">
        <v>22368</v>
      </c>
      <c r="BH8" s="624"/>
      <c r="BI8" s="624"/>
      <c r="BJ8" s="624"/>
      <c r="BK8" s="624"/>
      <c r="BL8" s="624"/>
      <c r="BM8" s="624"/>
      <c r="BN8" s="625"/>
      <c r="BO8" s="626">
        <v>2.1</v>
      </c>
      <c r="BP8" s="626"/>
      <c r="BQ8" s="626"/>
      <c r="BR8" s="626"/>
      <c r="BS8" s="632" t="s">
        <v>108</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2216907</v>
      </c>
      <c r="CS8" s="624"/>
      <c r="CT8" s="624"/>
      <c r="CU8" s="624"/>
      <c r="CV8" s="624"/>
      <c r="CW8" s="624"/>
      <c r="CX8" s="624"/>
      <c r="CY8" s="625"/>
      <c r="CZ8" s="626">
        <v>29</v>
      </c>
      <c r="DA8" s="626"/>
      <c r="DB8" s="626"/>
      <c r="DC8" s="626"/>
      <c r="DD8" s="632">
        <v>22624</v>
      </c>
      <c r="DE8" s="624"/>
      <c r="DF8" s="624"/>
      <c r="DG8" s="624"/>
      <c r="DH8" s="624"/>
      <c r="DI8" s="624"/>
      <c r="DJ8" s="624"/>
      <c r="DK8" s="624"/>
      <c r="DL8" s="624"/>
      <c r="DM8" s="624"/>
      <c r="DN8" s="624"/>
      <c r="DO8" s="624"/>
      <c r="DP8" s="625"/>
      <c r="DQ8" s="632">
        <v>1147934</v>
      </c>
      <c r="DR8" s="624"/>
      <c r="DS8" s="624"/>
      <c r="DT8" s="624"/>
      <c r="DU8" s="624"/>
      <c r="DV8" s="624"/>
      <c r="DW8" s="624"/>
      <c r="DX8" s="624"/>
      <c r="DY8" s="624"/>
      <c r="DZ8" s="624"/>
      <c r="EA8" s="624"/>
      <c r="EB8" s="624"/>
      <c r="EC8" s="633"/>
    </row>
    <row r="9" spans="2:143" ht="11.25" customHeight="1">
      <c r="B9" s="620" t="s">
        <v>217</v>
      </c>
      <c r="C9" s="621"/>
      <c r="D9" s="621"/>
      <c r="E9" s="621"/>
      <c r="F9" s="621"/>
      <c r="G9" s="621"/>
      <c r="H9" s="621"/>
      <c r="I9" s="621"/>
      <c r="J9" s="621"/>
      <c r="K9" s="621"/>
      <c r="L9" s="621"/>
      <c r="M9" s="621"/>
      <c r="N9" s="621"/>
      <c r="O9" s="621"/>
      <c r="P9" s="621"/>
      <c r="Q9" s="622"/>
      <c r="R9" s="623">
        <v>2403</v>
      </c>
      <c r="S9" s="624"/>
      <c r="T9" s="624"/>
      <c r="U9" s="624"/>
      <c r="V9" s="624"/>
      <c r="W9" s="624"/>
      <c r="X9" s="624"/>
      <c r="Y9" s="625"/>
      <c r="Z9" s="626">
        <v>0</v>
      </c>
      <c r="AA9" s="626"/>
      <c r="AB9" s="626"/>
      <c r="AC9" s="626"/>
      <c r="AD9" s="627">
        <v>2403</v>
      </c>
      <c r="AE9" s="627"/>
      <c r="AF9" s="627"/>
      <c r="AG9" s="627"/>
      <c r="AH9" s="627"/>
      <c r="AI9" s="627"/>
      <c r="AJ9" s="627"/>
      <c r="AK9" s="627"/>
      <c r="AL9" s="628">
        <v>0</v>
      </c>
      <c r="AM9" s="629"/>
      <c r="AN9" s="629"/>
      <c r="AO9" s="630"/>
      <c r="AP9" s="620" t="s">
        <v>218</v>
      </c>
      <c r="AQ9" s="621"/>
      <c r="AR9" s="621"/>
      <c r="AS9" s="621"/>
      <c r="AT9" s="621"/>
      <c r="AU9" s="621"/>
      <c r="AV9" s="621"/>
      <c r="AW9" s="621"/>
      <c r="AX9" s="621"/>
      <c r="AY9" s="621"/>
      <c r="AZ9" s="621"/>
      <c r="BA9" s="621"/>
      <c r="BB9" s="621"/>
      <c r="BC9" s="621"/>
      <c r="BD9" s="621"/>
      <c r="BE9" s="621"/>
      <c r="BF9" s="622"/>
      <c r="BG9" s="623">
        <v>397314</v>
      </c>
      <c r="BH9" s="624"/>
      <c r="BI9" s="624"/>
      <c r="BJ9" s="624"/>
      <c r="BK9" s="624"/>
      <c r="BL9" s="624"/>
      <c r="BM9" s="624"/>
      <c r="BN9" s="625"/>
      <c r="BO9" s="626">
        <v>36.6</v>
      </c>
      <c r="BP9" s="626"/>
      <c r="BQ9" s="626"/>
      <c r="BR9" s="626"/>
      <c r="BS9" s="632" t="s">
        <v>108</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446953</v>
      </c>
      <c r="CS9" s="624"/>
      <c r="CT9" s="624"/>
      <c r="CU9" s="624"/>
      <c r="CV9" s="624"/>
      <c r="CW9" s="624"/>
      <c r="CX9" s="624"/>
      <c r="CY9" s="625"/>
      <c r="CZ9" s="626">
        <v>5.8</v>
      </c>
      <c r="DA9" s="626"/>
      <c r="DB9" s="626"/>
      <c r="DC9" s="626"/>
      <c r="DD9" s="632">
        <v>4323</v>
      </c>
      <c r="DE9" s="624"/>
      <c r="DF9" s="624"/>
      <c r="DG9" s="624"/>
      <c r="DH9" s="624"/>
      <c r="DI9" s="624"/>
      <c r="DJ9" s="624"/>
      <c r="DK9" s="624"/>
      <c r="DL9" s="624"/>
      <c r="DM9" s="624"/>
      <c r="DN9" s="624"/>
      <c r="DO9" s="624"/>
      <c r="DP9" s="625"/>
      <c r="DQ9" s="632">
        <v>423492</v>
      </c>
      <c r="DR9" s="624"/>
      <c r="DS9" s="624"/>
      <c r="DT9" s="624"/>
      <c r="DU9" s="624"/>
      <c r="DV9" s="624"/>
      <c r="DW9" s="624"/>
      <c r="DX9" s="624"/>
      <c r="DY9" s="624"/>
      <c r="DZ9" s="624"/>
      <c r="EA9" s="624"/>
      <c r="EB9" s="624"/>
      <c r="EC9" s="633"/>
    </row>
    <row r="10" spans="2:143" ht="11.25" customHeight="1">
      <c r="B10" s="620" t="s">
        <v>220</v>
      </c>
      <c r="C10" s="621"/>
      <c r="D10" s="621"/>
      <c r="E10" s="621"/>
      <c r="F10" s="621"/>
      <c r="G10" s="621"/>
      <c r="H10" s="621"/>
      <c r="I10" s="621"/>
      <c r="J10" s="621"/>
      <c r="K10" s="621"/>
      <c r="L10" s="621"/>
      <c r="M10" s="621"/>
      <c r="N10" s="621"/>
      <c r="O10" s="621"/>
      <c r="P10" s="621"/>
      <c r="Q10" s="622"/>
      <c r="R10" s="623">
        <v>271815</v>
      </c>
      <c r="S10" s="624"/>
      <c r="T10" s="624"/>
      <c r="U10" s="624"/>
      <c r="V10" s="624"/>
      <c r="W10" s="624"/>
      <c r="X10" s="624"/>
      <c r="Y10" s="625"/>
      <c r="Z10" s="626">
        <v>3.5</v>
      </c>
      <c r="AA10" s="626"/>
      <c r="AB10" s="626"/>
      <c r="AC10" s="626"/>
      <c r="AD10" s="627">
        <v>271815</v>
      </c>
      <c r="AE10" s="627"/>
      <c r="AF10" s="627"/>
      <c r="AG10" s="627"/>
      <c r="AH10" s="627"/>
      <c r="AI10" s="627"/>
      <c r="AJ10" s="627"/>
      <c r="AK10" s="627"/>
      <c r="AL10" s="628">
        <v>5.5</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26787</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21</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21</v>
      </c>
      <c r="DR10" s="624"/>
      <c r="DS10" s="624"/>
      <c r="DT10" s="624"/>
      <c r="DU10" s="624"/>
      <c r="DV10" s="624"/>
      <c r="DW10" s="624"/>
      <c r="DX10" s="624"/>
      <c r="DY10" s="624"/>
      <c r="DZ10" s="624"/>
      <c r="EA10" s="624"/>
      <c r="EB10" s="624"/>
      <c r="EC10" s="633"/>
    </row>
    <row r="11" spans="2:143" ht="11.25" customHeight="1">
      <c r="B11" s="620" t="s">
        <v>223</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29243</v>
      </c>
      <c r="BH11" s="624"/>
      <c r="BI11" s="624"/>
      <c r="BJ11" s="624"/>
      <c r="BK11" s="624"/>
      <c r="BL11" s="624"/>
      <c r="BM11" s="624"/>
      <c r="BN11" s="625"/>
      <c r="BO11" s="626">
        <v>2.7</v>
      </c>
      <c r="BP11" s="626"/>
      <c r="BQ11" s="626"/>
      <c r="BR11" s="626"/>
      <c r="BS11" s="632" t="s">
        <v>108</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568138</v>
      </c>
      <c r="CS11" s="624"/>
      <c r="CT11" s="624"/>
      <c r="CU11" s="624"/>
      <c r="CV11" s="624"/>
      <c r="CW11" s="624"/>
      <c r="CX11" s="624"/>
      <c r="CY11" s="625"/>
      <c r="CZ11" s="626">
        <v>7.4</v>
      </c>
      <c r="DA11" s="626"/>
      <c r="DB11" s="626"/>
      <c r="DC11" s="626"/>
      <c r="DD11" s="632">
        <v>79514</v>
      </c>
      <c r="DE11" s="624"/>
      <c r="DF11" s="624"/>
      <c r="DG11" s="624"/>
      <c r="DH11" s="624"/>
      <c r="DI11" s="624"/>
      <c r="DJ11" s="624"/>
      <c r="DK11" s="624"/>
      <c r="DL11" s="624"/>
      <c r="DM11" s="624"/>
      <c r="DN11" s="624"/>
      <c r="DO11" s="624"/>
      <c r="DP11" s="625"/>
      <c r="DQ11" s="632">
        <v>394043</v>
      </c>
      <c r="DR11" s="624"/>
      <c r="DS11" s="624"/>
      <c r="DT11" s="624"/>
      <c r="DU11" s="624"/>
      <c r="DV11" s="624"/>
      <c r="DW11" s="624"/>
      <c r="DX11" s="624"/>
      <c r="DY11" s="624"/>
      <c r="DZ11" s="624"/>
      <c r="EA11" s="624"/>
      <c r="EB11" s="624"/>
      <c r="EC11" s="633"/>
    </row>
    <row r="12" spans="2:143" ht="11.25" customHeight="1">
      <c r="B12" s="620" t="s">
        <v>226</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451802</v>
      </c>
      <c r="BH12" s="624"/>
      <c r="BI12" s="624"/>
      <c r="BJ12" s="624"/>
      <c r="BK12" s="624"/>
      <c r="BL12" s="624"/>
      <c r="BM12" s="624"/>
      <c r="BN12" s="625"/>
      <c r="BO12" s="626">
        <v>41.6</v>
      </c>
      <c r="BP12" s="626"/>
      <c r="BQ12" s="626"/>
      <c r="BR12" s="626"/>
      <c r="BS12" s="632" t="s">
        <v>108</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20900</v>
      </c>
      <c r="CS12" s="624"/>
      <c r="CT12" s="624"/>
      <c r="CU12" s="624"/>
      <c r="CV12" s="624"/>
      <c r="CW12" s="624"/>
      <c r="CX12" s="624"/>
      <c r="CY12" s="625"/>
      <c r="CZ12" s="626">
        <v>0.3</v>
      </c>
      <c r="DA12" s="626"/>
      <c r="DB12" s="626"/>
      <c r="DC12" s="626"/>
      <c r="DD12" s="632" t="s">
        <v>108</v>
      </c>
      <c r="DE12" s="624"/>
      <c r="DF12" s="624"/>
      <c r="DG12" s="624"/>
      <c r="DH12" s="624"/>
      <c r="DI12" s="624"/>
      <c r="DJ12" s="624"/>
      <c r="DK12" s="624"/>
      <c r="DL12" s="624"/>
      <c r="DM12" s="624"/>
      <c r="DN12" s="624"/>
      <c r="DO12" s="624"/>
      <c r="DP12" s="625"/>
      <c r="DQ12" s="632">
        <v>13205</v>
      </c>
      <c r="DR12" s="624"/>
      <c r="DS12" s="624"/>
      <c r="DT12" s="624"/>
      <c r="DU12" s="624"/>
      <c r="DV12" s="624"/>
      <c r="DW12" s="624"/>
      <c r="DX12" s="624"/>
      <c r="DY12" s="624"/>
      <c r="DZ12" s="624"/>
      <c r="EA12" s="624"/>
      <c r="EB12" s="624"/>
      <c r="EC12" s="633"/>
    </row>
    <row r="13" spans="2:143" ht="11.25" customHeight="1">
      <c r="B13" s="620" t="s">
        <v>229</v>
      </c>
      <c r="C13" s="621"/>
      <c r="D13" s="621"/>
      <c r="E13" s="621"/>
      <c r="F13" s="621"/>
      <c r="G13" s="621"/>
      <c r="H13" s="621"/>
      <c r="I13" s="621"/>
      <c r="J13" s="621"/>
      <c r="K13" s="621"/>
      <c r="L13" s="621"/>
      <c r="M13" s="621"/>
      <c r="N13" s="621"/>
      <c r="O13" s="621"/>
      <c r="P13" s="621"/>
      <c r="Q13" s="622"/>
      <c r="R13" s="623">
        <v>12126</v>
      </c>
      <c r="S13" s="624"/>
      <c r="T13" s="624"/>
      <c r="U13" s="624"/>
      <c r="V13" s="624"/>
      <c r="W13" s="624"/>
      <c r="X13" s="624"/>
      <c r="Y13" s="625"/>
      <c r="Z13" s="626">
        <v>0.2</v>
      </c>
      <c r="AA13" s="626"/>
      <c r="AB13" s="626"/>
      <c r="AC13" s="626"/>
      <c r="AD13" s="627">
        <v>12126</v>
      </c>
      <c r="AE13" s="627"/>
      <c r="AF13" s="627"/>
      <c r="AG13" s="627"/>
      <c r="AH13" s="627"/>
      <c r="AI13" s="627"/>
      <c r="AJ13" s="627"/>
      <c r="AK13" s="627"/>
      <c r="AL13" s="628">
        <v>0.2</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451797</v>
      </c>
      <c r="BH13" s="624"/>
      <c r="BI13" s="624"/>
      <c r="BJ13" s="624"/>
      <c r="BK13" s="624"/>
      <c r="BL13" s="624"/>
      <c r="BM13" s="624"/>
      <c r="BN13" s="625"/>
      <c r="BO13" s="626">
        <v>41.6</v>
      </c>
      <c r="BP13" s="626"/>
      <c r="BQ13" s="626"/>
      <c r="BR13" s="626"/>
      <c r="BS13" s="632" t="s">
        <v>108</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665737</v>
      </c>
      <c r="CS13" s="624"/>
      <c r="CT13" s="624"/>
      <c r="CU13" s="624"/>
      <c r="CV13" s="624"/>
      <c r="CW13" s="624"/>
      <c r="CX13" s="624"/>
      <c r="CY13" s="625"/>
      <c r="CZ13" s="626">
        <v>8.6999999999999993</v>
      </c>
      <c r="DA13" s="626"/>
      <c r="DB13" s="626"/>
      <c r="DC13" s="626"/>
      <c r="DD13" s="632">
        <v>345818</v>
      </c>
      <c r="DE13" s="624"/>
      <c r="DF13" s="624"/>
      <c r="DG13" s="624"/>
      <c r="DH13" s="624"/>
      <c r="DI13" s="624"/>
      <c r="DJ13" s="624"/>
      <c r="DK13" s="624"/>
      <c r="DL13" s="624"/>
      <c r="DM13" s="624"/>
      <c r="DN13" s="624"/>
      <c r="DO13" s="624"/>
      <c r="DP13" s="625"/>
      <c r="DQ13" s="632">
        <v>316875</v>
      </c>
      <c r="DR13" s="624"/>
      <c r="DS13" s="624"/>
      <c r="DT13" s="624"/>
      <c r="DU13" s="624"/>
      <c r="DV13" s="624"/>
      <c r="DW13" s="624"/>
      <c r="DX13" s="624"/>
      <c r="DY13" s="624"/>
      <c r="DZ13" s="624"/>
      <c r="EA13" s="624"/>
      <c r="EB13" s="624"/>
      <c r="EC13" s="633"/>
    </row>
    <row r="14" spans="2:143" ht="11.25" customHeight="1">
      <c r="B14" s="620" t="s">
        <v>232</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41563</v>
      </c>
      <c r="BH14" s="624"/>
      <c r="BI14" s="624"/>
      <c r="BJ14" s="624"/>
      <c r="BK14" s="624"/>
      <c r="BL14" s="624"/>
      <c r="BM14" s="624"/>
      <c r="BN14" s="625"/>
      <c r="BO14" s="626">
        <v>3.8</v>
      </c>
      <c r="BP14" s="626"/>
      <c r="BQ14" s="626"/>
      <c r="BR14" s="626"/>
      <c r="BS14" s="632" t="s">
        <v>108</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261492</v>
      </c>
      <c r="CS14" s="624"/>
      <c r="CT14" s="624"/>
      <c r="CU14" s="624"/>
      <c r="CV14" s="624"/>
      <c r="CW14" s="624"/>
      <c r="CX14" s="624"/>
      <c r="CY14" s="625"/>
      <c r="CZ14" s="626">
        <v>3.4</v>
      </c>
      <c r="DA14" s="626"/>
      <c r="DB14" s="626"/>
      <c r="DC14" s="626"/>
      <c r="DD14" s="632">
        <v>25810</v>
      </c>
      <c r="DE14" s="624"/>
      <c r="DF14" s="624"/>
      <c r="DG14" s="624"/>
      <c r="DH14" s="624"/>
      <c r="DI14" s="624"/>
      <c r="DJ14" s="624"/>
      <c r="DK14" s="624"/>
      <c r="DL14" s="624"/>
      <c r="DM14" s="624"/>
      <c r="DN14" s="624"/>
      <c r="DO14" s="624"/>
      <c r="DP14" s="625"/>
      <c r="DQ14" s="632">
        <v>237301</v>
      </c>
      <c r="DR14" s="624"/>
      <c r="DS14" s="624"/>
      <c r="DT14" s="624"/>
      <c r="DU14" s="624"/>
      <c r="DV14" s="624"/>
      <c r="DW14" s="624"/>
      <c r="DX14" s="624"/>
      <c r="DY14" s="624"/>
      <c r="DZ14" s="624"/>
      <c r="EA14" s="624"/>
      <c r="EB14" s="624"/>
      <c r="EC14" s="633"/>
    </row>
    <row r="15" spans="2:143" ht="11.25" customHeight="1">
      <c r="B15" s="620" t="s">
        <v>235</v>
      </c>
      <c r="C15" s="621"/>
      <c r="D15" s="621"/>
      <c r="E15" s="621"/>
      <c r="F15" s="621"/>
      <c r="G15" s="621"/>
      <c r="H15" s="621"/>
      <c r="I15" s="621"/>
      <c r="J15" s="621"/>
      <c r="K15" s="621"/>
      <c r="L15" s="621"/>
      <c r="M15" s="621"/>
      <c r="N15" s="621"/>
      <c r="O15" s="621"/>
      <c r="P15" s="621"/>
      <c r="Q15" s="622"/>
      <c r="R15" s="623">
        <v>5984</v>
      </c>
      <c r="S15" s="624"/>
      <c r="T15" s="624"/>
      <c r="U15" s="624"/>
      <c r="V15" s="624"/>
      <c r="W15" s="624"/>
      <c r="X15" s="624"/>
      <c r="Y15" s="625"/>
      <c r="Z15" s="626">
        <v>0.1</v>
      </c>
      <c r="AA15" s="626"/>
      <c r="AB15" s="626"/>
      <c r="AC15" s="626"/>
      <c r="AD15" s="627">
        <v>5984</v>
      </c>
      <c r="AE15" s="627"/>
      <c r="AF15" s="627"/>
      <c r="AG15" s="627"/>
      <c r="AH15" s="627"/>
      <c r="AI15" s="627"/>
      <c r="AJ15" s="627"/>
      <c r="AK15" s="627"/>
      <c r="AL15" s="628">
        <v>0.1</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116278</v>
      </c>
      <c r="BH15" s="624"/>
      <c r="BI15" s="624"/>
      <c r="BJ15" s="624"/>
      <c r="BK15" s="624"/>
      <c r="BL15" s="624"/>
      <c r="BM15" s="624"/>
      <c r="BN15" s="625"/>
      <c r="BO15" s="626">
        <v>10.7</v>
      </c>
      <c r="BP15" s="626"/>
      <c r="BQ15" s="626"/>
      <c r="BR15" s="626"/>
      <c r="BS15" s="632" t="s">
        <v>108</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735732</v>
      </c>
      <c r="CS15" s="624"/>
      <c r="CT15" s="624"/>
      <c r="CU15" s="624"/>
      <c r="CV15" s="624"/>
      <c r="CW15" s="624"/>
      <c r="CX15" s="624"/>
      <c r="CY15" s="625"/>
      <c r="CZ15" s="626">
        <v>9.6</v>
      </c>
      <c r="DA15" s="626"/>
      <c r="DB15" s="626"/>
      <c r="DC15" s="626"/>
      <c r="DD15" s="632">
        <v>103075</v>
      </c>
      <c r="DE15" s="624"/>
      <c r="DF15" s="624"/>
      <c r="DG15" s="624"/>
      <c r="DH15" s="624"/>
      <c r="DI15" s="624"/>
      <c r="DJ15" s="624"/>
      <c r="DK15" s="624"/>
      <c r="DL15" s="624"/>
      <c r="DM15" s="624"/>
      <c r="DN15" s="624"/>
      <c r="DO15" s="624"/>
      <c r="DP15" s="625"/>
      <c r="DQ15" s="632">
        <v>565566</v>
      </c>
      <c r="DR15" s="624"/>
      <c r="DS15" s="624"/>
      <c r="DT15" s="624"/>
      <c r="DU15" s="624"/>
      <c r="DV15" s="624"/>
      <c r="DW15" s="624"/>
      <c r="DX15" s="624"/>
      <c r="DY15" s="624"/>
      <c r="DZ15" s="624"/>
      <c r="EA15" s="624"/>
      <c r="EB15" s="624"/>
      <c r="EC15" s="633"/>
    </row>
    <row r="16" spans="2:143" ht="11.25" customHeight="1">
      <c r="B16" s="620" t="s">
        <v>238</v>
      </c>
      <c r="C16" s="621"/>
      <c r="D16" s="621"/>
      <c r="E16" s="621"/>
      <c r="F16" s="621"/>
      <c r="G16" s="621"/>
      <c r="H16" s="621"/>
      <c r="I16" s="621"/>
      <c r="J16" s="621"/>
      <c r="K16" s="621"/>
      <c r="L16" s="621"/>
      <c r="M16" s="621"/>
      <c r="N16" s="621"/>
      <c r="O16" s="621"/>
      <c r="P16" s="621"/>
      <c r="Q16" s="622"/>
      <c r="R16" s="623">
        <v>3657540</v>
      </c>
      <c r="S16" s="624"/>
      <c r="T16" s="624"/>
      <c r="U16" s="624"/>
      <c r="V16" s="624"/>
      <c r="W16" s="624"/>
      <c r="X16" s="624"/>
      <c r="Y16" s="625"/>
      <c r="Z16" s="626">
        <v>47.5</v>
      </c>
      <c r="AA16" s="626"/>
      <c r="AB16" s="626"/>
      <c r="AC16" s="626"/>
      <c r="AD16" s="627">
        <v>3422542</v>
      </c>
      <c r="AE16" s="627"/>
      <c r="AF16" s="627"/>
      <c r="AG16" s="627"/>
      <c r="AH16" s="627"/>
      <c r="AI16" s="627"/>
      <c r="AJ16" s="627"/>
      <c r="AK16" s="627"/>
      <c r="AL16" s="628">
        <v>69.8</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2130</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2130</v>
      </c>
      <c r="DR16" s="624"/>
      <c r="DS16" s="624"/>
      <c r="DT16" s="624"/>
      <c r="DU16" s="624"/>
      <c r="DV16" s="624"/>
      <c r="DW16" s="624"/>
      <c r="DX16" s="624"/>
      <c r="DY16" s="624"/>
      <c r="DZ16" s="624"/>
      <c r="EA16" s="624"/>
      <c r="EB16" s="624"/>
      <c r="EC16" s="633"/>
    </row>
    <row r="17" spans="2:133" ht="11.25" customHeight="1">
      <c r="B17" s="620" t="s">
        <v>241</v>
      </c>
      <c r="C17" s="621"/>
      <c r="D17" s="621"/>
      <c r="E17" s="621"/>
      <c r="F17" s="621"/>
      <c r="G17" s="621"/>
      <c r="H17" s="621"/>
      <c r="I17" s="621"/>
      <c r="J17" s="621"/>
      <c r="K17" s="621"/>
      <c r="L17" s="621"/>
      <c r="M17" s="621"/>
      <c r="N17" s="621"/>
      <c r="O17" s="621"/>
      <c r="P17" s="621"/>
      <c r="Q17" s="622"/>
      <c r="R17" s="623">
        <v>3422542</v>
      </c>
      <c r="S17" s="624"/>
      <c r="T17" s="624"/>
      <c r="U17" s="624"/>
      <c r="V17" s="624"/>
      <c r="W17" s="624"/>
      <c r="X17" s="624"/>
      <c r="Y17" s="625"/>
      <c r="Z17" s="626">
        <v>44.4</v>
      </c>
      <c r="AA17" s="626"/>
      <c r="AB17" s="626"/>
      <c r="AC17" s="626"/>
      <c r="AD17" s="627">
        <v>3422542</v>
      </c>
      <c r="AE17" s="627"/>
      <c r="AF17" s="627"/>
      <c r="AG17" s="627"/>
      <c r="AH17" s="627"/>
      <c r="AI17" s="627"/>
      <c r="AJ17" s="627"/>
      <c r="AK17" s="627"/>
      <c r="AL17" s="628">
        <v>69.8</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1281402</v>
      </c>
      <c r="CS17" s="624"/>
      <c r="CT17" s="624"/>
      <c r="CU17" s="624"/>
      <c r="CV17" s="624"/>
      <c r="CW17" s="624"/>
      <c r="CX17" s="624"/>
      <c r="CY17" s="625"/>
      <c r="CZ17" s="626">
        <v>16.7</v>
      </c>
      <c r="DA17" s="626"/>
      <c r="DB17" s="626"/>
      <c r="DC17" s="626"/>
      <c r="DD17" s="632" t="s">
        <v>108</v>
      </c>
      <c r="DE17" s="624"/>
      <c r="DF17" s="624"/>
      <c r="DG17" s="624"/>
      <c r="DH17" s="624"/>
      <c r="DI17" s="624"/>
      <c r="DJ17" s="624"/>
      <c r="DK17" s="624"/>
      <c r="DL17" s="624"/>
      <c r="DM17" s="624"/>
      <c r="DN17" s="624"/>
      <c r="DO17" s="624"/>
      <c r="DP17" s="625"/>
      <c r="DQ17" s="632">
        <v>1261101</v>
      </c>
      <c r="DR17" s="624"/>
      <c r="DS17" s="624"/>
      <c r="DT17" s="624"/>
      <c r="DU17" s="624"/>
      <c r="DV17" s="624"/>
      <c r="DW17" s="624"/>
      <c r="DX17" s="624"/>
      <c r="DY17" s="624"/>
      <c r="DZ17" s="624"/>
      <c r="EA17" s="624"/>
      <c r="EB17" s="624"/>
      <c r="EC17" s="633"/>
    </row>
    <row r="18" spans="2:133" ht="11.25" customHeight="1">
      <c r="B18" s="620" t="s">
        <v>244</v>
      </c>
      <c r="C18" s="621"/>
      <c r="D18" s="621"/>
      <c r="E18" s="621"/>
      <c r="F18" s="621"/>
      <c r="G18" s="621"/>
      <c r="H18" s="621"/>
      <c r="I18" s="621"/>
      <c r="J18" s="621"/>
      <c r="K18" s="621"/>
      <c r="L18" s="621"/>
      <c r="M18" s="621"/>
      <c r="N18" s="621"/>
      <c r="O18" s="621"/>
      <c r="P18" s="621"/>
      <c r="Q18" s="622"/>
      <c r="R18" s="623">
        <v>234963</v>
      </c>
      <c r="S18" s="624"/>
      <c r="T18" s="624"/>
      <c r="U18" s="624"/>
      <c r="V18" s="624"/>
      <c r="W18" s="624"/>
      <c r="X18" s="624"/>
      <c r="Y18" s="625"/>
      <c r="Z18" s="626">
        <v>3.1</v>
      </c>
      <c r="AA18" s="626"/>
      <c r="AB18" s="626"/>
      <c r="AC18" s="626"/>
      <c r="AD18" s="627" t="s">
        <v>108</v>
      </c>
      <c r="AE18" s="627"/>
      <c r="AF18" s="627"/>
      <c r="AG18" s="627"/>
      <c r="AH18" s="627"/>
      <c r="AI18" s="627"/>
      <c r="AJ18" s="627"/>
      <c r="AK18" s="627"/>
      <c r="AL18" s="628" t="s">
        <v>108</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247</v>
      </c>
      <c r="C19" s="621"/>
      <c r="D19" s="621"/>
      <c r="E19" s="621"/>
      <c r="F19" s="621"/>
      <c r="G19" s="621"/>
      <c r="H19" s="621"/>
      <c r="I19" s="621"/>
      <c r="J19" s="621"/>
      <c r="K19" s="621"/>
      <c r="L19" s="621"/>
      <c r="M19" s="621"/>
      <c r="N19" s="621"/>
      <c r="O19" s="621"/>
      <c r="P19" s="621"/>
      <c r="Q19" s="622"/>
      <c r="R19" s="623">
        <v>35</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250</v>
      </c>
      <c r="C20" s="621"/>
      <c r="D20" s="621"/>
      <c r="E20" s="621"/>
      <c r="F20" s="621"/>
      <c r="G20" s="621"/>
      <c r="H20" s="621"/>
      <c r="I20" s="621"/>
      <c r="J20" s="621"/>
      <c r="K20" s="621"/>
      <c r="L20" s="621"/>
      <c r="M20" s="621"/>
      <c r="N20" s="621"/>
      <c r="O20" s="621"/>
      <c r="P20" s="621"/>
      <c r="Q20" s="622"/>
      <c r="R20" s="623">
        <v>5111821</v>
      </c>
      <c r="S20" s="624"/>
      <c r="T20" s="624"/>
      <c r="U20" s="624"/>
      <c r="V20" s="624"/>
      <c r="W20" s="624"/>
      <c r="X20" s="624"/>
      <c r="Y20" s="625"/>
      <c r="Z20" s="626">
        <v>66.400000000000006</v>
      </c>
      <c r="AA20" s="626"/>
      <c r="AB20" s="626"/>
      <c r="AC20" s="626"/>
      <c r="AD20" s="627">
        <v>4876823</v>
      </c>
      <c r="AE20" s="627"/>
      <c r="AF20" s="627"/>
      <c r="AG20" s="627"/>
      <c r="AH20" s="627"/>
      <c r="AI20" s="627"/>
      <c r="AJ20" s="627"/>
      <c r="AK20" s="627"/>
      <c r="AL20" s="628">
        <v>99.4</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7650280</v>
      </c>
      <c r="CS20" s="624"/>
      <c r="CT20" s="624"/>
      <c r="CU20" s="624"/>
      <c r="CV20" s="624"/>
      <c r="CW20" s="624"/>
      <c r="CX20" s="624"/>
      <c r="CY20" s="625"/>
      <c r="CZ20" s="626">
        <v>100</v>
      </c>
      <c r="DA20" s="626"/>
      <c r="DB20" s="626"/>
      <c r="DC20" s="626"/>
      <c r="DD20" s="632">
        <v>700058</v>
      </c>
      <c r="DE20" s="624"/>
      <c r="DF20" s="624"/>
      <c r="DG20" s="624"/>
      <c r="DH20" s="624"/>
      <c r="DI20" s="624"/>
      <c r="DJ20" s="624"/>
      <c r="DK20" s="624"/>
      <c r="DL20" s="624"/>
      <c r="DM20" s="624"/>
      <c r="DN20" s="624"/>
      <c r="DO20" s="624"/>
      <c r="DP20" s="625"/>
      <c r="DQ20" s="632">
        <v>5604328</v>
      </c>
      <c r="DR20" s="624"/>
      <c r="DS20" s="624"/>
      <c r="DT20" s="624"/>
      <c r="DU20" s="624"/>
      <c r="DV20" s="624"/>
      <c r="DW20" s="624"/>
      <c r="DX20" s="624"/>
      <c r="DY20" s="624"/>
      <c r="DZ20" s="624"/>
      <c r="EA20" s="624"/>
      <c r="EB20" s="624"/>
      <c r="EC20" s="633"/>
    </row>
    <row r="21" spans="2:133" ht="11.25" customHeight="1">
      <c r="B21" s="620" t="s">
        <v>253</v>
      </c>
      <c r="C21" s="621"/>
      <c r="D21" s="621"/>
      <c r="E21" s="621"/>
      <c r="F21" s="621"/>
      <c r="G21" s="621"/>
      <c r="H21" s="621"/>
      <c r="I21" s="621"/>
      <c r="J21" s="621"/>
      <c r="K21" s="621"/>
      <c r="L21" s="621"/>
      <c r="M21" s="621"/>
      <c r="N21" s="621"/>
      <c r="O21" s="621"/>
      <c r="P21" s="621"/>
      <c r="Q21" s="622"/>
      <c r="R21" s="623">
        <v>2248</v>
      </c>
      <c r="S21" s="624"/>
      <c r="T21" s="624"/>
      <c r="U21" s="624"/>
      <c r="V21" s="624"/>
      <c r="W21" s="624"/>
      <c r="X21" s="624"/>
      <c r="Y21" s="625"/>
      <c r="Z21" s="626">
        <v>0</v>
      </c>
      <c r="AA21" s="626"/>
      <c r="AB21" s="626"/>
      <c r="AC21" s="626"/>
      <c r="AD21" s="627">
        <v>2248</v>
      </c>
      <c r="AE21" s="627"/>
      <c r="AF21" s="627"/>
      <c r="AG21" s="627"/>
      <c r="AH21" s="627"/>
      <c r="AI21" s="627"/>
      <c r="AJ21" s="627"/>
      <c r="AK21" s="627"/>
      <c r="AL21" s="628">
        <v>0</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255</v>
      </c>
      <c r="C22" s="621"/>
      <c r="D22" s="621"/>
      <c r="E22" s="621"/>
      <c r="F22" s="621"/>
      <c r="G22" s="621"/>
      <c r="H22" s="621"/>
      <c r="I22" s="621"/>
      <c r="J22" s="621"/>
      <c r="K22" s="621"/>
      <c r="L22" s="621"/>
      <c r="M22" s="621"/>
      <c r="N22" s="621"/>
      <c r="O22" s="621"/>
      <c r="P22" s="621"/>
      <c r="Q22" s="622"/>
      <c r="R22" s="623">
        <v>167405</v>
      </c>
      <c r="S22" s="624"/>
      <c r="T22" s="624"/>
      <c r="U22" s="624"/>
      <c r="V22" s="624"/>
      <c r="W22" s="624"/>
      <c r="X22" s="624"/>
      <c r="Y22" s="625"/>
      <c r="Z22" s="626">
        <v>2.2000000000000002</v>
      </c>
      <c r="AA22" s="626"/>
      <c r="AB22" s="626"/>
      <c r="AC22" s="626"/>
      <c r="AD22" s="627" t="s">
        <v>108</v>
      </c>
      <c r="AE22" s="627"/>
      <c r="AF22" s="627"/>
      <c r="AG22" s="627"/>
      <c r="AH22" s="627"/>
      <c r="AI22" s="627"/>
      <c r="AJ22" s="627"/>
      <c r="AK22" s="627"/>
      <c r="AL22" s="628" t="s">
        <v>108</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258</v>
      </c>
      <c r="C23" s="621"/>
      <c r="D23" s="621"/>
      <c r="E23" s="621"/>
      <c r="F23" s="621"/>
      <c r="G23" s="621"/>
      <c r="H23" s="621"/>
      <c r="I23" s="621"/>
      <c r="J23" s="621"/>
      <c r="K23" s="621"/>
      <c r="L23" s="621"/>
      <c r="M23" s="621"/>
      <c r="N23" s="621"/>
      <c r="O23" s="621"/>
      <c r="P23" s="621"/>
      <c r="Q23" s="622"/>
      <c r="R23" s="623">
        <v>42061</v>
      </c>
      <c r="S23" s="624"/>
      <c r="T23" s="624"/>
      <c r="U23" s="624"/>
      <c r="V23" s="624"/>
      <c r="W23" s="624"/>
      <c r="X23" s="624"/>
      <c r="Y23" s="625"/>
      <c r="Z23" s="626">
        <v>0.5</v>
      </c>
      <c r="AA23" s="626"/>
      <c r="AB23" s="626"/>
      <c r="AC23" s="626"/>
      <c r="AD23" s="627">
        <v>4161</v>
      </c>
      <c r="AE23" s="627"/>
      <c r="AF23" s="627"/>
      <c r="AG23" s="627"/>
      <c r="AH23" s="627"/>
      <c r="AI23" s="627"/>
      <c r="AJ23" s="627"/>
      <c r="AK23" s="627"/>
      <c r="AL23" s="628">
        <v>0.1</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c r="B24" s="620" t="s">
        <v>265</v>
      </c>
      <c r="C24" s="621"/>
      <c r="D24" s="621"/>
      <c r="E24" s="621"/>
      <c r="F24" s="621"/>
      <c r="G24" s="621"/>
      <c r="H24" s="621"/>
      <c r="I24" s="621"/>
      <c r="J24" s="621"/>
      <c r="K24" s="621"/>
      <c r="L24" s="621"/>
      <c r="M24" s="621"/>
      <c r="N24" s="621"/>
      <c r="O24" s="621"/>
      <c r="P24" s="621"/>
      <c r="Q24" s="622"/>
      <c r="R24" s="623">
        <v>9576</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3686473</v>
      </c>
      <c r="CS24" s="613"/>
      <c r="CT24" s="613"/>
      <c r="CU24" s="613"/>
      <c r="CV24" s="613"/>
      <c r="CW24" s="613"/>
      <c r="CX24" s="613"/>
      <c r="CY24" s="614"/>
      <c r="CZ24" s="650">
        <v>48.2</v>
      </c>
      <c r="DA24" s="651"/>
      <c r="DB24" s="651"/>
      <c r="DC24" s="652"/>
      <c r="DD24" s="649">
        <v>2726817</v>
      </c>
      <c r="DE24" s="613"/>
      <c r="DF24" s="613"/>
      <c r="DG24" s="613"/>
      <c r="DH24" s="613"/>
      <c r="DI24" s="613"/>
      <c r="DJ24" s="613"/>
      <c r="DK24" s="614"/>
      <c r="DL24" s="649">
        <v>2524399</v>
      </c>
      <c r="DM24" s="613"/>
      <c r="DN24" s="613"/>
      <c r="DO24" s="613"/>
      <c r="DP24" s="613"/>
      <c r="DQ24" s="613"/>
      <c r="DR24" s="613"/>
      <c r="DS24" s="613"/>
      <c r="DT24" s="613"/>
      <c r="DU24" s="613"/>
      <c r="DV24" s="614"/>
      <c r="DW24" s="617">
        <v>48.9</v>
      </c>
      <c r="DX24" s="618"/>
      <c r="DY24" s="618"/>
      <c r="DZ24" s="618"/>
      <c r="EA24" s="618"/>
      <c r="EB24" s="618"/>
      <c r="EC24" s="619"/>
    </row>
    <row r="25" spans="2:133" ht="11.25" customHeight="1">
      <c r="B25" s="620" t="s">
        <v>268</v>
      </c>
      <c r="C25" s="621"/>
      <c r="D25" s="621"/>
      <c r="E25" s="621"/>
      <c r="F25" s="621"/>
      <c r="G25" s="621"/>
      <c r="H25" s="621"/>
      <c r="I25" s="621"/>
      <c r="J25" s="621"/>
      <c r="K25" s="621"/>
      <c r="L25" s="621"/>
      <c r="M25" s="621"/>
      <c r="N25" s="621"/>
      <c r="O25" s="621"/>
      <c r="P25" s="621"/>
      <c r="Q25" s="622"/>
      <c r="R25" s="623">
        <v>891083</v>
      </c>
      <c r="S25" s="624"/>
      <c r="T25" s="624"/>
      <c r="U25" s="624"/>
      <c r="V25" s="624"/>
      <c r="W25" s="624"/>
      <c r="X25" s="624"/>
      <c r="Y25" s="625"/>
      <c r="Z25" s="626">
        <v>11.6</v>
      </c>
      <c r="AA25" s="626"/>
      <c r="AB25" s="626"/>
      <c r="AC25" s="626"/>
      <c r="AD25" s="627" t="s">
        <v>108</v>
      </c>
      <c r="AE25" s="627"/>
      <c r="AF25" s="627"/>
      <c r="AG25" s="627"/>
      <c r="AH25" s="627"/>
      <c r="AI25" s="627"/>
      <c r="AJ25" s="627"/>
      <c r="AK25" s="627"/>
      <c r="AL25" s="628" t="s">
        <v>108</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1097247</v>
      </c>
      <c r="CS25" s="655"/>
      <c r="CT25" s="655"/>
      <c r="CU25" s="655"/>
      <c r="CV25" s="655"/>
      <c r="CW25" s="655"/>
      <c r="CX25" s="655"/>
      <c r="CY25" s="656"/>
      <c r="CZ25" s="657">
        <v>14.3</v>
      </c>
      <c r="DA25" s="658"/>
      <c r="DB25" s="658"/>
      <c r="DC25" s="659"/>
      <c r="DD25" s="632">
        <v>1060879</v>
      </c>
      <c r="DE25" s="655"/>
      <c r="DF25" s="655"/>
      <c r="DG25" s="655"/>
      <c r="DH25" s="655"/>
      <c r="DI25" s="655"/>
      <c r="DJ25" s="655"/>
      <c r="DK25" s="656"/>
      <c r="DL25" s="632">
        <v>1005294</v>
      </c>
      <c r="DM25" s="655"/>
      <c r="DN25" s="655"/>
      <c r="DO25" s="655"/>
      <c r="DP25" s="655"/>
      <c r="DQ25" s="655"/>
      <c r="DR25" s="655"/>
      <c r="DS25" s="655"/>
      <c r="DT25" s="655"/>
      <c r="DU25" s="655"/>
      <c r="DV25" s="656"/>
      <c r="DW25" s="628">
        <v>19.5</v>
      </c>
      <c r="DX25" s="653"/>
      <c r="DY25" s="653"/>
      <c r="DZ25" s="653"/>
      <c r="EA25" s="653"/>
      <c r="EB25" s="653"/>
      <c r="EC25" s="654"/>
    </row>
    <row r="26" spans="2:133" ht="11.25" customHeight="1">
      <c r="B26" s="660" t="s">
        <v>271</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657721</v>
      </c>
      <c r="CS26" s="624"/>
      <c r="CT26" s="624"/>
      <c r="CU26" s="624"/>
      <c r="CV26" s="624"/>
      <c r="CW26" s="624"/>
      <c r="CX26" s="624"/>
      <c r="CY26" s="625"/>
      <c r="CZ26" s="657">
        <v>8.6</v>
      </c>
      <c r="DA26" s="658"/>
      <c r="DB26" s="658"/>
      <c r="DC26" s="659"/>
      <c r="DD26" s="632">
        <v>627529</v>
      </c>
      <c r="DE26" s="624"/>
      <c r="DF26" s="624"/>
      <c r="DG26" s="624"/>
      <c r="DH26" s="624"/>
      <c r="DI26" s="624"/>
      <c r="DJ26" s="624"/>
      <c r="DK26" s="625"/>
      <c r="DL26" s="632" t="s">
        <v>204</v>
      </c>
      <c r="DM26" s="624"/>
      <c r="DN26" s="624"/>
      <c r="DO26" s="624"/>
      <c r="DP26" s="624"/>
      <c r="DQ26" s="624"/>
      <c r="DR26" s="624"/>
      <c r="DS26" s="624"/>
      <c r="DT26" s="624"/>
      <c r="DU26" s="624"/>
      <c r="DV26" s="625"/>
      <c r="DW26" s="628" t="s">
        <v>204</v>
      </c>
      <c r="DX26" s="653"/>
      <c r="DY26" s="653"/>
      <c r="DZ26" s="653"/>
      <c r="EA26" s="653"/>
      <c r="EB26" s="653"/>
      <c r="EC26" s="654"/>
    </row>
    <row r="27" spans="2:133" ht="11.25" customHeight="1">
      <c r="B27" s="620" t="s">
        <v>274</v>
      </c>
      <c r="C27" s="621"/>
      <c r="D27" s="621"/>
      <c r="E27" s="621"/>
      <c r="F27" s="621"/>
      <c r="G27" s="621"/>
      <c r="H27" s="621"/>
      <c r="I27" s="621"/>
      <c r="J27" s="621"/>
      <c r="K27" s="621"/>
      <c r="L27" s="621"/>
      <c r="M27" s="621"/>
      <c r="N27" s="621"/>
      <c r="O27" s="621"/>
      <c r="P27" s="621"/>
      <c r="Q27" s="622"/>
      <c r="R27" s="623">
        <v>607146</v>
      </c>
      <c r="S27" s="624"/>
      <c r="T27" s="624"/>
      <c r="U27" s="624"/>
      <c r="V27" s="624"/>
      <c r="W27" s="624"/>
      <c r="X27" s="624"/>
      <c r="Y27" s="625"/>
      <c r="Z27" s="626">
        <v>7.9</v>
      </c>
      <c r="AA27" s="626"/>
      <c r="AB27" s="626"/>
      <c r="AC27" s="626"/>
      <c r="AD27" s="627" t="s">
        <v>108</v>
      </c>
      <c r="AE27" s="627"/>
      <c r="AF27" s="627"/>
      <c r="AG27" s="627"/>
      <c r="AH27" s="627"/>
      <c r="AI27" s="627"/>
      <c r="AJ27" s="627"/>
      <c r="AK27" s="627"/>
      <c r="AL27" s="628" t="s">
        <v>108</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1085355</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1307824</v>
      </c>
      <c r="CS27" s="655"/>
      <c r="CT27" s="655"/>
      <c r="CU27" s="655"/>
      <c r="CV27" s="655"/>
      <c r="CW27" s="655"/>
      <c r="CX27" s="655"/>
      <c r="CY27" s="656"/>
      <c r="CZ27" s="657">
        <v>17.100000000000001</v>
      </c>
      <c r="DA27" s="658"/>
      <c r="DB27" s="658"/>
      <c r="DC27" s="659"/>
      <c r="DD27" s="632">
        <v>404837</v>
      </c>
      <c r="DE27" s="655"/>
      <c r="DF27" s="655"/>
      <c r="DG27" s="655"/>
      <c r="DH27" s="655"/>
      <c r="DI27" s="655"/>
      <c r="DJ27" s="655"/>
      <c r="DK27" s="656"/>
      <c r="DL27" s="632">
        <v>388399</v>
      </c>
      <c r="DM27" s="655"/>
      <c r="DN27" s="655"/>
      <c r="DO27" s="655"/>
      <c r="DP27" s="655"/>
      <c r="DQ27" s="655"/>
      <c r="DR27" s="655"/>
      <c r="DS27" s="655"/>
      <c r="DT27" s="655"/>
      <c r="DU27" s="655"/>
      <c r="DV27" s="656"/>
      <c r="DW27" s="628">
        <v>7.5</v>
      </c>
      <c r="DX27" s="653"/>
      <c r="DY27" s="653"/>
      <c r="DZ27" s="653"/>
      <c r="EA27" s="653"/>
      <c r="EB27" s="653"/>
      <c r="EC27" s="654"/>
    </row>
    <row r="28" spans="2:133" ht="11.25" customHeight="1">
      <c r="B28" s="620" t="s">
        <v>277</v>
      </c>
      <c r="C28" s="621"/>
      <c r="D28" s="621"/>
      <c r="E28" s="621"/>
      <c r="F28" s="621"/>
      <c r="G28" s="621"/>
      <c r="H28" s="621"/>
      <c r="I28" s="621"/>
      <c r="J28" s="621"/>
      <c r="K28" s="621"/>
      <c r="L28" s="621"/>
      <c r="M28" s="621"/>
      <c r="N28" s="621"/>
      <c r="O28" s="621"/>
      <c r="P28" s="621"/>
      <c r="Q28" s="622"/>
      <c r="R28" s="623">
        <v>13518</v>
      </c>
      <c r="S28" s="624"/>
      <c r="T28" s="624"/>
      <c r="U28" s="624"/>
      <c r="V28" s="624"/>
      <c r="W28" s="624"/>
      <c r="X28" s="624"/>
      <c r="Y28" s="625"/>
      <c r="Z28" s="626">
        <v>0.2</v>
      </c>
      <c r="AA28" s="626"/>
      <c r="AB28" s="626"/>
      <c r="AC28" s="626"/>
      <c r="AD28" s="627">
        <v>2471</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1281402</v>
      </c>
      <c r="CS28" s="624"/>
      <c r="CT28" s="624"/>
      <c r="CU28" s="624"/>
      <c r="CV28" s="624"/>
      <c r="CW28" s="624"/>
      <c r="CX28" s="624"/>
      <c r="CY28" s="625"/>
      <c r="CZ28" s="657">
        <v>16.7</v>
      </c>
      <c r="DA28" s="658"/>
      <c r="DB28" s="658"/>
      <c r="DC28" s="659"/>
      <c r="DD28" s="632">
        <v>1261101</v>
      </c>
      <c r="DE28" s="624"/>
      <c r="DF28" s="624"/>
      <c r="DG28" s="624"/>
      <c r="DH28" s="624"/>
      <c r="DI28" s="624"/>
      <c r="DJ28" s="624"/>
      <c r="DK28" s="625"/>
      <c r="DL28" s="632">
        <v>1130706</v>
      </c>
      <c r="DM28" s="624"/>
      <c r="DN28" s="624"/>
      <c r="DO28" s="624"/>
      <c r="DP28" s="624"/>
      <c r="DQ28" s="624"/>
      <c r="DR28" s="624"/>
      <c r="DS28" s="624"/>
      <c r="DT28" s="624"/>
      <c r="DU28" s="624"/>
      <c r="DV28" s="625"/>
      <c r="DW28" s="628">
        <v>21.9</v>
      </c>
      <c r="DX28" s="653"/>
      <c r="DY28" s="653"/>
      <c r="DZ28" s="653"/>
      <c r="EA28" s="653"/>
      <c r="EB28" s="653"/>
      <c r="EC28" s="654"/>
    </row>
    <row r="29" spans="2:133" ht="11.25" customHeight="1">
      <c r="B29" s="620" t="s">
        <v>279</v>
      </c>
      <c r="C29" s="621"/>
      <c r="D29" s="621"/>
      <c r="E29" s="621"/>
      <c r="F29" s="621"/>
      <c r="G29" s="621"/>
      <c r="H29" s="621"/>
      <c r="I29" s="621"/>
      <c r="J29" s="621"/>
      <c r="K29" s="621"/>
      <c r="L29" s="621"/>
      <c r="M29" s="621"/>
      <c r="N29" s="621"/>
      <c r="O29" s="621"/>
      <c r="P29" s="621"/>
      <c r="Q29" s="622"/>
      <c r="R29" s="623">
        <v>6445</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1281374</v>
      </c>
      <c r="CS29" s="655"/>
      <c r="CT29" s="655"/>
      <c r="CU29" s="655"/>
      <c r="CV29" s="655"/>
      <c r="CW29" s="655"/>
      <c r="CX29" s="655"/>
      <c r="CY29" s="656"/>
      <c r="CZ29" s="657">
        <v>16.7</v>
      </c>
      <c r="DA29" s="658"/>
      <c r="DB29" s="658"/>
      <c r="DC29" s="659"/>
      <c r="DD29" s="632">
        <v>1261073</v>
      </c>
      <c r="DE29" s="655"/>
      <c r="DF29" s="655"/>
      <c r="DG29" s="655"/>
      <c r="DH29" s="655"/>
      <c r="DI29" s="655"/>
      <c r="DJ29" s="655"/>
      <c r="DK29" s="656"/>
      <c r="DL29" s="632">
        <v>1130678</v>
      </c>
      <c r="DM29" s="655"/>
      <c r="DN29" s="655"/>
      <c r="DO29" s="655"/>
      <c r="DP29" s="655"/>
      <c r="DQ29" s="655"/>
      <c r="DR29" s="655"/>
      <c r="DS29" s="655"/>
      <c r="DT29" s="655"/>
      <c r="DU29" s="655"/>
      <c r="DV29" s="656"/>
      <c r="DW29" s="628">
        <v>21.9</v>
      </c>
      <c r="DX29" s="653"/>
      <c r="DY29" s="653"/>
      <c r="DZ29" s="653"/>
      <c r="EA29" s="653"/>
      <c r="EB29" s="653"/>
      <c r="EC29" s="654"/>
    </row>
    <row r="30" spans="2:133" ht="11.25" customHeight="1">
      <c r="B30" s="620" t="s">
        <v>284</v>
      </c>
      <c r="C30" s="621"/>
      <c r="D30" s="621"/>
      <c r="E30" s="621"/>
      <c r="F30" s="621"/>
      <c r="G30" s="621"/>
      <c r="H30" s="621"/>
      <c r="I30" s="621"/>
      <c r="J30" s="621"/>
      <c r="K30" s="621"/>
      <c r="L30" s="621"/>
      <c r="M30" s="621"/>
      <c r="N30" s="621"/>
      <c r="O30" s="621"/>
      <c r="P30" s="621"/>
      <c r="Q30" s="622"/>
      <c r="R30" s="623">
        <v>210900</v>
      </c>
      <c r="S30" s="624"/>
      <c r="T30" s="624"/>
      <c r="U30" s="624"/>
      <c r="V30" s="624"/>
      <c r="W30" s="624"/>
      <c r="X30" s="624"/>
      <c r="Y30" s="625"/>
      <c r="Z30" s="626">
        <v>2.7</v>
      </c>
      <c r="AA30" s="626"/>
      <c r="AB30" s="626"/>
      <c r="AC30" s="626"/>
      <c r="AD30" s="627" t="s">
        <v>108</v>
      </c>
      <c r="AE30" s="627"/>
      <c r="AF30" s="627"/>
      <c r="AG30" s="627"/>
      <c r="AH30" s="627"/>
      <c r="AI30" s="627"/>
      <c r="AJ30" s="627"/>
      <c r="AK30" s="627"/>
      <c r="AL30" s="628" t="s">
        <v>108</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98.8</v>
      </c>
      <c r="BH30" s="682"/>
      <c r="BI30" s="682"/>
      <c r="BJ30" s="682"/>
      <c r="BK30" s="682"/>
      <c r="BL30" s="682"/>
      <c r="BM30" s="618">
        <v>92.8</v>
      </c>
      <c r="BN30" s="682"/>
      <c r="BO30" s="682"/>
      <c r="BP30" s="682"/>
      <c r="BQ30" s="683"/>
      <c r="BR30" s="681">
        <v>98.4</v>
      </c>
      <c r="BS30" s="682"/>
      <c r="BT30" s="682"/>
      <c r="BU30" s="682"/>
      <c r="BV30" s="682"/>
      <c r="BW30" s="682"/>
      <c r="BX30" s="618">
        <v>92.2</v>
      </c>
      <c r="BY30" s="682"/>
      <c r="BZ30" s="682"/>
      <c r="CA30" s="682"/>
      <c r="CB30" s="683"/>
      <c r="CD30" s="686"/>
      <c r="CE30" s="687"/>
      <c r="CF30" s="637" t="s">
        <v>287</v>
      </c>
      <c r="CG30" s="638"/>
      <c r="CH30" s="638"/>
      <c r="CI30" s="638"/>
      <c r="CJ30" s="638"/>
      <c r="CK30" s="638"/>
      <c r="CL30" s="638"/>
      <c r="CM30" s="638"/>
      <c r="CN30" s="638"/>
      <c r="CO30" s="638"/>
      <c r="CP30" s="638"/>
      <c r="CQ30" s="639"/>
      <c r="CR30" s="623">
        <v>1159969</v>
      </c>
      <c r="CS30" s="624"/>
      <c r="CT30" s="624"/>
      <c r="CU30" s="624"/>
      <c r="CV30" s="624"/>
      <c r="CW30" s="624"/>
      <c r="CX30" s="624"/>
      <c r="CY30" s="625"/>
      <c r="CZ30" s="657">
        <v>15.2</v>
      </c>
      <c r="DA30" s="658"/>
      <c r="DB30" s="658"/>
      <c r="DC30" s="659"/>
      <c r="DD30" s="632">
        <v>1143035</v>
      </c>
      <c r="DE30" s="624"/>
      <c r="DF30" s="624"/>
      <c r="DG30" s="624"/>
      <c r="DH30" s="624"/>
      <c r="DI30" s="624"/>
      <c r="DJ30" s="624"/>
      <c r="DK30" s="625"/>
      <c r="DL30" s="632">
        <v>1012640</v>
      </c>
      <c r="DM30" s="624"/>
      <c r="DN30" s="624"/>
      <c r="DO30" s="624"/>
      <c r="DP30" s="624"/>
      <c r="DQ30" s="624"/>
      <c r="DR30" s="624"/>
      <c r="DS30" s="624"/>
      <c r="DT30" s="624"/>
      <c r="DU30" s="624"/>
      <c r="DV30" s="625"/>
      <c r="DW30" s="628">
        <v>19.600000000000001</v>
      </c>
      <c r="DX30" s="653"/>
      <c r="DY30" s="653"/>
      <c r="DZ30" s="653"/>
      <c r="EA30" s="653"/>
      <c r="EB30" s="653"/>
      <c r="EC30" s="654"/>
    </row>
    <row r="31" spans="2:133" ht="11.25" customHeight="1">
      <c r="B31" s="620" t="s">
        <v>288</v>
      </c>
      <c r="C31" s="621"/>
      <c r="D31" s="621"/>
      <c r="E31" s="621"/>
      <c r="F31" s="621"/>
      <c r="G31" s="621"/>
      <c r="H31" s="621"/>
      <c r="I31" s="621"/>
      <c r="J31" s="621"/>
      <c r="K31" s="621"/>
      <c r="L31" s="621"/>
      <c r="M31" s="621"/>
      <c r="N31" s="621"/>
      <c r="O31" s="621"/>
      <c r="P31" s="621"/>
      <c r="Q31" s="622"/>
      <c r="R31" s="623">
        <v>34943</v>
      </c>
      <c r="S31" s="624"/>
      <c r="T31" s="624"/>
      <c r="U31" s="624"/>
      <c r="V31" s="624"/>
      <c r="W31" s="624"/>
      <c r="X31" s="624"/>
      <c r="Y31" s="625"/>
      <c r="Z31" s="626">
        <v>0.5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98.9</v>
      </c>
      <c r="BH31" s="655"/>
      <c r="BI31" s="655"/>
      <c r="BJ31" s="655"/>
      <c r="BK31" s="655"/>
      <c r="BL31" s="655"/>
      <c r="BM31" s="629">
        <v>94.5</v>
      </c>
      <c r="BN31" s="679"/>
      <c r="BO31" s="679"/>
      <c r="BP31" s="679"/>
      <c r="BQ31" s="680"/>
      <c r="BR31" s="678">
        <v>98.4</v>
      </c>
      <c r="BS31" s="655"/>
      <c r="BT31" s="655"/>
      <c r="BU31" s="655"/>
      <c r="BV31" s="655"/>
      <c r="BW31" s="655"/>
      <c r="BX31" s="629">
        <v>94</v>
      </c>
      <c r="BY31" s="679"/>
      <c r="BZ31" s="679"/>
      <c r="CA31" s="679"/>
      <c r="CB31" s="680"/>
      <c r="CD31" s="686"/>
      <c r="CE31" s="687"/>
      <c r="CF31" s="637" t="s">
        <v>291</v>
      </c>
      <c r="CG31" s="638"/>
      <c r="CH31" s="638"/>
      <c r="CI31" s="638"/>
      <c r="CJ31" s="638"/>
      <c r="CK31" s="638"/>
      <c r="CL31" s="638"/>
      <c r="CM31" s="638"/>
      <c r="CN31" s="638"/>
      <c r="CO31" s="638"/>
      <c r="CP31" s="638"/>
      <c r="CQ31" s="639"/>
      <c r="CR31" s="623">
        <v>121405</v>
      </c>
      <c r="CS31" s="655"/>
      <c r="CT31" s="655"/>
      <c r="CU31" s="655"/>
      <c r="CV31" s="655"/>
      <c r="CW31" s="655"/>
      <c r="CX31" s="655"/>
      <c r="CY31" s="656"/>
      <c r="CZ31" s="657">
        <v>1.6</v>
      </c>
      <c r="DA31" s="658"/>
      <c r="DB31" s="658"/>
      <c r="DC31" s="659"/>
      <c r="DD31" s="632">
        <v>118038</v>
      </c>
      <c r="DE31" s="655"/>
      <c r="DF31" s="655"/>
      <c r="DG31" s="655"/>
      <c r="DH31" s="655"/>
      <c r="DI31" s="655"/>
      <c r="DJ31" s="655"/>
      <c r="DK31" s="656"/>
      <c r="DL31" s="632">
        <v>118038</v>
      </c>
      <c r="DM31" s="655"/>
      <c r="DN31" s="655"/>
      <c r="DO31" s="655"/>
      <c r="DP31" s="655"/>
      <c r="DQ31" s="655"/>
      <c r="DR31" s="655"/>
      <c r="DS31" s="655"/>
      <c r="DT31" s="655"/>
      <c r="DU31" s="655"/>
      <c r="DV31" s="656"/>
      <c r="DW31" s="628">
        <v>2.2999999999999998</v>
      </c>
      <c r="DX31" s="653"/>
      <c r="DY31" s="653"/>
      <c r="DZ31" s="653"/>
      <c r="EA31" s="653"/>
      <c r="EB31" s="653"/>
      <c r="EC31" s="654"/>
    </row>
    <row r="32" spans="2:133" ht="11.25" customHeight="1">
      <c r="B32" s="620" t="s">
        <v>292</v>
      </c>
      <c r="C32" s="621"/>
      <c r="D32" s="621"/>
      <c r="E32" s="621"/>
      <c r="F32" s="621"/>
      <c r="G32" s="621"/>
      <c r="H32" s="621"/>
      <c r="I32" s="621"/>
      <c r="J32" s="621"/>
      <c r="K32" s="621"/>
      <c r="L32" s="621"/>
      <c r="M32" s="621"/>
      <c r="N32" s="621"/>
      <c r="O32" s="621"/>
      <c r="P32" s="621"/>
      <c r="Q32" s="622"/>
      <c r="R32" s="623">
        <v>82492</v>
      </c>
      <c r="S32" s="624"/>
      <c r="T32" s="624"/>
      <c r="U32" s="624"/>
      <c r="V32" s="624"/>
      <c r="W32" s="624"/>
      <c r="X32" s="624"/>
      <c r="Y32" s="625"/>
      <c r="Z32" s="626">
        <v>1.1000000000000001</v>
      </c>
      <c r="AA32" s="626"/>
      <c r="AB32" s="626"/>
      <c r="AC32" s="626"/>
      <c r="AD32" s="627">
        <v>19970</v>
      </c>
      <c r="AE32" s="627"/>
      <c r="AF32" s="627"/>
      <c r="AG32" s="627"/>
      <c r="AH32" s="627"/>
      <c r="AI32" s="627"/>
      <c r="AJ32" s="627"/>
      <c r="AK32" s="627"/>
      <c r="AL32" s="628">
        <v>0.4</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98.4</v>
      </c>
      <c r="BH32" s="691"/>
      <c r="BI32" s="691"/>
      <c r="BJ32" s="691"/>
      <c r="BK32" s="691"/>
      <c r="BL32" s="691"/>
      <c r="BM32" s="692">
        <v>89.5</v>
      </c>
      <c r="BN32" s="691"/>
      <c r="BO32" s="691"/>
      <c r="BP32" s="691"/>
      <c r="BQ32" s="693"/>
      <c r="BR32" s="690">
        <v>97.9</v>
      </c>
      <c r="BS32" s="691"/>
      <c r="BT32" s="691"/>
      <c r="BU32" s="691"/>
      <c r="BV32" s="691"/>
      <c r="BW32" s="691"/>
      <c r="BX32" s="692">
        <v>88.9</v>
      </c>
      <c r="BY32" s="691"/>
      <c r="BZ32" s="691"/>
      <c r="CA32" s="691"/>
      <c r="CB32" s="693"/>
      <c r="CD32" s="688"/>
      <c r="CE32" s="689"/>
      <c r="CF32" s="637" t="s">
        <v>294</v>
      </c>
      <c r="CG32" s="638"/>
      <c r="CH32" s="638"/>
      <c r="CI32" s="638"/>
      <c r="CJ32" s="638"/>
      <c r="CK32" s="638"/>
      <c r="CL32" s="638"/>
      <c r="CM32" s="638"/>
      <c r="CN32" s="638"/>
      <c r="CO32" s="638"/>
      <c r="CP32" s="638"/>
      <c r="CQ32" s="639"/>
      <c r="CR32" s="623">
        <v>28</v>
      </c>
      <c r="CS32" s="624"/>
      <c r="CT32" s="624"/>
      <c r="CU32" s="624"/>
      <c r="CV32" s="624"/>
      <c r="CW32" s="624"/>
      <c r="CX32" s="624"/>
      <c r="CY32" s="625"/>
      <c r="CZ32" s="657">
        <v>0</v>
      </c>
      <c r="DA32" s="658"/>
      <c r="DB32" s="658"/>
      <c r="DC32" s="659"/>
      <c r="DD32" s="632">
        <v>28</v>
      </c>
      <c r="DE32" s="624"/>
      <c r="DF32" s="624"/>
      <c r="DG32" s="624"/>
      <c r="DH32" s="624"/>
      <c r="DI32" s="624"/>
      <c r="DJ32" s="624"/>
      <c r="DK32" s="625"/>
      <c r="DL32" s="632">
        <v>28</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295</v>
      </c>
      <c r="C33" s="621"/>
      <c r="D33" s="621"/>
      <c r="E33" s="621"/>
      <c r="F33" s="621"/>
      <c r="G33" s="621"/>
      <c r="H33" s="621"/>
      <c r="I33" s="621"/>
      <c r="J33" s="621"/>
      <c r="K33" s="621"/>
      <c r="L33" s="621"/>
      <c r="M33" s="621"/>
      <c r="N33" s="621"/>
      <c r="O33" s="621"/>
      <c r="P33" s="621"/>
      <c r="Q33" s="622"/>
      <c r="R33" s="623">
        <v>523100</v>
      </c>
      <c r="S33" s="624"/>
      <c r="T33" s="624"/>
      <c r="U33" s="624"/>
      <c r="V33" s="624"/>
      <c r="W33" s="624"/>
      <c r="X33" s="624"/>
      <c r="Y33" s="625"/>
      <c r="Z33" s="626">
        <v>6.8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3261619</v>
      </c>
      <c r="CS33" s="655"/>
      <c r="CT33" s="655"/>
      <c r="CU33" s="655"/>
      <c r="CV33" s="655"/>
      <c r="CW33" s="655"/>
      <c r="CX33" s="655"/>
      <c r="CY33" s="656"/>
      <c r="CZ33" s="657">
        <v>42.6</v>
      </c>
      <c r="DA33" s="658"/>
      <c r="DB33" s="658"/>
      <c r="DC33" s="659"/>
      <c r="DD33" s="632">
        <v>2801047</v>
      </c>
      <c r="DE33" s="655"/>
      <c r="DF33" s="655"/>
      <c r="DG33" s="655"/>
      <c r="DH33" s="655"/>
      <c r="DI33" s="655"/>
      <c r="DJ33" s="655"/>
      <c r="DK33" s="656"/>
      <c r="DL33" s="632">
        <v>1761148</v>
      </c>
      <c r="DM33" s="655"/>
      <c r="DN33" s="655"/>
      <c r="DO33" s="655"/>
      <c r="DP33" s="655"/>
      <c r="DQ33" s="655"/>
      <c r="DR33" s="655"/>
      <c r="DS33" s="655"/>
      <c r="DT33" s="655"/>
      <c r="DU33" s="655"/>
      <c r="DV33" s="656"/>
      <c r="DW33" s="628">
        <v>34.1</v>
      </c>
      <c r="DX33" s="653"/>
      <c r="DY33" s="653"/>
      <c r="DZ33" s="653"/>
      <c r="EA33" s="653"/>
      <c r="EB33" s="653"/>
      <c r="EC33" s="654"/>
    </row>
    <row r="34" spans="2:133" ht="11.25" customHeight="1">
      <c r="B34" s="620" t="s">
        <v>297</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881527</v>
      </c>
      <c r="CS34" s="624"/>
      <c r="CT34" s="624"/>
      <c r="CU34" s="624"/>
      <c r="CV34" s="624"/>
      <c r="CW34" s="624"/>
      <c r="CX34" s="624"/>
      <c r="CY34" s="625"/>
      <c r="CZ34" s="657">
        <v>11.5</v>
      </c>
      <c r="DA34" s="658"/>
      <c r="DB34" s="658"/>
      <c r="DC34" s="659"/>
      <c r="DD34" s="632">
        <v>713544</v>
      </c>
      <c r="DE34" s="624"/>
      <c r="DF34" s="624"/>
      <c r="DG34" s="624"/>
      <c r="DH34" s="624"/>
      <c r="DI34" s="624"/>
      <c r="DJ34" s="624"/>
      <c r="DK34" s="625"/>
      <c r="DL34" s="632">
        <v>499487</v>
      </c>
      <c r="DM34" s="624"/>
      <c r="DN34" s="624"/>
      <c r="DO34" s="624"/>
      <c r="DP34" s="624"/>
      <c r="DQ34" s="624"/>
      <c r="DR34" s="624"/>
      <c r="DS34" s="624"/>
      <c r="DT34" s="624"/>
      <c r="DU34" s="624"/>
      <c r="DV34" s="625"/>
      <c r="DW34" s="628">
        <v>9.6999999999999993</v>
      </c>
      <c r="DX34" s="653"/>
      <c r="DY34" s="653"/>
      <c r="DZ34" s="653"/>
      <c r="EA34" s="653"/>
      <c r="EB34" s="653"/>
      <c r="EC34" s="654"/>
    </row>
    <row r="35" spans="2:133" ht="11.25" customHeight="1">
      <c r="B35" s="620" t="s">
        <v>301</v>
      </c>
      <c r="C35" s="621"/>
      <c r="D35" s="621"/>
      <c r="E35" s="621"/>
      <c r="F35" s="621"/>
      <c r="G35" s="621"/>
      <c r="H35" s="621"/>
      <c r="I35" s="621"/>
      <c r="J35" s="621"/>
      <c r="K35" s="621"/>
      <c r="L35" s="621"/>
      <c r="M35" s="621"/>
      <c r="N35" s="621"/>
      <c r="O35" s="621"/>
      <c r="P35" s="621"/>
      <c r="Q35" s="622"/>
      <c r="R35" s="623">
        <v>259600</v>
      </c>
      <c r="S35" s="624"/>
      <c r="T35" s="624"/>
      <c r="U35" s="624"/>
      <c r="V35" s="624"/>
      <c r="W35" s="624"/>
      <c r="X35" s="624"/>
      <c r="Y35" s="625"/>
      <c r="Z35" s="626">
        <v>3.4</v>
      </c>
      <c r="AA35" s="626"/>
      <c r="AB35" s="626"/>
      <c r="AC35" s="626"/>
      <c r="AD35" s="627" t="s">
        <v>108</v>
      </c>
      <c r="AE35" s="627"/>
      <c r="AF35" s="627"/>
      <c r="AG35" s="627"/>
      <c r="AH35" s="627"/>
      <c r="AI35" s="627"/>
      <c r="AJ35" s="627"/>
      <c r="AK35" s="627"/>
      <c r="AL35" s="628" t="s">
        <v>108</v>
      </c>
      <c r="AM35" s="629"/>
      <c r="AN35" s="629"/>
      <c r="AO35" s="630"/>
      <c r="AP35" s="186"/>
      <c r="AQ35" s="634" t="s">
        <v>302</v>
      </c>
      <c r="AR35" s="635"/>
      <c r="AS35" s="635"/>
      <c r="AT35" s="635"/>
      <c r="AU35" s="635"/>
      <c r="AV35" s="635"/>
      <c r="AW35" s="635"/>
      <c r="AX35" s="635"/>
      <c r="AY35" s="636"/>
      <c r="AZ35" s="612">
        <v>1118550</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10772</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84729</v>
      </c>
      <c r="CS35" s="655"/>
      <c r="CT35" s="655"/>
      <c r="CU35" s="655"/>
      <c r="CV35" s="655"/>
      <c r="CW35" s="655"/>
      <c r="CX35" s="655"/>
      <c r="CY35" s="656"/>
      <c r="CZ35" s="657">
        <v>1.1000000000000001</v>
      </c>
      <c r="DA35" s="658"/>
      <c r="DB35" s="658"/>
      <c r="DC35" s="659"/>
      <c r="DD35" s="632">
        <v>58236</v>
      </c>
      <c r="DE35" s="655"/>
      <c r="DF35" s="655"/>
      <c r="DG35" s="655"/>
      <c r="DH35" s="655"/>
      <c r="DI35" s="655"/>
      <c r="DJ35" s="655"/>
      <c r="DK35" s="656"/>
      <c r="DL35" s="632">
        <v>56440</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305</v>
      </c>
      <c r="C36" s="667"/>
      <c r="D36" s="667"/>
      <c r="E36" s="667"/>
      <c r="F36" s="667"/>
      <c r="G36" s="667"/>
      <c r="H36" s="667"/>
      <c r="I36" s="667"/>
      <c r="J36" s="667"/>
      <c r="K36" s="667"/>
      <c r="L36" s="667"/>
      <c r="M36" s="667"/>
      <c r="N36" s="667"/>
      <c r="O36" s="667"/>
      <c r="P36" s="667"/>
      <c r="Q36" s="668"/>
      <c r="R36" s="695">
        <v>7702738</v>
      </c>
      <c r="S36" s="696"/>
      <c r="T36" s="696"/>
      <c r="U36" s="696"/>
      <c r="V36" s="696"/>
      <c r="W36" s="696"/>
      <c r="X36" s="696"/>
      <c r="Y36" s="697"/>
      <c r="Z36" s="698">
        <v>100</v>
      </c>
      <c r="AA36" s="698"/>
      <c r="AB36" s="698"/>
      <c r="AC36" s="698"/>
      <c r="AD36" s="699">
        <v>4905673</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385900</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-79007</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1035099</v>
      </c>
      <c r="CS36" s="624"/>
      <c r="CT36" s="624"/>
      <c r="CU36" s="624"/>
      <c r="CV36" s="624"/>
      <c r="CW36" s="624"/>
      <c r="CX36" s="624"/>
      <c r="CY36" s="625"/>
      <c r="CZ36" s="657">
        <v>13.5</v>
      </c>
      <c r="DA36" s="658"/>
      <c r="DB36" s="658"/>
      <c r="DC36" s="659"/>
      <c r="DD36" s="632">
        <v>903657</v>
      </c>
      <c r="DE36" s="624"/>
      <c r="DF36" s="624"/>
      <c r="DG36" s="624"/>
      <c r="DH36" s="624"/>
      <c r="DI36" s="624"/>
      <c r="DJ36" s="624"/>
      <c r="DK36" s="625"/>
      <c r="DL36" s="632">
        <v>749381</v>
      </c>
      <c r="DM36" s="624"/>
      <c r="DN36" s="624"/>
      <c r="DO36" s="624"/>
      <c r="DP36" s="624"/>
      <c r="DQ36" s="624"/>
      <c r="DR36" s="624"/>
      <c r="DS36" s="624"/>
      <c r="DT36" s="624"/>
      <c r="DU36" s="624"/>
      <c r="DV36" s="625"/>
      <c r="DW36" s="628">
        <v>14.5</v>
      </c>
      <c r="DX36" s="653"/>
      <c r="DY36" s="653"/>
      <c r="DZ36" s="653"/>
      <c r="EA36" s="653"/>
      <c r="EB36" s="653"/>
      <c r="EC36" s="654"/>
    </row>
    <row r="37" spans="2:133" ht="11.25" customHeight="1">
      <c r="AQ37" s="702" t="s">
        <v>309</v>
      </c>
      <c r="AR37" s="703"/>
      <c r="AS37" s="703"/>
      <c r="AT37" s="703"/>
      <c r="AU37" s="703"/>
      <c r="AV37" s="703"/>
      <c r="AW37" s="703"/>
      <c r="AX37" s="703"/>
      <c r="AY37" s="704"/>
      <c r="AZ37" s="623">
        <v>8923</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2585</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371013</v>
      </c>
      <c r="CS37" s="655"/>
      <c r="CT37" s="655"/>
      <c r="CU37" s="655"/>
      <c r="CV37" s="655"/>
      <c r="CW37" s="655"/>
      <c r="CX37" s="655"/>
      <c r="CY37" s="656"/>
      <c r="CZ37" s="657">
        <v>4.8</v>
      </c>
      <c r="DA37" s="658"/>
      <c r="DB37" s="658"/>
      <c r="DC37" s="659"/>
      <c r="DD37" s="632">
        <v>371007</v>
      </c>
      <c r="DE37" s="655"/>
      <c r="DF37" s="655"/>
      <c r="DG37" s="655"/>
      <c r="DH37" s="655"/>
      <c r="DI37" s="655"/>
      <c r="DJ37" s="655"/>
      <c r="DK37" s="656"/>
      <c r="DL37" s="632">
        <v>362098</v>
      </c>
      <c r="DM37" s="655"/>
      <c r="DN37" s="655"/>
      <c r="DO37" s="655"/>
      <c r="DP37" s="655"/>
      <c r="DQ37" s="655"/>
      <c r="DR37" s="655"/>
      <c r="DS37" s="655"/>
      <c r="DT37" s="655"/>
      <c r="DU37" s="655"/>
      <c r="DV37" s="656"/>
      <c r="DW37" s="628">
        <v>7</v>
      </c>
      <c r="DX37" s="653"/>
      <c r="DY37" s="653"/>
      <c r="DZ37" s="653"/>
      <c r="EA37" s="653"/>
      <c r="EB37" s="653"/>
      <c r="EC37" s="654"/>
    </row>
    <row r="38" spans="2:133" ht="11.25" customHeight="1">
      <c r="AQ38" s="702" t="s">
        <v>312</v>
      </c>
      <c r="AR38" s="703"/>
      <c r="AS38" s="703"/>
      <c r="AT38" s="703"/>
      <c r="AU38" s="703"/>
      <c r="AV38" s="703"/>
      <c r="AW38" s="703"/>
      <c r="AX38" s="703"/>
      <c r="AY38" s="704"/>
      <c r="AZ38" s="623" t="s">
        <v>108</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4683</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723727</v>
      </c>
      <c r="CS38" s="624"/>
      <c r="CT38" s="624"/>
      <c r="CU38" s="624"/>
      <c r="CV38" s="624"/>
      <c r="CW38" s="624"/>
      <c r="CX38" s="624"/>
      <c r="CY38" s="625"/>
      <c r="CZ38" s="657">
        <v>9.5</v>
      </c>
      <c r="DA38" s="658"/>
      <c r="DB38" s="658"/>
      <c r="DC38" s="659"/>
      <c r="DD38" s="632">
        <v>606425</v>
      </c>
      <c r="DE38" s="624"/>
      <c r="DF38" s="624"/>
      <c r="DG38" s="624"/>
      <c r="DH38" s="624"/>
      <c r="DI38" s="624"/>
      <c r="DJ38" s="624"/>
      <c r="DK38" s="625"/>
      <c r="DL38" s="632">
        <v>455840</v>
      </c>
      <c r="DM38" s="624"/>
      <c r="DN38" s="624"/>
      <c r="DO38" s="624"/>
      <c r="DP38" s="624"/>
      <c r="DQ38" s="624"/>
      <c r="DR38" s="624"/>
      <c r="DS38" s="624"/>
      <c r="DT38" s="624"/>
      <c r="DU38" s="624"/>
      <c r="DV38" s="625"/>
      <c r="DW38" s="628">
        <v>8.8000000000000007</v>
      </c>
      <c r="DX38" s="653"/>
      <c r="DY38" s="653"/>
      <c r="DZ38" s="653"/>
      <c r="EA38" s="653"/>
      <c r="EB38" s="653"/>
      <c r="EC38" s="654"/>
    </row>
    <row r="39" spans="2:133" ht="11.25" customHeight="1">
      <c r="AQ39" s="702" t="s">
        <v>315</v>
      </c>
      <c r="AR39" s="703"/>
      <c r="AS39" s="703"/>
      <c r="AT39" s="703"/>
      <c r="AU39" s="703"/>
      <c r="AV39" s="703"/>
      <c r="AW39" s="703"/>
      <c r="AX39" s="703"/>
      <c r="AY39" s="704"/>
      <c r="AZ39" s="623" t="s">
        <v>108</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82</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389105</v>
      </c>
      <c r="CS39" s="655"/>
      <c r="CT39" s="655"/>
      <c r="CU39" s="655"/>
      <c r="CV39" s="655"/>
      <c r="CW39" s="655"/>
      <c r="CX39" s="655"/>
      <c r="CY39" s="656"/>
      <c r="CZ39" s="657">
        <v>5.0999999999999996</v>
      </c>
      <c r="DA39" s="658"/>
      <c r="DB39" s="658"/>
      <c r="DC39" s="659"/>
      <c r="DD39" s="632">
        <v>372003</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229015</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128</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147432</v>
      </c>
      <c r="CS40" s="624"/>
      <c r="CT40" s="624"/>
      <c r="CU40" s="624"/>
      <c r="CV40" s="624"/>
      <c r="CW40" s="624"/>
      <c r="CX40" s="624"/>
      <c r="CY40" s="625"/>
      <c r="CZ40" s="657">
        <v>1.9</v>
      </c>
      <c r="DA40" s="658"/>
      <c r="DB40" s="658"/>
      <c r="DC40" s="659"/>
      <c r="DD40" s="632">
        <v>147182</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494712</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275</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204</v>
      </c>
      <c r="CS41" s="655"/>
      <c r="CT41" s="655"/>
      <c r="CU41" s="655"/>
      <c r="CV41" s="655"/>
      <c r="CW41" s="655"/>
      <c r="CX41" s="655"/>
      <c r="CY41" s="656"/>
      <c r="CZ41" s="657" t="s">
        <v>204</v>
      </c>
      <c r="DA41" s="658"/>
      <c r="DB41" s="658"/>
      <c r="DC41" s="659"/>
      <c r="DD41" s="632" t="s">
        <v>204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702188</v>
      </c>
      <c r="CS42" s="624"/>
      <c r="CT42" s="624"/>
      <c r="CU42" s="624"/>
      <c r="CV42" s="624"/>
      <c r="CW42" s="624"/>
      <c r="CX42" s="624"/>
      <c r="CY42" s="625"/>
      <c r="CZ42" s="657">
        <v>9.1999999999999993</v>
      </c>
      <c r="DA42" s="706"/>
      <c r="DB42" s="706"/>
      <c r="DC42" s="707"/>
      <c r="DD42" s="632">
        <v>76464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33757</v>
      </c>
      <c r="CS43" s="655"/>
      <c r="CT43" s="655"/>
      <c r="CU43" s="655"/>
      <c r="CV43" s="655"/>
      <c r="CW43" s="655"/>
      <c r="CX43" s="655"/>
      <c r="CY43" s="656"/>
      <c r="CZ43" s="657">
        <v>0.4</v>
      </c>
      <c r="DA43" s="658"/>
      <c r="DB43" s="658"/>
      <c r="DC43" s="659"/>
      <c r="DD43" s="632">
        <v>23157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329</v>
      </c>
      <c r="CD44" s="729" t="s">
        <v>282</v>
      </c>
      <c r="CE44" s="730"/>
      <c r="CF44" s="620" t="s">
        <v>330</v>
      </c>
      <c r="CG44" s="621"/>
      <c r="CH44" s="621"/>
      <c r="CI44" s="621"/>
      <c r="CJ44" s="621"/>
      <c r="CK44" s="621"/>
      <c r="CL44" s="621"/>
      <c r="CM44" s="621"/>
      <c r="CN44" s="621"/>
      <c r="CO44" s="621"/>
      <c r="CP44" s="621"/>
      <c r="CQ44" s="622"/>
      <c r="CR44" s="623">
        <v>700058</v>
      </c>
      <c r="CS44" s="624"/>
      <c r="CT44" s="624"/>
      <c r="CU44" s="624"/>
      <c r="CV44" s="624"/>
      <c r="CW44" s="624"/>
      <c r="CX44" s="624"/>
      <c r="CY44" s="625"/>
      <c r="CZ44" s="657">
        <v>9.1999999999999993</v>
      </c>
      <c r="DA44" s="706"/>
      <c r="DB44" s="706"/>
      <c r="DC44" s="707"/>
      <c r="DD44" s="632">
        <v>74334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331</v>
      </c>
      <c r="CG45" s="621"/>
      <c r="CH45" s="621"/>
      <c r="CI45" s="621"/>
      <c r="CJ45" s="621"/>
      <c r="CK45" s="621"/>
      <c r="CL45" s="621"/>
      <c r="CM45" s="621"/>
      <c r="CN45" s="621"/>
      <c r="CO45" s="621"/>
      <c r="CP45" s="621"/>
      <c r="CQ45" s="622"/>
      <c r="CR45" s="623">
        <v>458031</v>
      </c>
      <c r="CS45" s="655"/>
      <c r="CT45" s="655"/>
      <c r="CU45" s="655"/>
      <c r="CV45" s="655"/>
      <c r="CW45" s="655"/>
      <c r="CX45" s="655"/>
      <c r="CY45" s="656"/>
      <c r="CZ45" s="657">
        <v>6</v>
      </c>
      <c r="DA45" s="658"/>
      <c r="DB45" s="658"/>
      <c r="DC45" s="659"/>
      <c r="DD45" s="632">
        <v>1533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332</v>
      </c>
      <c r="CG46" s="621"/>
      <c r="CH46" s="621"/>
      <c r="CI46" s="621"/>
      <c r="CJ46" s="621"/>
      <c r="CK46" s="621"/>
      <c r="CL46" s="621"/>
      <c r="CM46" s="621"/>
      <c r="CN46" s="621"/>
      <c r="CO46" s="621"/>
      <c r="CP46" s="621"/>
      <c r="CQ46" s="622"/>
      <c r="CR46" s="623">
        <v>194050</v>
      </c>
      <c r="CS46" s="624"/>
      <c r="CT46" s="624"/>
      <c r="CU46" s="624"/>
      <c r="CV46" s="624"/>
      <c r="CW46" s="624"/>
      <c r="CX46" s="624"/>
      <c r="CY46" s="625"/>
      <c r="CZ46" s="657">
        <v>2.5</v>
      </c>
      <c r="DA46" s="706"/>
      <c r="DB46" s="706"/>
      <c r="DC46" s="707"/>
      <c r="DD46" s="632">
        <v>70624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333</v>
      </c>
      <c r="CG47" s="621"/>
      <c r="CH47" s="621"/>
      <c r="CI47" s="621"/>
      <c r="CJ47" s="621"/>
      <c r="CK47" s="621"/>
      <c r="CL47" s="621"/>
      <c r="CM47" s="621"/>
      <c r="CN47" s="621"/>
      <c r="CO47" s="621"/>
      <c r="CP47" s="621"/>
      <c r="CQ47" s="622"/>
      <c r="CR47" s="623">
        <v>2130</v>
      </c>
      <c r="CS47" s="655"/>
      <c r="CT47" s="655"/>
      <c r="CU47" s="655"/>
      <c r="CV47" s="655"/>
      <c r="CW47" s="655"/>
      <c r="CX47" s="655"/>
      <c r="CY47" s="656"/>
      <c r="CZ47" s="657">
        <v>0</v>
      </c>
      <c r="DA47" s="658"/>
      <c r="DB47" s="658"/>
      <c r="DC47" s="659"/>
      <c r="DD47" s="632">
        <v>2130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334</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335</v>
      </c>
      <c r="CE49" s="667"/>
      <c r="CF49" s="667"/>
      <c r="CG49" s="667"/>
      <c r="CH49" s="667"/>
      <c r="CI49" s="667"/>
      <c r="CJ49" s="667"/>
      <c r="CK49" s="667"/>
      <c r="CL49" s="667"/>
      <c r="CM49" s="667"/>
      <c r="CN49" s="667"/>
      <c r="CO49" s="667"/>
      <c r="CP49" s="667"/>
      <c r="CQ49" s="668"/>
      <c r="CR49" s="695">
        <v>7650280</v>
      </c>
      <c r="CS49" s="691"/>
      <c r="CT49" s="691"/>
      <c r="CU49" s="691"/>
      <c r="CV49" s="691"/>
      <c r="CW49" s="691"/>
      <c r="CX49" s="691"/>
      <c r="CY49" s="718"/>
      <c r="CZ49" s="719">
        <v>100</v>
      </c>
      <c r="DA49" s="720"/>
      <c r="DB49" s="720"/>
      <c r="DC49" s="721"/>
      <c r="DD49" s="722">
        <v>5604328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9" zoomScale="70" zoomScaleNormal="25" zoomScaleSheetLayoutView="70" workbookViewId="0">
      <selection activeCell="AP84" sqref="AP84:AT8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358</v>
      </c>
      <c r="C7" s="750"/>
      <c r="D7" s="750"/>
      <c r="E7" s="750"/>
      <c r="F7" s="750"/>
      <c r="G7" s="750"/>
      <c r="H7" s="750"/>
      <c r="I7" s="750"/>
      <c r="J7" s="750"/>
      <c r="K7" s="750"/>
      <c r="L7" s="750"/>
      <c r="M7" s="750"/>
      <c r="N7" s="750"/>
      <c r="O7" s="750"/>
      <c r="P7" s="751"/>
      <c r="Q7" s="752">
        <v>7708</v>
      </c>
      <c r="R7" s="753"/>
      <c r="S7" s="753"/>
      <c r="T7" s="753"/>
      <c r="U7" s="753"/>
      <c r="V7" s="753">
        <v>7655</v>
      </c>
      <c r="W7" s="753"/>
      <c r="X7" s="753"/>
      <c r="Y7" s="753"/>
      <c r="Z7" s="753"/>
      <c r="AA7" s="753">
        <v>52</v>
      </c>
      <c r="AB7" s="753"/>
      <c r="AC7" s="753"/>
      <c r="AD7" s="753"/>
      <c r="AE7" s="754"/>
      <c r="AF7" s="755">
        <v>48</v>
      </c>
      <c r="AG7" s="756"/>
      <c r="AH7" s="756"/>
      <c r="AI7" s="756"/>
      <c r="AJ7" s="757"/>
      <c r="AK7" s="792" t="s">
        <v>528</v>
      </c>
      <c r="AL7" s="793"/>
      <c r="AM7" s="793"/>
      <c r="AN7" s="793"/>
      <c r="AO7" s="793"/>
      <c r="AP7" s="793">
        <v>12434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544</v>
      </c>
      <c r="BS7" s="796" t="s">
        <v>545</v>
      </c>
      <c r="BT7" s="797"/>
      <c r="BU7" s="797"/>
      <c r="BV7" s="797"/>
      <c r="BW7" s="797"/>
      <c r="BX7" s="797"/>
      <c r="BY7" s="797"/>
      <c r="BZ7" s="797"/>
      <c r="CA7" s="797"/>
      <c r="CB7" s="797"/>
      <c r="CC7" s="797"/>
      <c r="CD7" s="797"/>
      <c r="CE7" s="797"/>
      <c r="CF7" s="797"/>
      <c r="CG7" s="798"/>
      <c r="CH7" s="789">
        <v>0</v>
      </c>
      <c r="CI7" s="790"/>
      <c r="CJ7" s="790"/>
      <c r="CK7" s="790"/>
      <c r="CL7" s="791"/>
      <c r="CM7" s="789">
        <v>5</v>
      </c>
      <c r="CN7" s="790"/>
      <c r="CO7" s="790"/>
      <c r="CP7" s="790"/>
      <c r="CQ7" s="791"/>
      <c r="CR7" s="789">
        <v>5</v>
      </c>
      <c r="CS7" s="790"/>
      <c r="CT7" s="790"/>
      <c r="CU7" s="790"/>
      <c r="CV7" s="791"/>
      <c r="CW7" s="789" t="s">
        <v>546</v>
      </c>
      <c r="CX7" s="790"/>
      <c r="CY7" s="790"/>
      <c r="CZ7" s="790"/>
      <c r="DA7" s="791"/>
      <c r="DB7" s="789" t="s">
        <v>546</v>
      </c>
      <c r="DC7" s="790"/>
      <c r="DD7" s="790"/>
      <c r="DE7" s="790"/>
      <c r="DF7" s="791"/>
      <c r="DG7" s="789" t="s">
        <v>546</v>
      </c>
      <c r="DH7" s="790"/>
      <c r="DI7" s="790"/>
      <c r="DJ7" s="790"/>
      <c r="DK7" s="791"/>
      <c r="DL7" s="789" t="s">
        <v>546</v>
      </c>
      <c r="DM7" s="790"/>
      <c r="DN7" s="790"/>
      <c r="DO7" s="790"/>
      <c r="DP7" s="791"/>
      <c r="DQ7" s="789" t="s">
        <v>546</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359</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360</v>
      </c>
      <c r="B23" s="808" t="s">
        <v>361</v>
      </c>
      <c r="C23" s="809"/>
      <c r="D23" s="809"/>
      <c r="E23" s="809"/>
      <c r="F23" s="809"/>
      <c r="G23" s="809"/>
      <c r="H23" s="809"/>
      <c r="I23" s="809"/>
      <c r="J23" s="809"/>
      <c r="K23" s="809"/>
      <c r="L23" s="809"/>
      <c r="M23" s="809"/>
      <c r="N23" s="809"/>
      <c r="O23" s="809"/>
      <c r="P23" s="810"/>
      <c r="Q23" s="811">
        <v>7703</v>
      </c>
      <c r="R23" s="812"/>
      <c r="S23" s="812"/>
      <c r="T23" s="812"/>
      <c r="U23" s="812"/>
      <c r="V23" s="812">
        <v>7650</v>
      </c>
      <c r="W23" s="812"/>
      <c r="X23" s="812"/>
      <c r="Y23" s="812"/>
      <c r="Z23" s="812"/>
      <c r="AA23" s="812">
        <v>52</v>
      </c>
      <c r="AB23" s="812"/>
      <c r="AC23" s="812"/>
      <c r="AD23" s="812"/>
      <c r="AE23" s="813"/>
      <c r="AF23" s="814">
        <v>48</v>
      </c>
      <c r="AG23" s="812"/>
      <c r="AH23" s="812"/>
      <c r="AI23" s="812"/>
      <c r="AJ23" s="815"/>
      <c r="AK23" s="816"/>
      <c r="AL23" s="817"/>
      <c r="AM23" s="817"/>
      <c r="AN23" s="817"/>
      <c r="AO23" s="817"/>
      <c r="AP23" s="812">
        <v>12434</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362</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363</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341</v>
      </c>
      <c r="B26" s="759"/>
      <c r="C26" s="759"/>
      <c r="D26" s="759"/>
      <c r="E26" s="759"/>
      <c r="F26" s="759"/>
      <c r="G26" s="759"/>
      <c r="H26" s="759"/>
      <c r="I26" s="759"/>
      <c r="J26" s="759"/>
      <c r="K26" s="759"/>
      <c r="L26" s="759"/>
      <c r="M26" s="759"/>
      <c r="N26" s="759"/>
      <c r="O26" s="759"/>
      <c r="P26" s="760"/>
      <c r="Q26" s="735" t="s">
        <v>364</v>
      </c>
      <c r="R26" s="736"/>
      <c r="S26" s="736"/>
      <c r="T26" s="736"/>
      <c r="U26" s="737"/>
      <c r="V26" s="735" t="s">
        <v>365</v>
      </c>
      <c r="W26" s="736"/>
      <c r="X26" s="736"/>
      <c r="Y26" s="736"/>
      <c r="Z26" s="737"/>
      <c r="AA26" s="735" t="s">
        <v>366</v>
      </c>
      <c r="AB26" s="736"/>
      <c r="AC26" s="736"/>
      <c r="AD26" s="736"/>
      <c r="AE26" s="736"/>
      <c r="AF26" s="830" t="s">
        <v>367</v>
      </c>
      <c r="AG26" s="831"/>
      <c r="AH26" s="831"/>
      <c r="AI26" s="831"/>
      <c r="AJ26" s="832"/>
      <c r="AK26" s="736" t="s">
        <v>368</v>
      </c>
      <c r="AL26" s="736"/>
      <c r="AM26" s="736"/>
      <c r="AN26" s="736"/>
      <c r="AO26" s="737"/>
      <c r="AP26" s="735" t="s">
        <v>369</v>
      </c>
      <c r="AQ26" s="736"/>
      <c r="AR26" s="736"/>
      <c r="AS26" s="736"/>
      <c r="AT26" s="737"/>
      <c r="AU26" s="735" t="s">
        <v>370</v>
      </c>
      <c r="AV26" s="736"/>
      <c r="AW26" s="736"/>
      <c r="AX26" s="736"/>
      <c r="AY26" s="737"/>
      <c r="AZ26" s="735" t="s">
        <v>371</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372</v>
      </c>
      <c r="C28" s="750"/>
      <c r="D28" s="750"/>
      <c r="E28" s="750"/>
      <c r="F28" s="750"/>
      <c r="G28" s="750"/>
      <c r="H28" s="750"/>
      <c r="I28" s="750"/>
      <c r="J28" s="750"/>
      <c r="K28" s="750"/>
      <c r="L28" s="750"/>
      <c r="M28" s="750"/>
      <c r="N28" s="750"/>
      <c r="O28" s="750"/>
      <c r="P28" s="751"/>
      <c r="Q28" s="840">
        <v>2285</v>
      </c>
      <c r="R28" s="841"/>
      <c r="S28" s="841"/>
      <c r="T28" s="841"/>
      <c r="U28" s="841"/>
      <c r="V28" s="841">
        <v>2275</v>
      </c>
      <c r="W28" s="841"/>
      <c r="X28" s="841"/>
      <c r="Y28" s="841"/>
      <c r="Z28" s="841"/>
      <c r="AA28" s="841">
        <v>11</v>
      </c>
      <c r="AB28" s="841"/>
      <c r="AC28" s="841"/>
      <c r="AD28" s="841"/>
      <c r="AE28" s="842"/>
      <c r="AF28" s="843">
        <v>11</v>
      </c>
      <c r="AG28" s="841"/>
      <c r="AH28" s="841"/>
      <c r="AI28" s="841"/>
      <c r="AJ28" s="844"/>
      <c r="AK28" s="845">
        <v>229</v>
      </c>
      <c r="AL28" s="836"/>
      <c r="AM28" s="836"/>
      <c r="AN28" s="836"/>
      <c r="AO28" s="836"/>
      <c r="AP28" s="836" t="s">
        <v>529</v>
      </c>
      <c r="AQ28" s="836"/>
      <c r="AR28" s="836"/>
      <c r="AS28" s="836"/>
      <c r="AT28" s="836"/>
      <c r="AU28" s="836" t="s">
        <v>528</v>
      </c>
      <c r="AV28" s="836"/>
      <c r="AW28" s="836"/>
      <c r="AX28" s="836"/>
      <c r="AY28" s="836"/>
      <c r="AZ28" s="837" t="s">
        <v>529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373</v>
      </c>
      <c r="C29" s="774"/>
      <c r="D29" s="774"/>
      <c r="E29" s="774"/>
      <c r="F29" s="774"/>
      <c r="G29" s="774"/>
      <c r="H29" s="774"/>
      <c r="I29" s="774"/>
      <c r="J29" s="774"/>
      <c r="K29" s="774"/>
      <c r="L29" s="774"/>
      <c r="M29" s="774"/>
      <c r="N29" s="774"/>
      <c r="O29" s="774"/>
      <c r="P29" s="775"/>
      <c r="Q29" s="776">
        <v>1781</v>
      </c>
      <c r="R29" s="777"/>
      <c r="S29" s="777"/>
      <c r="T29" s="777"/>
      <c r="U29" s="777"/>
      <c r="V29" s="777">
        <v>1737</v>
      </c>
      <c r="W29" s="777"/>
      <c r="X29" s="777"/>
      <c r="Y29" s="777"/>
      <c r="Z29" s="777"/>
      <c r="AA29" s="777">
        <v>44</v>
      </c>
      <c r="AB29" s="777"/>
      <c r="AC29" s="777"/>
      <c r="AD29" s="777"/>
      <c r="AE29" s="778"/>
      <c r="AF29" s="779">
        <v>44</v>
      </c>
      <c r="AG29" s="780"/>
      <c r="AH29" s="780"/>
      <c r="AI29" s="780"/>
      <c r="AJ29" s="781"/>
      <c r="AK29" s="848">
        <v>272</v>
      </c>
      <c r="AL29" s="837"/>
      <c r="AM29" s="837"/>
      <c r="AN29" s="837"/>
      <c r="AO29" s="837"/>
      <c r="AP29" s="837" t="s">
        <v>528</v>
      </c>
      <c r="AQ29" s="837"/>
      <c r="AR29" s="837"/>
      <c r="AS29" s="837"/>
      <c r="AT29" s="837"/>
      <c r="AU29" s="837" t="s">
        <v>528</v>
      </c>
      <c r="AV29" s="837"/>
      <c r="AW29" s="837"/>
      <c r="AX29" s="837"/>
      <c r="AY29" s="837"/>
      <c r="AZ29" s="837" t="s">
        <v>529</v>
      </c>
      <c r="BA29" s="837"/>
      <c r="BB29" s="837"/>
      <c r="BC29" s="837"/>
      <c r="BD29" s="837"/>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374</v>
      </c>
      <c r="C30" s="774"/>
      <c r="D30" s="774"/>
      <c r="E30" s="774"/>
      <c r="F30" s="774"/>
      <c r="G30" s="774"/>
      <c r="H30" s="774"/>
      <c r="I30" s="774"/>
      <c r="J30" s="774"/>
      <c r="K30" s="774"/>
      <c r="L30" s="774"/>
      <c r="M30" s="774"/>
      <c r="N30" s="774"/>
      <c r="O30" s="774"/>
      <c r="P30" s="775"/>
      <c r="Q30" s="776">
        <v>290</v>
      </c>
      <c r="R30" s="777"/>
      <c r="S30" s="777"/>
      <c r="T30" s="777"/>
      <c r="U30" s="777"/>
      <c r="V30" s="777">
        <v>288</v>
      </c>
      <c r="W30" s="777"/>
      <c r="X30" s="777"/>
      <c r="Y30" s="777"/>
      <c r="Z30" s="777"/>
      <c r="AA30" s="777">
        <v>1</v>
      </c>
      <c r="AB30" s="777"/>
      <c r="AC30" s="777"/>
      <c r="AD30" s="777"/>
      <c r="AE30" s="778"/>
      <c r="AF30" s="779">
        <v>1</v>
      </c>
      <c r="AG30" s="780"/>
      <c r="AH30" s="780"/>
      <c r="AI30" s="780"/>
      <c r="AJ30" s="781"/>
      <c r="AK30" s="848">
        <v>224</v>
      </c>
      <c r="AL30" s="837"/>
      <c r="AM30" s="837"/>
      <c r="AN30" s="837"/>
      <c r="AO30" s="837"/>
      <c r="AP30" s="837" t="s">
        <v>529</v>
      </c>
      <c r="AQ30" s="837"/>
      <c r="AR30" s="837"/>
      <c r="AS30" s="837"/>
      <c r="AT30" s="837"/>
      <c r="AU30" s="837" t="s">
        <v>528</v>
      </c>
      <c r="AV30" s="837"/>
      <c r="AW30" s="837"/>
      <c r="AX30" s="837"/>
      <c r="AY30" s="837"/>
      <c r="AZ30" s="837" t="s">
        <v>529</v>
      </c>
      <c r="BA30" s="837"/>
      <c r="BB30" s="837"/>
      <c r="BC30" s="837"/>
      <c r="BD30" s="837"/>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375</v>
      </c>
      <c r="C31" s="774"/>
      <c r="D31" s="774"/>
      <c r="E31" s="774"/>
      <c r="F31" s="774"/>
      <c r="G31" s="774"/>
      <c r="H31" s="774"/>
      <c r="I31" s="774"/>
      <c r="J31" s="774"/>
      <c r="K31" s="774"/>
      <c r="L31" s="774"/>
      <c r="M31" s="774"/>
      <c r="N31" s="774"/>
      <c r="O31" s="774"/>
      <c r="P31" s="775"/>
      <c r="Q31" s="776">
        <v>360</v>
      </c>
      <c r="R31" s="777"/>
      <c r="S31" s="777"/>
      <c r="T31" s="777"/>
      <c r="U31" s="777"/>
      <c r="V31" s="777">
        <v>343</v>
      </c>
      <c r="W31" s="777"/>
      <c r="X31" s="777"/>
      <c r="Y31" s="777"/>
      <c r="Z31" s="777"/>
      <c r="AA31" s="777">
        <v>17</v>
      </c>
      <c r="AB31" s="777"/>
      <c r="AC31" s="777"/>
      <c r="AD31" s="777"/>
      <c r="AE31" s="778"/>
      <c r="AF31" s="779">
        <v>276</v>
      </c>
      <c r="AG31" s="780"/>
      <c r="AH31" s="780"/>
      <c r="AI31" s="780"/>
      <c r="AJ31" s="781"/>
      <c r="AK31" s="848">
        <v>0</v>
      </c>
      <c r="AL31" s="837"/>
      <c r="AM31" s="837"/>
      <c r="AN31" s="837"/>
      <c r="AO31" s="837"/>
      <c r="AP31" s="837">
        <v>847</v>
      </c>
      <c r="AQ31" s="837"/>
      <c r="AR31" s="837"/>
      <c r="AS31" s="837"/>
      <c r="AT31" s="837"/>
      <c r="AU31" s="837">
        <v>21</v>
      </c>
      <c r="AV31" s="837"/>
      <c r="AW31" s="837"/>
      <c r="AX31" s="837"/>
      <c r="AY31" s="837"/>
      <c r="AZ31" s="837" t="s">
        <v>529</v>
      </c>
      <c r="BA31" s="837"/>
      <c r="BB31" s="837"/>
      <c r="BC31" s="837"/>
      <c r="BD31" s="837"/>
      <c r="BE31" s="846" t="s">
        <v>376</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377</v>
      </c>
      <c r="C32" s="774"/>
      <c r="D32" s="774"/>
      <c r="E32" s="774"/>
      <c r="F32" s="774"/>
      <c r="G32" s="774"/>
      <c r="H32" s="774"/>
      <c r="I32" s="774"/>
      <c r="J32" s="774"/>
      <c r="K32" s="774"/>
      <c r="L32" s="774"/>
      <c r="M32" s="774"/>
      <c r="N32" s="774"/>
      <c r="O32" s="774"/>
      <c r="P32" s="775"/>
      <c r="Q32" s="776">
        <v>270</v>
      </c>
      <c r="R32" s="777"/>
      <c r="S32" s="777"/>
      <c r="T32" s="777"/>
      <c r="U32" s="777"/>
      <c r="V32" s="777">
        <v>268</v>
      </c>
      <c r="W32" s="777"/>
      <c r="X32" s="777"/>
      <c r="Y32" s="777"/>
      <c r="Z32" s="777"/>
      <c r="AA32" s="777">
        <v>3</v>
      </c>
      <c r="AB32" s="777"/>
      <c r="AC32" s="777"/>
      <c r="AD32" s="777"/>
      <c r="AE32" s="778"/>
      <c r="AF32" s="779">
        <v>23</v>
      </c>
      <c r="AG32" s="780"/>
      <c r="AH32" s="780"/>
      <c r="AI32" s="780"/>
      <c r="AJ32" s="781"/>
      <c r="AK32" s="848">
        <v>104</v>
      </c>
      <c r="AL32" s="837"/>
      <c r="AM32" s="837"/>
      <c r="AN32" s="837"/>
      <c r="AO32" s="837"/>
      <c r="AP32" s="837">
        <v>2659</v>
      </c>
      <c r="AQ32" s="837"/>
      <c r="AR32" s="837"/>
      <c r="AS32" s="837"/>
      <c r="AT32" s="837"/>
      <c r="AU32" s="837">
        <v>1713</v>
      </c>
      <c r="AV32" s="837"/>
      <c r="AW32" s="837"/>
      <c r="AX32" s="837"/>
      <c r="AY32" s="837"/>
      <c r="AZ32" s="837" t="s">
        <v>529</v>
      </c>
      <c r="BA32" s="837"/>
      <c r="BB32" s="837"/>
      <c r="BC32" s="837"/>
      <c r="BD32" s="837"/>
      <c r="BE32" s="846" t="s">
        <v>376</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378</v>
      </c>
      <c r="C33" s="774"/>
      <c r="D33" s="774"/>
      <c r="E33" s="774"/>
      <c r="F33" s="774"/>
      <c r="G33" s="774"/>
      <c r="H33" s="774"/>
      <c r="I33" s="774"/>
      <c r="J33" s="774"/>
      <c r="K33" s="774"/>
      <c r="L33" s="774"/>
      <c r="M33" s="774"/>
      <c r="N33" s="774"/>
      <c r="O33" s="774"/>
      <c r="P33" s="775"/>
      <c r="Q33" s="776">
        <v>320</v>
      </c>
      <c r="R33" s="777"/>
      <c r="S33" s="777"/>
      <c r="T33" s="777"/>
      <c r="U33" s="777"/>
      <c r="V33" s="777">
        <v>316</v>
      </c>
      <c r="W33" s="777"/>
      <c r="X33" s="777"/>
      <c r="Y33" s="777"/>
      <c r="Z33" s="777"/>
      <c r="AA33" s="777">
        <v>4</v>
      </c>
      <c r="AB33" s="777"/>
      <c r="AC33" s="777"/>
      <c r="AD33" s="777"/>
      <c r="AE33" s="778"/>
      <c r="AF33" s="779">
        <v>34</v>
      </c>
      <c r="AG33" s="780"/>
      <c r="AH33" s="780"/>
      <c r="AI33" s="780"/>
      <c r="AJ33" s="781"/>
      <c r="AK33" s="848">
        <v>141</v>
      </c>
      <c r="AL33" s="837"/>
      <c r="AM33" s="837"/>
      <c r="AN33" s="837"/>
      <c r="AO33" s="837"/>
      <c r="AP33" s="837">
        <v>2662</v>
      </c>
      <c r="AQ33" s="837"/>
      <c r="AR33" s="837"/>
      <c r="AS33" s="837"/>
      <c r="AT33" s="837"/>
      <c r="AU33" s="837">
        <v>2079</v>
      </c>
      <c r="AV33" s="837"/>
      <c r="AW33" s="837"/>
      <c r="AX33" s="837"/>
      <c r="AY33" s="837"/>
      <c r="AZ33" s="837" t="s">
        <v>529</v>
      </c>
      <c r="BA33" s="837"/>
      <c r="BB33" s="837"/>
      <c r="BC33" s="837"/>
      <c r="BD33" s="837"/>
      <c r="BE33" s="846" t="s">
        <v>376</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37"/>
      <c r="AM34" s="837"/>
      <c r="AN34" s="837"/>
      <c r="AO34" s="837"/>
      <c r="AP34" s="837"/>
      <c r="AQ34" s="837"/>
      <c r="AR34" s="837"/>
      <c r="AS34" s="837"/>
      <c r="AT34" s="837"/>
      <c r="AU34" s="837"/>
      <c r="AV34" s="837"/>
      <c r="AW34" s="837"/>
      <c r="AX34" s="837"/>
      <c r="AY34" s="837"/>
      <c r="AZ34" s="849"/>
      <c r="BA34" s="849"/>
      <c r="BB34" s="849"/>
      <c r="BC34" s="849"/>
      <c r="BD34" s="849"/>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37"/>
      <c r="AM35" s="837"/>
      <c r="AN35" s="837"/>
      <c r="AO35" s="837"/>
      <c r="AP35" s="837"/>
      <c r="AQ35" s="837"/>
      <c r="AR35" s="837"/>
      <c r="AS35" s="837"/>
      <c r="AT35" s="837"/>
      <c r="AU35" s="837"/>
      <c r="AV35" s="837"/>
      <c r="AW35" s="837"/>
      <c r="AX35" s="837"/>
      <c r="AY35" s="837"/>
      <c r="AZ35" s="849"/>
      <c r="BA35" s="849"/>
      <c r="BB35" s="849"/>
      <c r="BC35" s="849"/>
      <c r="BD35" s="849"/>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37"/>
      <c r="AM36" s="837"/>
      <c r="AN36" s="837"/>
      <c r="AO36" s="837"/>
      <c r="AP36" s="837"/>
      <c r="AQ36" s="837"/>
      <c r="AR36" s="837"/>
      <c r="AS36" s="837"/>
      <c r="AT36" s="837"/>
      <c r="AU36" s="837"/>
      <c r="AV36" s="837"/>
      <c r="AW36" s="837"/>
      <c r="AX36" s="837"/>
      <c r="AY36" s="837"/>
      <c r="AZ36" s="849"/>
      <c r="BA36" s="849"/>
      <c r="BB36" s="849"/>
      <c r="BC36" s="849"/>
      <c r="BD36" s="849"/>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37"/>
      <c r="AM37" s="837"/>
      <c r="AN37" s="837"/>
      <c r="AO37" s="837"/>
      <c r="AP37" s="837"/>
      <c r="AQ37" s="837"/>
      <c r="AR37" s="837"/>
      <c r="AS37" s="837"/>
      <c r="AT37" s="837"/>
      <c r="AU37" s="837"/>
      <c r="AV37" s="837"/>
      <c r="AW37" s="837"/>
      <c r="AX37" s="837"/>
      <c r="AY37" s="837"/>
      <c r="AZ37" s="849"/>
      <c r="BA37" s="849"/>
      <c r="BB37" s="849"/>
      <c r="BC37" s="849"/>
      <c r="BD37" s="849"/>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37"/>
      <c r="AM38" s="837"/>
      <c r="AN38" s="837"/>
      <c r="AO38" s="837"/>
      <c r="AP38" s="837"/>
      <c r="AQ38" s="837"/>
      <c r="AR38" s="837"/>
      <c r="AS38" s="837"/>
      <c r="AT38" s="837"/>
      <c r="AU38" s="837"/>
      <c r="AV38" s="837"/>
      <c r="AW38" s="837"/>
      <c r="AX38" s="837"/>
      <c r="AY38" s="837"/>
      <c r="AZ38" s="849"/>
      <c r="BA38" s="849"/>
      <c r="BB38" s="849"/>
      <c r="BC38" s="849"/>
      <c r="BD38" s="849"/>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37"/>
      <c r="AM39" s="837"/>
      <c r="AN39" s="837"/>
      <c r="AO39" s="837"/>
      <c r="AP39" s="837"/>
      <c r="AQ39" s="837"/>
      <c r="AR39" s="837"/>
      <c r="AS39" s="837"/>
      <c r="AT39" s="837"/>
      <c r="AU39" s="837"/>
      <c r="AV39" s="837"/>
      <c r="AW39" s="837"/>
      <c r="AX39" s="837"/>
      <c r="AY39" s="837"/>
      <c r="AZ39" s="849"/>
      <c r="BA39" s="849"/>
      <c r="BB39" s="849"/>
      <c r="BC39" s="849"/>
      <c r="BD39" s="849"/>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37"/>
      <c r="AM40" s="837"/>
      <c r="AN40" s="837"/>
      <c r="AO40" s="837"/>
      <c r="AP40" s="837"/>
      <c r="AQ40" s="837"/>
      <c r="AR40" s="837"/>
      <c r="AS40" s="837"/>
      <c r="AT40" s="837"/>
      <c r="AU40" s="837"/>
      <c r="AV40" s="837"/>
      <c r="AW40" s="837"/>
      <c r="AX40" s="837"/>
      <c r="AY40" s="837"/>
      <c r="AZ40" s="849"/>
      <c r="BA40" s="849"/>
      <c r="BB40" s="849"/>
      <c r="BC40" s="849"/>
      <c r="BD40" s="849"/>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37"/>
      <c r="AM41" s="837"/>
      <c r="AN41" s="837"/>
      <c r="AO41" s="837"/>
      <c r="AP41" s="837"/>
      <c r="AQ41" s="837"/>
      <c r="AR41" s="837"/>
      <c r="AS41" s="837"/>
      <c r="AT41" s="837"/>
      <c r="AU41" s="837"/>
      <c r="AV41" s="837"/>
      <c r="AW41" s="837"/>
      <c r="AX41" s="837"/>
      <c r="AY41" s="837"/>
      <c r="AZ41" s="849"/>
      <c r="BA41" s="849"/>
      <c r="BB41" s="849"/>
      <c r="BC41" s="849"/>
      <c r="BD41" s="849"/>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37"/>
      <c r="AM42" s="837"/>
      <c r="AN42" s="837"/>
      <c r="AO42" s="837"/>
      <c r="AP42" s="837"/>
      <c r="AQ42" s="837"/>
      <c r="AR42" s="837"/>
      <c r="AS42" s="837"/>
      <c r="AT42" s="837"/>
      <c r="AU42" s="837"/>
      <c r="AV42" s="837"/>
      <c r="AW42" s="837"/>
      <c r="AX42" s="837"/>
      <c r="AY42" s="837"/>
      <c r="AZ42" s="849"/>
      <c r="BA42" s="849"/>
      <c r="BB42" s="849"/>
      <c r="BC42" s="849"/>
      <c r="BD42" s="849"/>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37"/>
      <c r="AM43" s="837"/>
      <c r="AN43" s="837"/>
      <c r="AO43" s="837"/>
      <c r="AP43" s="837"/>
      <c r="AQ43" s="837"/>
      <c r="AR43" s="837"/>
      <c r="AS43" s="837"/>
      <c r="AT43" s="837"/>
      <c r="AU43" s="837"/>
      <c r="AV43" s="837"/>
      <c r="AW43" s="837"/>
      <c r="AX43" s="837"/>
      <c r="AY43" s="837"/>
      <c r="AZ43" s="849"/>
      <c r="BA43" s="849"/>
      <c r="BB43" s="849"/>
      <c r="BC43" s="849"/>
      <c r="BD43" s="849"/>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37"/>
      <c r="AM44" s="837"/>
      <c r="AN44" s="837"/>
      <c r="AO44" s="837"/>
      <c r="AP44" s="837"/>
      <c r="AQ44" s="837"/>
      <c r="AR44" s="837"/>
      <c r="AS44" s="837"/>
      <c r="AT44" s="837"/>
      <c r="AU44" s="837"/>
      <c r="AV44" s="837"/>
      <c r="AW44" s="837"/>
      <c r="AX44" s="837"/>
      <c r="AY44" s="837"/>
      <c r="AZ44" s="849"/>
      <c r="BA44" s="849"/>
      <c r="BB44" s="849"/>
      <c r="BC44" s="849"/>
      <c r="BD44" s="849"/>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37"/>
      <c r="AM45" s="837"/>
      <c r="AN45" s="837"/>
      <c r="AO45" s="837"/>
      <c r="AP45" s="837"/>
      <c r="AQ45" s="837"/>
      <c r="AR45" s="837"/>
      <c r="AS45" s="837"/>
      <c r="AT45" s="837"/>
      <c r="AU45" s="837"/>
      <c r="AV45" s="837"/>
      <c r="AW45" s="837"/>
      <c r="AX45" s="837"/>
      <c r="AY45" s="837"/>
      <c r="AZ45" s="849"/>
      <c r="BA45" s="849"/>
      <c r="BB45" s="849"/>
      <c r="BC45" s="849"/>
      <c r="BD45" s="849"/>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37"/>
      <c r="AM46" s="837"/>
      <c r="AN46" s="837"/>
      <c r="AO46" s="837"/>
      <c r="AP46" s="837"/>
      <c r="AQ46" s="837"/>
      <c r="AR46" s="837"/>
      <c r="AS46" s="837"/>
      <c r="AT46" s="837"/>
      <c r="AU46" s="837"/>
      <c r="AV46" s="837"/>
      <c r="AW46" s="837"/>
      <c r="AX46" s="837"/>
      <c r="AY46" s="837"/>
      <c r="AZ46" s="849"/>
      <c r="BA46" s="849"/>
      <c r="BB46" s="849"/>
      <c r="BC46" s="849"/>
      <c r="BD46" s="849"/>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37"/>
      <c r="AM47" s="837"/>
      <c r="AN47" s="837"/>
      <c r="AO47" s="837"/>
      <c r="AP47" s="837"/>
      <c r="AQ47" s="837"/>
      <c r="AR47" s="837"/>
      <c r="AS47" s="837"/>
      <c r="AT47" s="837"/>
      <c r="AU47" s="837"/>
      <c r="AV47" s="837"/>
      <c r="AW47" s="837"/>
      <c r="AX47" s="837"/>
      <c r="AY47" s="837"/>
      <c r="AZ47" s="849"/>
      <c r="BA47" s="849"/>
      <c r="BB47" s="849"/>
      <c r="BC47" s="849"/>
      <c r="BD47" s="849"/>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37"/>
      <c r="AM48" s="837"/>
      <c r="AN48" s="837"/>
      <c r="AO48" s="837"/>
      <c r="AP48" s="837"/>
      <c r="AQ48" s="837"/>
      <c r="AR48" s="837"/>
      <c r="AS48" s="837"/>
      <c r="AT48" s="837"/>
      <c r="AU48" s="837"/>
      <c r="AV48" s="837"/>
      <c r="AW48" s="837"/>
      <c r="AX48" s="837"/>
      <c r="AY48" s="837"/>
      <c r="AZ48" s="849"/>
      <c r="BA48" s="849"/>
      <c r="BB48" s="849"/>
      <c r="BC48" s="849"/>
      <c r="BD48" s="849"/>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37"/>
      <c r="AM49" s="837"/>
      <c r="AN49" s="837"/>
      <c r="AO49" s="837"/>
      <c r="AP49" s="837"/>
      <c r="AQ49" s="837"/>
      <c r="AR49" s="837"/>
      <c r="AS49" s="837"/>
      <c r="AT49" s="837"/>
      <c r="AU49" s="837"/>
      <c r="AV49" s="837"/>
      <c r="AW49" s="837"/>
      <c r="AX49" s="837"/>
      <c r="AY49" s="837"/>
      <c r="AZ49" s="849"/>
      <c r="BA49" s="849"/>
      <c r="BB49" s="849"/>
      <c r="BC49" s="849"/>
      <c r="BD49" s="849"/>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0"/>
      <c r="R50" s="851"/>
      <c r="S50" s="851"/>
      <c r="T50" s="851"/>
      <c r="U50" s="851"/>
      <c r="V50" s="851"/>
      <c r="W50" s="851"/>
      <c r="X50" s="851"/>
      <c r="Y50" s="851"/>
      <c r="Z50" s="851"/>
      <c r="AA50" s="851"/>
      <c r="AB50" s="851"/>
      <c r="AC50" s="851"/>
      <c r="AD50" s="851"/>
      <c r="AE50" s="852"/>
      <c r="AF50" s="779"/>
      <c r="AG50" s="780"/>
      <c r="AH50" s="780"/>
      <c r="AI50" s="780"/>
      <c r="AJ50" s="781"/>
      <c r="AK50" s="853"/>
      <c r="AL50" s="851"/>
      <c r="AM50" s="851"/>
      <c r="AN50" s="851"/>
      <c r="AO50" s="851"/>
      <c r="AP50" s="851"/>
      <c r="AQ50" s="851"/>
      <c r="AR50" s="851"/>
      <c r="AS50" s="851"/>
      <c r="AT50" s="851"/>
      <c r="AU50" s="851"/>
      <c r="AV50" s="851"/>
      <c r="AW50" s="851"/>
      <c r="AX50" s="851"/>
      <c r="AY50" s="851"/>
      <c r="AZ50" s="854"/>
      <c r="BA50" s="854"/>
      <c r="BB50" s="854"/>
      <c r="BC50" s="854"/>
      <c r="BD50" s="854"/>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0"/>
      <c r="R51" s="851"/>
      <c r="S51" s="851"/>
      <c r="T51" s="851"/>
      <c r="U51" s="851"/>
      <c r="V51" s="851"/>
      <c r="W51" s="851"/>
      <c r="X51" s="851"/>
      <c r="Y51" s="851"/>
      <c r="Z51" s="851"/>
      <c r="AA51" s="851"/>
      <c r="AB51" s="851"/>
      <c r="AC51" s="851"/>
      <c r="AD51" s="851"/>
      <c r="AE51" s="852"/>
      <c r="AF51" s="779"/>
      <c r="AG51" s="780"/>
      <c r="AH51" s="780"/>
      <c r="AI51" s="780"/>
      <c r="AJ51" s="781"/>
      <c r="AK51" s="853"/>
      <c r="AL51" s="851"/>
      <c r="AM51" s="851"/>
      <c r="AN51" s="851"/>
      <c r="AO51" s="851"/>
      <c r="AP51" s="851"/>
      <c r="AQ51" s="851"/>
      <c r="AR51" s="851"/>
      <c r="AS51" s="851"/>
      <c r="AT51" s="851"/>
      <c r="AU51" s="851"/>
      <c r="AV51" s="851"/>
      <c r="AW51" s="851"/>
      <c r="AX51" s="851"/>
      <c r="AY51" s="851"/>
      <c r="AZ51" s="854"/>
      <c r="BA51" s="854"/>
      <c r="BB51" s="854"/>
      <c r="BC51" s="854"/>
      <c r="BD51" s="854"/>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0"/>
      <c r="R52" s="851"/>
      <c r="S52" s="851"/>
      <c r="T52" s="851"/>
      <c r="U52" s="851"/>
      <c r="V52" s="851"/>
      <c r="W52" s="851"/>
      <c r="X52" s="851"/>
      <c r="Y52" s="851"/>
      <c r="Z52" s="851"/>
      <c r="AA52" s="851"/>
      <c r="AB52" s="851"/>
      <c r="AC52" s="851"/>
      <c r="AD52" s="851"/>
      <c r="AE52" s="852"/>
      <c r="AF52" s="779"/>
      <c r="AG52" s="780"/>
      <c r="AH52" s="780"/>
      <c r="AI52" s="780"/>
      <c r="AJ52" s="781"/>
      <c r="AK52" s="853"/>
      <c r="AL52" s="851"/>
      <c r="AM52" s="851"/>
      <c r="AN52" s="851"/>
      <c r="AO52" s="851"/>
      <c r="AP52" s="851"/>
      <c r="AQ52" s="851"/>
      <c r="AR52" s="851"/>
      <c r="AS52" s="851"/>
      <c r="AT52" s="851"/>
      <c r="AU52" s="851"/>
      <c r="AV52" s="851"/>
      <c r="AW52" s="851"/>
      <c r="AX52" s="851"/>
      <c r="AY52" s="851"/>
      <c r="AZ52" s="854"/>
      <c r="BA52" s="854"/>
      <c r="BB52" s="854"/>
      <c r="BC52" s="854"/>
      <c r="BD52" s="854"/>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0"/>
      <c r="R53" s="851"/>
      <c r="S53" s="851"/>
      <c r="T53" s="851"/>
      <c r="U53" s="851"/>
      <c r="V53" s="851"/>
      <c r="W53" s="851"/>
      <c r="X53" s="851"/>
      <c r="Y53" s="851"/>
      <c r="Z53" s="851"/>
      <c r="AA53" s="851"/>
      <c r="AB53" s="851"/>
      <c r="AC53" s="851"/>
      <c r="AD53" s="851"/>
      <c r="AE53" s="852"/>
      <c r="AF53" s="779"/>
      <c r="AG53" s="780"/>
      <c r="AH53" s="780"/>
      <c r="AI53" s="780"/>
      <c r="AJ53" s="781"/>
      <c r="AK53" s="853"/>
      <c r="AL53" s="851"/>
      <c r="AM53" s="851"/>
      <c r="AN53" s="851"/>
      <c r="AO53" s="851"/>
      <c r="AP53" s="851"/>
      <c r="AQ53" s="851"/>
      <c r="AR53" s="851"/>
      <c r="AS53" s="851"/>
      <c r="AT53" s="851"/>
      <c r="AU53" s="851"/>
      <c r="AV53" s="851"/>
      <c r="AW53" s="851"/>
      <c r="AX53" s="851"/>
      <c r="AY53" s="851"/>
      <c r="AZ53" s="854"/>
      <c r="BA53" s="854"/>
      <c r="BB53" s="854"/>
      <c r="BC53" s="854"/>
      <c r="BD53" s="854"/>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0"/>
      <c r="R54" s="851"/>
      <c r="S54" s="851"/>
      <c r="T54" s="851"/>
      <c r="U54" s="851"/>
      <c r="V54" s="851"/>
      <c r="W54" s="851"/>
      <c r="X54" s="851"/>
      <c r="Y54" s="851"/>
      <c r="Z54" s="851"/>
      <c r="AA54" s="851"/>
      <c r="AB54" s="851"/>
      <c r="AC54" s="851"/>
      <c r="AD54" s="851"/>
      <c r="AE54" s="852"/>
      <c r="AF54" s="779"/>
      <c r="AG54" s="780"/>
      <c r="AH54" s="780"/>
      <c r="AI54" s="780"/>
      <c r="AJ54" s="781"/>
      <c r="AK54" s="853"/>
      <c r="AL54" s="851"/>
      <c r="AM54" s="851"/>
      <c r="AN54" s="851"/>
      <c r="AO54" s="851"/>
      <c r="AP54" s="851"/>
      <c r="AQ54" s="851"/>
      <c r="AR54" s="851"/>
      <c r="AS54" s="851"/>
      <c r="AT54" s="851"/>
      <c r="AU54" s="851"/>
      <c r="AV54" s="851"/>
      <c r="AW54" s="851"/>
      <c r="AX54" s="851"/>
      <c r="AY54" s="851"/>
      <c r="AZ54" s="854"/>
      <c r="BA54" s="854"/>
      <c r="BB54" s="854"/>
      <c r="BC54" s="854"/>
      <c r="BD54" s="854"/>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0"/>
      <c r="R55" s="851"/>
      <c r="S55" s="851"/>
      <c r="T55" s="851"/>
      <c r="U55" s="851"/>
      <c r="V55" s="851"/>
      <c r="W55" s="851"/>
      <c r="X55" s="851"/>
      <c r="Y55" s="851"/>
      <c r="Z55" s="851"/>
      <c r="AA55" s="851"/>
      <c r="AB55" s="851"/>
      <c r="AC55" s="851"/>
      <c r="AD55" s="851"/>
      <c r="AE55" s="852"/>
      <c r="AF55" s="779"/>
      <c r="AG55" s="780"/>
      <c r="AH55" s="780"/>
      <c r="AI55" s="780"/>
      <c r="AJ55" s="781"/>
      <c r="AK55" s="853"/>
      <c r="AL55" s="851"/>
      <c r="AM55" s="851"/>
      <c r="AN55" s="851"/>
      <c r="AO55" s="851"/>
      <c r="AP55" s="851"/>
      <c r="AQ55" s="851"/>
      <c r="AR55" s="851"/>
      <c r="AS55" s="851"/>
      <c r="AT55" s="851"/>
      <c r="AU55" s="851"/>
      <c r="AV55" s="851"/>
      <c r="AW55" s="851"/>
      <c r="AX55" s="851"/>
      <c r="AY55" s="851"/>
      <c r="AZ55" s="854"/>
      <c r="BA55" s="854"/>
      <c r="BB55" s="854"/>
      <c r="BC55" s="854"/>
      <c r="BD55" s="854"/>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0"/>
      <c r="R56" s="851"/>
      <c r="S56" s="851"/>
      <c r="T56" s="851"/>
      <c r="U56" s="851"/>
      <c r="V56" s="851"/>
      <c r="W56" s="851"/>
      <c r="X56" s="851"/>
      <c r="Y56" s="851"/>
      <c r="Z56" s="851"/>
      <c r="AA56" s="851"/>
      <c r="AB56" s="851"/>
      <c r="AC56" s="851"/>
      <c r="AD56" s="851"/>
      <c r="AE56" s="852"/>
      <c r="AF56" s="779"/>
      <c r="AG56" s="780"/>
      <c r="AH56" s="780"/>
      <c r="AI56" s="780"/>
      <c r="AJ56" s="781"/>
      <c r="AK56" s="853"/>
      <c r="AL56" s="851"/>
      <c r="AM56" s="851"/>
      <c r="AN56" s="851"/>
      <c r="AO56" s="851"/>
      <c r="AP56" s="851"/>
      <c r="AQ56" s="851"/>
      <c r="AR56" s="851"/>
      <c r="AS56" s="851"/>
      <c r="AT56" s="851"/>
      <c r="AU56" s="851"/>
      <c r="AV56" s="851"/>
      <c r="AW56" s="851"/>
      <c r="AX56" s="851"/>
      <c r="AY56" s="851"/>
      <c r="AZ56" s="854"/>
      <c r="BA56" s="854"/>
      <c r="BB56" s="854"/>
      <c r="BC56" s="854"/>
      <c r="BD56" s="854"/>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0"/>
      <c r="R57" s="851"/>
      <c r="S57" s="851"/>
      <c r="T57" s="851"/>
      <c r="U57" s="851"/>
      <c r="V57" s="851"/>
      <c r="W57" s="851"/>
      <c r="X57" s="851"/>
      <c r="Y57" s="851"/>
      <c r="Z57" s="851"/>
      <c r="AA57" s="851"/>
      <c r="AB57" s="851"/>
      <c r="AC57" s="851"/>
      <c r="AD57" s="851"/>
      <c r="AE57" s="852"/>
      <c r="AF57" s="779"/>
      <c r="AG57" s="780"/>
      <c r="AH57" s="780"/>
      <c r="AI57" s="780"/>
      <c r="AJ57" s="781"/>
      <c r="AK57" s="853"/>
      <c r="AL57" s="851"/>
      <c r="AM57" s="851"/>
      <c r="AN57" s="851"/>
      <c r="AO57" s="851"/>
      <c r="AP57" s="851"/>
      <c r="AQ57" s="851"/>
      <c r="AR57" s="851"/>
      <c r="AS57" s="851"/>
      <c r="AT57" s="851"/>
      <c r="AU57" s="851"/>
      <c r="AV57" s="851"/>
      <c r="AW57" s="851"/>
      <c r="AX57" s="851"/>
      <c r="AY57" s="851"/>
      <c r="AZ57" s="854"/>
      <c r="BA57" s="854"/>
      <c r="BB57" s="854"/>
      <c r="BC57" s="854"/>
      <c r="BD57" s="854"/>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0"/>
      <c r="R58" s="851"/>
      <c r="S58" s="851"/>
      <c r="T58" s="851"/>
      <c r="U58" s="851"/>
      <c r="V58" s="851"/>
      <c r="W58" s="851"/>
      <c r="X58" s="851"/>
      <c r="Y58" s="851"/>
      <c r="Z58" s="851"/>
      <c r="AA58" s="851"/>
      <c r="AB58" s="851"/>
      <c r="AC58" s="851"/>
      <c r="AD58" s="851"/>
      <c r="AE58" s="852"/>
      <c r="AF58" s="779"/>
      <c r="AG58" s="780"/>
      <c r="AH58" s="780"/>
      <c r="AI58" s="780"/>
      <c r="AJ58" s="781"/>
      <c r="AK58" s="853"/>
      <c r="AL58" s="851"/>
      <c r="AM58" s="851"/>
      <c r="AN58" s="851"/>
      <c r="AO58" s="851"/>
      <c r="AP58" s="851"/>
      <c r="AQ58" s="851"/>
      <c r="AR58" s="851"/>
      <c r="AS58" s="851"/>
      <c r="AT58" s="851"/>
      <c r="AU58" s="851"/>
      <c r="AV58" s="851"/>
      <c r="AW58" s="851"/>
      <c r="AX58" s="851"/>
      <c r="AY58" s="851"/>
      <c r="AZ58" s="854"/>
      <c r="BA58" s="854"/>
      <c r="BB58" s="854"/>
      <c r="BC58" s="854"/>
      <c r="BD58" s="854"/>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0"/>
      <c r="R59" s="851"/>
      <c r="S59" s="851"/>
      <c r="T59" s="851"/>
      <c r="U59" s="851"/>
      <c r="V59" s="851"/>
      <c r="W59" s="851"/>
      <c r="X59" s="851"/>
      <c r="Y59" s="851"/>
      <c r="Z59" s="851"/>
      <c r="AA59" s="851"/>
      <c r="AB59" s="851"/>
      <c r="AC59" s="851"/>
      <c r="AD59" s="851"/>
      <c r="AE59" s="852"/>
      <c r="AF59" s="779"/>
      <c r="AG59" s="780"/>
      <c r="AH59" s="780"/>
      <c r="AI59" s="780"/>
      <c r="AJ59" s="781"/>
      <c r="AK59" s="853"/>
      <c r="AL59" s="851"/>
      <c r="AM59" s="851"/>
      <c r="AN59" s="851"/>
      <c r="AO59" s="851"/>
      <c r="AP59" s="851"/>
      <c r="AQ59" s="851"/>
      <c r="AR59" s="851"/>
      <c r="AS59" s="851"/>
      <c r="AT59" s="851"/>
      <c r="AU59" s="851"/>
      <c r="AV59" s="851"/>
      <c r="AW59" s="851"/>
      <c r="AX59" s="851"/>
      <c r="AY59" s="851"/>
      <c r="AZ59" s="854"/>
      <c r="BA59" s="854"/>
      <c r="BB59" s="854"/>
      <c r="BC59" s="854"/>
      <c r="BD59" s="854"/>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0"/>
      <c r="R60" s="851"/>
      <c r="S60" s="851"/>
      <c r="T60" s="851"/>
      <c r="U60" s="851"/>
      <c r="V60" s="851"/>
      <c r="W60" s="851"/>
      <c r="X60" s="851"/>
      <c r="Y60" s="851"/>
      <c r="Z60" s="851"/>
      <c r="AA60" s="851"/>
      <c r="AB60" s="851"/>
      <c r="AC60" s="851"/>
      <c r="AD60" s="851"/>
      <c r="AE60" s="852"/>
      <c r="AF60" s="779"/>
      <c r="AG60" s="780"/>
      <c r="AH60" s="780"/>
      <c r="AI60" s="780"/>
      <c r="AJ60" s="781"/>
      <c r="AK60" s="853"/>
      <c r="AL60" s="851"/>
      <c r="AM60" s="851"/>
      <c r="AN60" s="851"/>
      <c r="AO60" s="851"/>
      <c r="AP60" s="851"/>
      <c r="AQ60" s="851"/>
      <c r="AR60" s="851"/>
      <c r="AS60" s="851"/>
      <c r="AT60" s="851"/>
      <c r="AU60" s="851"/>
      <c r="AV60" s="851"/>
      <c r="AW60" s="851"/>
      <c r="AX60" s="851"/>
      <c r="AY60" s="851"/>
      <c r="AZ60" s="854"/>
      <c r="BA60" s="854"/>
      <c r="BB60" s="854"/>
      <c r="BC60" s="854"/>
      <c r="BD60" s="854"/>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0"/>
      <c r="R61" s="851"/>
      <c r="S61" s="851"/>
      <c r="T61" s="851"/>
      <c r="U61" s="851"/>
      <c r="V61" s="851"/>
      <c r="W61" s="851"/>
      <c r="X61" s="851"/>
      <c r="Y61" s="851"/>
      <c r="Z61" s="851"/>
      <c r="AA61" s="851"/>
      <c r="AB61" s="851"/>
      <c r="AC61" s="851"/>
      <c r="AD61" s="851"/>
      <c r="AE61" s="852"/>
      <c r="AF61" s="779"/>
      <c r="AG61" s="780"/>
      <c r="AH61" s="780"/>
      <c r="AI61" s="780"/>
      <c r="AJ61" s="781"/>
      <c r="AK61" s="853"/>
      <c r="AL61" s="851"/>
      <c r="AM61" s="851"/>
      <c r="AN61" s="851"/>
      <c r="AO61" s="851"/>
      <c r="AP61" s="851"/>
      <c r="AQ61" s="851"/>
      <c r="AR61" s="851"/>
      <c r="AS61" s="851"/>
      <c r="AT61" s="851"/>
      <c r="AU61" s="851"/>
      <c r="AV61" s="851"/>
      <c r="AW61" s="851"/>
      <c r="AX61" s="851"/>
      <c r="AY61" s="851"/>
      <c r="AZ61" s="854"/>
      <c r="BA61" s="854"/>
      <c r="BB61" s="854"/>
      <c r="BC61" s="854"/>
      <c r="BD61" s="854"/>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0"/>
      <c r="R62" s="851"/>
      <c r="S62" s="851"/>
      <c r="T62" s="851"/>
      <c r="U62" s="851"/>
      <c r="V62" s="851"/>
      <c r="W62" s="851"/>
      <c r="X62" s="851"/>
      <c r="Y62" s="851"/>
      <c r="Z62" s="851"/>
      <c r="AA62" s="851"/>
      <c r="AB62" s="851"/>
      <c r="AC62" s="851"/>
      <c r="AD62" s="851"/>
      <c r="AE62" s="852"/>
      <c r="AF62" s="779"/>
      <c r="AG62" s="780"/>
      <c r="AH62" s="780"/>
      <c r="AI62" s="780"/>
      <c r="AJ62" s="781"/>
      <c r="AK62" s="853"/>
      <c r="AL62" s="851"/>
      <c r="AM62" s="851"/>
      <c r="AN62" s="851"/>
      <c r="AO62" s="851"/>
      <c r="AP62" s="851"/>
      <c r="AQ62" s="851"/>
      <c r="AR62" s="851"/>
      <c r="AS62" s="851"/>
      <c r="AT62" s="851"/>
      <c r="AU62" s="851"/>
      <c r="AV62" s="851"/>
      <c r="AW62" s="851"/>
      <c r="AX62" s="851"/>
      <c r="AY62" s="851"/>
      <c r="AZ62" s="854"/>
      <c r="BA62" s="854"/>
      <c r="BB62" s="854"/>
      <c r="BC62" s="854"/>
      <c r="BD62" s="854"/>
      <c r="BE62" s="846"/>
      <c r="BF62" s="846"/>
      <c r="BG62" s="846"/>
      <c r="BH62" s="846"/>
      <c r="BI62" s="847"/>
      <c r="BJ62" s="862" t="s">
        <v>379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360</v>
      </c>
      <c r="B63" s="808" t="s">
        <v>380</v>
      </c>
      <c r="C63" s="809"/>
      <c r="D63" s="809"/>
      <c r="E63" s="809"/>
      <c r="F63" s="809"/>
      <c r="G63" s="809"/>
      <c r="H63" s="809"/>
      <c r="I63" s="809"/>
      <c r="J63" s="809"/>
      <c r="K63" s="809"/>
      <c r="L63" s="809"/>
      <c r="M63" s="809"/>
      <c r="N63" s="809"/>
      <c r="O63" s="809"/>
      <c r="P63" s="810"/>
      <c r="Q63" s="855"/>
      <c r="R63" s="856"/>
      <c r="S63" s="856"/>
      <c r="T63" s="856"/>
      <c r="U63" s="856"/>
      <c r="V63" s="856"/>
      <c r="W63" s="856"/>
      <c r="X63" s="856"/>
      <c r="Y63" s="856"/>
      <c r="Z63" s="856"/>
      <c r="AA63" s="856"/>
      <c r="AB63" s="856"/>
      <c r="AC63" s="856"/>
      <c r="AD63" s="856"/>
      <c r="AE63" s="857"/>
      <c r="AF63" s="858">
        <v>389</v>
      </c>
      <c r="AG63" s="859"/>
      <c r="AH63" s="859"/>
      <c r="AI63" s="859"/>
      <c r="AJ63" s="860"/>
      <c r="AK63" s="861"/>
      <c r="AL63" s="856"/>
      <c r="AM63" s="856"/>
      <c r="AN63" s="856"/>
      <c r="AO63" s="856"/>
      <c r="AP63" s="859">
        <v>6168</v>
      </c>
      <c r="AQ63" s="859"/>
      <c r="AR63" s="859"/>
      <c r="AS63" s="859"/>
      <c r="AT63" s="859"/>
      <c r="AU63" s="859">
        <v>3813</v>
      </c>
      <c r="AV63" s="859"/>
      <c r="AW63" s="859"/>
      <c r="AX63" s="859"/>
      <c r="AY63" s="859"/>
      <c r="AZ63" s="863"/>
      <c r="BA63" s="863"/>
      <c r="BB63" s="863"/>
      <c r="BC63" s="863"/>
      <c r="BD63" s="863"/>
      <c r="BE63" s="864"/>
      <c r="BF63" s="864"/>
      <c r="BG63" s="864"/>
      <c r="BH63" s="864"/>
      <c r="BI63" s="865"/>
      <c r="BJ63" s="866" t="s">
        <v>108</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382</v>
      </c>
      <c r="B66" s="759"/>
      <c r="C66" s="759"/>
      <c r="D66" s="759"/>
      <c r="E66" s="759"/>
      <c r="F66" s="759"/>
      <c r="G66" s="759"/>
      <c r="H66" s="759"/>
      <c r="I66" s="759"/>
      <c r="J66" s="759"/>
      <c r="K66" s="759"/>
      <c r="L66" s="759"/>
      <c r="M66" s="759"/>
      <c r="N66" s="759"/>
      <c r="O66" s="759"/>
      <c r="P66" s="760"/>
      <c r="Q66" s="735" t="s">
        <v>364</v>
      </c>
      <c r="R66" s="736"/>
      <c r="S66" s="736"/>
      <c r="T66" s="736"/>
      <c r="U66" s="737"/>
      <c r="V66" s="735" t="s">
        <v>365</v>
      </c>
      <c r="W66" s="736"/>
      <c r="X66" s="736"/>
      <c r="Y66" s="736"/>
      <c r="Z66" s="737"/>
      <c r="AA66" s="735" t="s">
        <v>366</v>
      </c>
      <c r="AB66" s="736"/>
      <c r="AC66" s="736"/>
      <c r="AD66" s="736"/>
      <c r="AE66" s="737"/>
      <c r="AF66" s="869" t="s">
        <v>367</v>
      </c>
      <c r="AG66" s="831"/>
      <c r="AH66" s="831"/>
      <c r="AI66" s="831"/>
      <c r="AJ66" s="870"/>
      <c r="AK66" s="735" t="s">
        <v>368</v>
      </c>
      <c r="AL66" s="759"/>
      <c r="AM66" s="759"/>
      <c r="AN66" s="759"/>
      <c r="AO66" s="760"/>
      <c r="AP66" s="735" t="s">
        <v>369</v>
      </c>
      <c r="AQ66" s="736"/>
      <c r="AR66" s="736"/>
      <c r="AS66" s="736"/>
      <c r="AT66" s="737"/>
      <c r="AU66" s="735" t="s">
        <v>383</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4"/>
      <c r="AH67" s="834"/>
      <c r="AI67" s="834"/>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c r="A68" s="209">
        <v>1</v>
      </c>
      <c r="B68" s="886" t="s">
        <v>530</v>
      </c>
      <c r="C68" s="887"/>
      <c r="D68" s="887"/>
      <c r="E68" s="887"/>
      <c r="F68" s="887"/>
      <c r="G68" s="887"/>
      <c r="H68" s="887"/>
      <c r="I68" s="887"/>
      <c r="J68" s="887"/>
      <c r="K68" s="887"/>
      <c r="L68" s="887"/>
      <c r="M68" s="887"/>
      <c r="N68" s="887"/>
      <c r="O68" s="887"/>
      <c r="P68" s="888"/>
      <c r="Q68" s="889">
        <v>4685</v>
      </c>
      <c r="R68" s="883"/>
      <c r="S68" s="883"/>
      <c r="T68" s="883"/>
      <c r="U68" s="883"/>
      <c r="V68" s="883">
        <v>4665</v>
      </c>
      <c r="W68" s="883"/>
      <c r="X68" s="883"/>
      <c r="Y68" s="883"/>
      <c r="Z68" s="883"/>
      <c r="AA68" s="883">
        <v>20</v>
      </c>
      <c r="AB68" s="883"/>
      <c r="AC68" s="883"/>
      <c r="AD68" s="883"/>
      <c r="AE68" s="883"/>
      <c r="AF68" s="883">
        <v>20</v>
      </c>
      <c r="AG68" s="883"/>
      <c r="AH68" s="883"/>
      <c r="AI68" s="883"/>
      <c r="AJ68" s="883"/>
      <c r="AK68" s="883">
        <v>41</v>
      </c>
      <c r="AL68" s="883"/>
      <c r="AM68" s="883"/>
      <c r="AN68" s="883"/>
      <c r="AO68" s="883"/>
      <c r="AP68" s="883">
        <v>2646</v>
      </c>
      <c r="AQ68" s="883"/>
      <c r="AR68" s="883"/>
      <c r="AS68" s="883"/>
      <c r="AT68" s="883"/>
      <c r="AU68" s="883">
        <v>96</v>
      </c>
      <c r="AV68" s="883"/>
      <c r="AW68" s="883"/>
      <c r="AX68" s="883"/>
      <c r="AY68" s="883"/>
      <c r="AZ68" s="884"/>
      <c r="BA68" s="884"/>
      <c r="BB68" s="884"/>
      <c r="BC68" s="884"/>
      <c r="BD68" s="885"/>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c r="A69" s="212">
        <v>2</v>
      </c>
      <c r="B69" s="890" t="s">
        <v>531</v>
      </c>
      <c r="C69" s="891"/>
      <c r="D69" s="891"/>
      <c r="E69" s="891"/>
      <c r="F69" s="891"/>
      <c r="G69" s="891"/>
      <c r="H69" s="891"/>
      <c r="I69" s="891"/>
      <c r="J69" s="891"/>
      <c r="K69" s="891"/>
      <c r="L69" s="891"/>
      <c r="M69" s="891"/>
      <c r="N69" s="891"/>
      <c r="O69" s="891"/>
      <c r="P69" s="892"/>
      <c r="Q69" s="893">
        <v>461</v>
      </c>
      <c r="R69" s="837"/>
      <c r="S69" s="837"/>
      <c r="T69" s="837"/>
      <c r="U69" s="837"/>
      <c r="V69" s="837">
        <v>411</v>
      </c>
      <c r="W69" s="837"/>
      <c r="X69" s="837"/>
      <c r="Y69" s="837"/>
      <c r="Z69" s="837"/>
      <c r="AA69" s="837">
        <v>50</v>
      </c>
      <c r="AB69" s="837"/>
      <c r="AC69" s="837"/>
      <c r="AD69" s="837"/>
      <c r="AE69" s="837"/>
      <c r="AF69" s="837">
        <v>50</v>
      </c>
      <c r="AG69" s="837"/>
      <c r="AH69" s="837"/>
      <c r="AI69" s="837"/>
      <c r="AJ69" s="837"/>
      <c r="AK69" s="837" t="s">
        <v>541</v>
      </c>
      <c r="AL69" s="837"/>
      <c r="AM69" s="837"/>
      <c r="AN69" s="837"/>
      <c r="AO69" s="837"/>
      <c r="AP69" s="837">
        <v>94</v>
      </c>
      <c r="AQ69" s="837"/>
      <c r="AR69" s="837"/>
      <c r="AS69" s="837"/>
      <c r="AT69" s="837"/>
      <c r="AU69" s="837">
        <v>13</v>
      </c>
      <c r="AV69" s="837"/>
      <c r="AW69" s="837"/>
      <c r="AX69" s="837"/>
      <c r="AY69" s="837"/>
      <c r="AZ69" s="894"/>
      <c r="BA69" s="894"/>
      <c r="BB69" s="894"/>
      <c r="BC69" s="894"/>
      <c r="BD69" s="895"/>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c r="A70" s="212">
        <v>3</v>
      </c>
      <c r="B70" s="890" t="s">
        <v>532</v>
      </c>
      <c r="C70" s="891"/>
      <c r="D70" s="891"/>
      <c r="E70" s="891"/>
      <c r="F70" s="891"/>
      <c r="G70" s="891"/>
      <c r="H70" s="891"/>
      <c r="I70" s="891"/>
      <c r="J70" s="891"/>
      <c r="K70" s="891"/>
      <c r="L70" s="891"/>
      <c r="M70" s="891"/>
      <c r="N70" s="891"/>
      <c r="O70" s="891"/>
      <c r="P70" s="892"/>
      <c r="Q70" s="893">
        <v>861</v>
      </c>
      <c r="R70" s="837"/>
      <c r="S70" s="837"/>
      <c r="T70" s="837"/>
      <c r="U70" s="837"/>
      <c r="V70" s="837">
        <v>792</v>
      </c>
      <c r="W70" s="837"/>
      <c r="X70" s="837"/>
      <c r="Y70" s="837"/>
      <c r="Z70" s="837"/>
      <c r="AA70" s="837">
        <v>69</v>
      </c>
      <c r="AB70" s="837"/>
      <c r="AC70" s="837"/>
      <c r="AD70" s="837"/>
      <c r="AE70" s="837"/>
      <c r="AF70" s="837">
        <v>69</v>
      </c>
      <c r="AG70" s="837"/>
      <c r="AH70" s="837"/>
      <c r="AI70" s="837"/>
      <c r="AJ70" s="837"/>
      <c r="AK70" s="837">
        <v>26</v>
      </c>
      <c r="AL70" s="837"/>
      <c r="AM70" s="837"/>
      <c r="AN70" s="837"/>
      <c r="AO70" s="837"/>
      <c r="AP70" s="837">
        <v>415</v>
      </c>
      <c r="AQ70" s="837"/>
      <c r="AR70" s="837"/>
      <c r="AS70" s="837"/>
      <c r="AT70" s="837"/>
      <c r="AU70" s="837">
        <v>29</v>
      </c>
      <c r="AV70" s="837"/>
      <c r="AW70" s="837"/>
      <c r="AX70" s="837"/>
      <c r="AY70" s="837"/>
      <c r="AZ70" s="894"/>
      <c r="BA70" s="894"/>
      <c r="BB70" s="894"/>
      <c r="BC70" s="894"/>
      <c r="BD70" s="895"/>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26.25" customHeight="1">
      <c r="A71" s="212">
        <v>4</v>
      </c>
      <c r="B71" s="890" t="s">
        <v>533</v>
      </c>
      <c r="C71" s="891"/>
      <c r="D71" s="891"/>
      <c r="E71" s="891"/>
      <c r="F71" s="891"/>
      <c r="G71" s="891"/>
      <c r="H71" s="891"/>
      <c r="I71" s="891"/>
      <c r="J71" s="891"/>
      <c r="K71" s="891"/>
      <c r="L71" s="891"/>
      <c r="M71" s="891"/>
      <c r="N71" s="891"/>
      <c r="O71" s="891"/>
      <c r="P71" s="892"/>
      <c r="Q71" s="893">
        <v>4728</v>
      </c>
      <c r="R71" s="837"/>
      <c r="S71" s="837"/>
      <c r="T71" s="837"/>
      <c r="U71" s="837"/>
      <c r="V71" s="837">
        <v>4572</v>
      </c>
      <c r="W71" s="837"/>
      <c r="X71" s="837"/>
      <c r="Y71" s="837"/>
      <c r="Z71" s="837"/>
      <c r="AA71" s="837">
        <v>157</v>
      </c>
      <c r="AB71" s="837"/>
      <c r="AC71" s="837"/>
      <c r="AD71" s="837"/>
      <c r="AE71" s="837"/>
      <c r="AF71" s="837">
        <v>157</v>
      </c>
      <c r="AG71" s="837"/>
      <c r="AH71" s="837"/>
      <c r="AI71" s="837"/>
      <c r="AJ71" s="837"/>
      <c r="AK71" s="837">
        <v>64</v>
      </c>
      <c r="AL71" s="837"/>
      <c r="AM71" s="837"/>
      <c r="AN71" s="837"/>
      <c r="AO71" s="837"/>
      <c r="AP71" s="837">
        <v>2796</v>
      </c>
      <c r="AQ71" s="837"/>
      <c r="AR71" s="837"/>
      <c r="AS71" s="837"/>
      <c r="AT71" s="837"/>
      <c r="AU71" s="837">
        <v>14</v>
      </c>
      <c r="AV71" s="837"/>
      <c r="AW71" s="837"/>
      <c r="AX71" s="837"/>
      <c r="AY71" s="837"/>
      <c r="AZ71" s="894"/>
      <c r="BA71" s="894"/>
      <c r="BB71" s="894"/>
      <c r="BC71" s="894"/>
      <c r="BD71" s="895"/>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c r="A72" s="212">
        <v>5</v>
      </c>
      <c r="B72" s="890" t="s">
        <v>534</v>
      </c>
      <c r="C72" s="891"/>
      <c r="D72" s="891"/>
      <c r="E72" s="891"/>
      <c r="F72" s="891"/>
      <c r="G72" s="891"/>
      <c r="H72" s="891"/>
      <c r="I72" s="891"/>
      <c r="J72" s="891"/>
      <c r="K72" s="891"/>
      <c r="L72" s="891"/>
      <c r="M72" s="891"/>
      <c r="N72" s="891"/>
      <c r="O72" s="891"/>
      <c r="P72" s="892"/>
      <c r="Q72" s="893">
        <v>961</v>
      </c>
      <c r="R72" s="837"/>
      <c r="S72" s="837"/>
      <c r="T72" s="837"/>
      <c r="U72" s="837"/>
      <c r="V72" s="837">
        <v>937</v>
      </c>
      <c r="W72" s="837"/>
      <c r="X72" s="837"/>
      <c r="Y72" s="837"/>
      <c r="Z72" s="837"/>
      <c r="AA72" s="837">
        <v>24</v>
      </c>
      <c r="AB72" s="837"/>
      <c r="AC72" s="837"/>
      <c r="AD72" s="837"/>
      <c r="AE72" s="837"/>
      <c r="AF72" s="837">
        <v>24</v>
      </c>
      <c r="AG72" s="837"/>
      <c r="AH72" s="837"/>
      <c r="AI72" s="837"/>
      <c r="AJ72" s="837"/>
      <c r="AK72" s="837">
        <v>5</v>
      </c>
      <c r="AL72" s="837"/>
      <c r="AM72" s="837"/>
      <c r="AN72" s="837"/>
      <c r="AO72" s="837"/>
      <c r="AP72" s="837" t="s">
        <v>542</v>
      </c>
      <c r="AQ72" s="837"/>
      <c r="AR72" s="837"/>
      <c r="AS72" s="837"/>
      <c r="AT72" s="837"/>
      <c r="AU72" s="837" t="s">
        <v>542</v>
      </c>
      <c r="AV72" s="837"/>
      <c r="AW72" s="837"/>
      <c r="AX72" s="837"/>
      <c r="AY72" s="837"/>
      <c r="AZ72" s="894"/>
      <c r="BA72" s="894"/>
      <c r="BB72" s="894"/>
      <c r="BC72" s="894"/>
      <c r="BD72" s="895"/>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c r="A73" s="212">
        <v>6</v>
      </c>
      <c r="B73" s="890" t="s">
        <v>535</v>
      </c>
      <c r="C73" s="891"/>
      <c r="D73" s="891"/>
      <c r="E73" s="891"/>
      <c r="F73" s="891"/>
      <c r="G73" s="891"/>
      <c r="H73" s="891"/>
      <c r="I73" s="891"/>
      <c r="J73" s="891"/>
      <c r="K73" s="891"/>
      <c r="L73" s="891"/>
      <c r="M73" s="891"/>
      <c r="N73" s="891"/>
      <c r="O73" s="891"/>
      <c r="P73" s="892"/>
      <c r="Q73" s="893">
        <v>482</v>
      </c>
      <c r="R73" s="837"/>
      <c r="S73" s="837"/>
      <c r="T73" s="837"/>
      <c r="U73" s="837"/>
      <c r="V73" s="837">
        <v>451</v>
      </c>
      <c r="W73" s="837"/>
      <c r="X73" s="837"/>
      <c r="Y73" s="837"/>
      <c r="Z73" s="837"/>
      <c r="AA73" s="837">
        <v>31</v>
      </c>
      <c r="AB73" s="837"/>
      <c r="AC73" s="837"/>
      <c r="AD73" s="837"/>
      <c r="AE73" s="837"/>
      <c r="AF73" s="837">
        <v>31</v>
      </c>
      <c r="AG73" s="837"/>
      <c r="AH73" s="837"/>
      <c r="AI73" s="837"/>
      <c r="AJ73" s="837"/>
      <c r="AK73" s="837">
        <v>20</v>
      </c>
      <c r="AL73" s="837"/>
      <c r="AM73" s="837"/>
      <c r="AN73" s="837"/>
      <c r="AO73" s="837"/>
      <c r="AP73" s="837" t="s">
        <v>542</v>
      </c>
      <c r="AQ73" s="837"/>
      <c r="AR73" s="837"/>
      <c r="AS73" s="837"/>
      <c r="AT73" s="837"/>
      <c r="AU73" s="837" t="s">
        <v>542</v>
      </c>
      <c r="AV73" s="837"/>
      <c r="AW73" s="837"/>
      <c r="AX73" s="837"/>
      <c r="AY73" s="837"/>
      <c r="AZ73" s="894"/>
      <c r="BA73" s="894"/>
      <c r="BB73" s="894"/>
      <c r="BC73" s="894"/>
      <c r="BD73" s="895"/>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c r="A74" s="212">
        <v>7</v>
      </c>
      <c r="B74" s="890" t="s">
        <v>536</v>
      </c>
      <c r="C74" s="891"/>
      <c r="D74" s="891"/>
      <c r="E74" s="891"/>
      <c r="F74" s="891"/>
      <c r="G74" s="891"/>
      <c r="H74" s="891"/>
      <c r="I74" s="891"/>
      <c r="J74" s="891"/>
      <c r="K74" s="891"/>
      <c r="L74" s="891"/>
      <c r="M74" s="891"/>
      <c r="N74" s="891"/>
      <c r="O74" s="891"/>
      <c r="P74" s="892"/>
      <c r="Q74" s="893">
        <v>160773</v>
      </c>
      <c r="R74" s="837"/>
      <c r="S74" s="837"/>
      <c r="T74" s="837"/>
      <c r="U74" s="837"/>
      <c r="V74" s="837">
        <v>157982</v>
      </c>
      <c r="W74" s="837"/>
      <c r="X74" s="837"/>
      <c r="Y74" s="837"/>
      <c r="Z74" s="837"/>
      <c r="AA74" s="837">
        <v>2791</v>
      </c>
      <c r="AB74" s="837"/>
      <c r="AC74" s="837"/>
      <c r="AD74" s="837"/>
      <c r="AE74" s="837"/>
      <c r="AF74" s="837">
        <v>2789</v>
      </c>
      <c r="AG74" s="837"/>
      <c r="AH74" s="837"/>
      <c r="AI74" s="837"/>
      <c r="AJ74" s="837"/>
      <c r="AK74" s="837">
        <v>2417</v>
      </c>
      <c r="AL74" s="837"/>
      <c r="AM74" s="837"/>
      <c r="AN74" s="837"/>
      <c r="AO74" s="837"/>
      <c r="AP74" s="837" t="s">
        <v>542</v>
      </c>
      <c r="AQ74" s="837"/>
      <c r="AR74" s="837"/>
      <c r="AS74" s="837"/>
      <c r="AT74" s="837"/>
      <c r="AU74" s="837" t="s">
        <v>542</v>
      </c>
      <c r="AV74" s="837"/>
      <c r="AW74" s="837"/>
      <c r="AX74" s="837"/>
      <c r="AY74" s="837"/>
      <c r="AZ74" s="894"/>
      <c r="BA74" s="894"/>
      <c r="BB74" s="894"/>
      <c r="BC74" s="894"/>
      <c r="BD74" s="895"/>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c r="A75" s="212">
        <v>8</v>
      </c>
      <c r="B75" s="890" t="s">
        <v>537</v>
      </c>
      <c r="C75" s="891"/>
      <c r="D75" s="891"/>
      <c r="E75" s="891"/>
      <c r="F75" s="891"/>
      <c r="G75" s="891"/>
      <c r="H75" s="891"/>
      <c r="I75" s="891"/>
      <c r="J75" s="891"/>
      <c r="K75" s="891"/>
      <c r="L75" s="891"/>
      <c r="M75" s="891"/>
      <c r="N75" s="891"/>
      <c r="O75" s="891"/>
      <c r="P75" s="892"/>
      <c r="Q75" s="896">
        <v>175</v>
      </c>
      <c r="R75" s="897"/>
      <c r="S75" s="897"/>
      <c r="T75" s="897"/>
      <c r="U75" s="848"/>
      <c r="V75" s="898">
        <v>168</v>
      </c>
      <c r="W75" s="897"/>
      <c r="X75" s="897"/>
      <c r="Y75" s="897"/>
      <c r="Z75" s="848"/>
      <c r="AA75" s="898">
        <v>8</v>
      </c>
      <c r="AB75" s="897"/>
      <c r="AC75" s="897"/>
      <c r="AD75" s="897"/>
      <c r="AE75" s="848"/>
      <c r="AF75" s="898">
        <v>8</v>
      </c>
      <c r="AG75" s="897"/>
      <c r="AH75" s="897"/>
      <c r="AI75" s="897"/>
      <c r="AJ75" s="848"/>
      <c r="AK75" s="898">
        <v>10</v>
      </c>
      <c r="AL75" s="897"/>
      <c r="AM75" s="897"/>
      <c r="AN75" s="897"/>
      <c r="AO75" s="848"/>
      <c r="AP75" s="837" t="s">
        <v>542</v>
      </c>
      <c r="AQ75" s="837"/>
      <c r="AR75" s="837"/>
      <c r="AS75" s="837"/>
      <c r="AT75" s="837"/>
      <c r="AU75" s="837" t="s">
        <v>542</v>
      </c>
      <c r="AV75" s="837"/>
      <c r="AW75" s="837"/>
      <c r="AX75" s="837"/>
      <c r="AY75" s="837"/>
      <c r="AZ75" s="894"/>
      <c r="BA75" s="894"/>
      <c r="BB75" s="894"/>
      <c r="BC75" s="894"/>
      <c r="BD75" s="895"/>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c r="A76" s="212">
        <v>9</v>
      </c>
      <c r="B76" s="890" t="s">
        <v>538</v>
      </c>
      <c r="C76" s="891"/>
      <c r="D76" s="891"/>
      <c r="E76" s="891"/>
      <c r="F76" s="891"/>
      <c r="G76" s="891"/>
      <c r="H76" s="891"/>
      <c r="I76" s="891"/>
      <c r="J76" s="891"/>
      <c r="K76" s="891"/>
      <c r="L76" s="891"/>
      <c r="M76" s="891"/>
      <c r="N76" s="891"/>
      <c r="O76" s="891"/>
      <c r="P76" s="892"/>
      <c r="Q76" s="896">
        <v>12251</v>
      </c>
      <c r="R76" s="897"/>
      <c r="S76" s="897"/>
      <c r="T76" s="897"/>
      <c r="U76" s="848"/>
      <c r="V76" s="898">
        <v>10146</v>
      </c>
      <c r="W76" s="897"/>
      <c r="X76" s="897"/>
      <c r="Y76" s="897"/>
      <c r="Z76" s="848"/>
      <c r="AA76" s="898">
        <v>2106</v>
      </c>
      <c r="AB76" s="897"/>
      <c r="AC76" s="897"/>
      <c r="AD76" s="897"/>
      <c r="AE76" s="848"/>
      <c r="AF76" s="898">
        <v>2106</v>
      </c>
      <c r="AG76" s="897"/>
      <c r="AH76" s="897"/>
      <c r="AI76" s="897"/>
      <c r="AJ76" s="848"/>
      <c r="AK76" s="898" t="s">
        <v>541</v>
      </c>
      <c r="AL76" s="897"/>
      <c r="AM76" s="897"/>
      <c r="AN76" s="897"/>
      <c r="AO76" s="848"/>
      <c r="AP76" s="837" t="s">
        <v>542</v>
      </c>
      <c r="AQ76" s="837"/>
      <c r="AR76" s="837"/>
      <c r="AS76" s="837"/>
      <c r="AT76" s="837"/>
      <c r="AU76" s="837" t="s">
        <v>542</v>
      </c>
      <c r="AV76" s="837"/>
      <c r="AW76" s="837"/>
      <c r="AX76" s="837"/>
      <c r="AY76" s="837"/>
      <c r="AZ76" s="894"/>
      <c r="BA76" s="894"/>
      <c r="BB76" s="894"/>
      <c r="BC76" s="894"/>
      <c r="BD76" s="895"/>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26.25" customHeight="1">
      <c r="A77" s="212">
        <v>10</v>
      </c>
      <c r="B77" s="890" t="s">
        <v>539</v>
      </c>
      <c r="C77" s="891"/>
      <c r="D77" s="891"/>
      <c r="E77" s="891"/>
      <c r="F77" s="891"/>
      <c r="G77" s="891"/>
      <c r="H77" s="891"/>
      <c r="I77" s="891"/>
      <c r="J77" s="891"/>
      <c r="K77" s="891"/>
      <c r="L77" s="891"/>
      <c r="M77" s="891"/>
      <c r="N77" s="891"/>
      <c r="O77" s="891"/>
      <c r="P77" s="892"/>
      <c r="Q77" s="896">
        <v>184</v>
      </c>
      <c r="R77" s="897"/>
      <c r="S77" s="897"/>
      <c r="T77" s="897"/>
      <c r="U77" s="848"/>
      <c r="V77" s="898">
        <v>176</v>
      </c>
      <c r="W77" s="897"/>
      <c r="X77" s="897"/>
      <c r="Y77" s="897"/>
      <c r="Z77" s="848"/>
      <c r="AA77" s="898">
        <v>8</v>
      </c>
      <c r="AB77" s="897"/>
      <c r="AC77" s="897"/>
      <c r="AD77" s="897"/>
      <c r="AE77" s="848"/>
      <c r="AF77" s="898">
        <v>8</v>
      </c>
      <c r="AG77" s="897"/>
      <c r="AH77" s="897"/>
      <c r="AI77" s="897"/>
      <c r="AJ77" s="848"/>
      <c r="AK77" s="898">
        <v>3</v>
      </c>
      <c r="AL77" s="897"/>
      <c r="AM77" s="897"/>
      <c r="AN77" s="897"/>
      <c r="AO77" s="848"/>
      <c r="AP77" s="837" t="s">
        <v>542</v>
      </c>
      <c r="AQ77" s="837"/>
      <c r="AR77" s="837"/>
      <c r="AS77" s="837"/>
      <c r="AT77" s="837"/>
      <c r="AU77" s="837" t="s">
        <v>542</v>
      </c>
      <c r="AV77" s="837"/>
      <c r="AW77" s="837"/>
      <c r="AX77" s="837"/>
      <c r="AY77" s="837"/>
      <c r="AZ77" s="894"/>
      <c r="BA77" s="894"/>
      <c r="BB77" s="894"/>
      <c r="BC77" s="894"/>
      <c r="BD77" s="895"/>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c r="A78" s="212">
        <v>11</v>
      </c>
      <c r="B78" s="890" t="s">
        <v>540</v>
      </c>
      <c r="C78" s="891"/>
      <c r="D78" s="891"/>
      <c r="E78" s="891"/>
      <c r="F78" s="891"/>
      <c r="G78" s="891"/>
      <c r="H78" s="891"/>
      <c r="I78" s="891"/>
      <c r="J78" s="891"/>
      <c r="K78" s="891"/>
      <c r="L78" s="891"/>
      <c r="M78" s="891"/>
      <c r="N78" s="891"/>
      <c r="O78" s="891"/>
      <c r="P78" s="892"/>
      <c r="Q78" s="893">
        <v>2214</v>
      </c>
      <c r="R78" s="837"/>
      <c r="S78" s="837"/>
      <c r="T78" s="837"/>
      <c r="U78" s="837"/>
      <c r="V78" s="837">
        <v>1681</v>
      </c>
      <c r="W78" s="837"/>
      <c r="X78" s="837"/>
      <c r="Y78" s="837"/>
      <c r="Z78" s="837"/>
      <c r="AA78" s="837">
        <v>532</v>
      </c>
      <c r="AB78" s="837"/>
      <c r="AC78" s="837"/>
      <c r="AD78" s="837"/>
      <c r="AE78" s="837"/>
      <c r="AF78" s="837">
        <v>2241</v>
      </c>
      <c r="AG78" s="837"/>
      <c r="AH78" s="837"/>
      <c r="AI78" s="837"/>
      <c r="AJ78" s="837"/>
      <c r="AK78" s="837" t="s">
        <v>542</v>
      </c>
      <c r="AL78" s="837"/>
      <c r="AM78" s="837"/>
      <c r="AN78" s="837"/>
      <c r="AO78" s="837"/>
      <c r="AP78" s="837">
        <v>4021</v>
      </c>
      <c r="AQ78" s="837"/>
      <c r="AR78" s="837"/>
      <c r="AS78" s="837"/>
      <c r="AT78" s="837"/>
      <c r="AU78" s="837" t="s">
        <v>542</v>
      </c>
      <c r="AV78" s="837"/>
      <c r="AW78" s="837"/>
      <c r="AX78" s="837"/>
      <c r="AY78" s="837"/>
      <c r="AZ78" s="894" t="s">
        <v>543</v>
      </c>
      <c r="BA78" s="894"/>
      <c r="BB78" s="894"/>
      <c r="BC78" s="894"/>
      <c r="BD78" s="895"/>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c r="A79" s="212">
        <v>12</v>
      </c>
      <c r="B79" s="890"/>
      <c r="C79" s="891"/>
      <c r="D79" s="891"/>
      <c r="E79" s="891"/>
      <c r="F79" s="891"/>
      <c r="G79" s="891"/>
      <c r="H79" s="891"/>
      <c r="I79" s="891"/>
      <c r="J79" s="891"/>
      <c r="K79" s="891"/>
      <c r="L79" s="891"/>
      <c r="M79" s="891"/>
      <c r="N79" s="891"/>
      <c r="O79" s="891"/>
      <c r="P79" s="892"/>
      <c r="Q79" s="893"/>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837"/>
      <c r="AP79" s="837"/>
      <c r="AQ79" s="837"/>
      <c r="AR79" s="837"/>
      <c r="AS79" s="837"/>
      <c r="AT79" s="837"/>
      <c r="AU79" s="837"/>
      <c r="AV79" s="837"/>
      <c r="AW79" s="837"/>
      <c r="AX79" s="837"/>
      <c r="AY79" s="837"/>
      <c r="AZ79" s="894"/>
      <c r="BA79" s="894"/>
      <c r="BB79" s="894"/>
      <c r="BC79" s="894"/>
      <c r="BD79" s="895"/>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c r="A80" s="212">
        <v>13</v>
      </c>
      <c r="B80" s="890"/>
      <c r="C80" s="891"/>
      <c r="D80" s="891"/>
      <c r="E80" s="891"/>
      <c r="F80" s="891"/>
      <c r="G80" s="891"/>
      <c r="H80" s="891"/>
      <c r="I80" s="891"/>
      <c r="J80" s="891"/>
      <c r="K80" s="891"/>
      <c r="L80" s="891"/>
      <c r="M80" s="891"/>
      <c r="N80" s="891"/>
      <c r="O80" s="891"/>
      <c r="P80" s="892"/>
      <c r="Q80" s="893"/>
      <c r="R80" s="837"/>
      <c r="S80" s="837"/>
      <c r="T80" s="837"/>
      <c r="U80" s="837"/>
      <c r="V80" s="837"/>
      <c r="W80" s="837"/>
      <c r="X80" s="837"/>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7"/>
      <c r="AY80" s="837"/>
      <c r="AZ80" s="894"/>
      <c r="BA80" s="894"/>
      <c r="BB80" s="894"/>
      <c r="BC80" s="894"/>
      <c r="BD80" s="895"/>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c r="A81" s="212">
        <v>14</v>
      </c>
      <c r="B81" s="890"/>
      <c r="C81" s="891"/>
      <c r="D81" s="891"/>
      <c r="E81" s="891"/>
      <c r="F81" s="891"/>
      <c r="G81" s="891"/>
      <c r="H81" s="891"/>
      <c r="I81" s="891"/>
      <c r="J81" s="891"/>
      <c r="K81" s="891"/>
      <c r="L81" s="891"/>
      <c r="M81" s="891"/>
      <c r="N81" s="891"/>
      <c r="O81" s="891"/>
      <c r="P81" s="892"/>
      <c r="Q81" s="893"/>
      <c r="R81" s="837"/>
      <c r="S81" s="837"/>
      <c r="T81" s="837"/>
      <c r="U81" s="837"/>
      <c r="V81" s="837"/>
      <c r="W81" s="837"/>
      <c r="X81" s="837"/>
      <c r="Y81" s="837"/>
      <c r="Z81" s="837"/>
      <c r="AA81" s="837"/>
      <c r="AB81" s="837"/>
      <c r="AC81" s="837"/>
      <c r="AD81" s="837"/>
      <c r="AE81" s="837"/>
      <c r="AF81" s="837"/>
      <c r="AG81" s="837"/>
      <c r="AH81" s="837"/>
      <c r="AI81" s="837"/>
      <c r="AJ81" s="837"/>
      <c r="AK81" s="837"/>
      <c r="AL81" s="837"/>
      <c r="AM81" s="837"/>
      <c r="AN81" s="837"/>
      <c r="AO81" s="837"/>
      <c r="AP81" s="837"/>
      <c r="AQ81" s="837"/>
      <c r="AR81" s="837"/>
      <c r="AS81" s="837"/>
      <c r="AT81" s="837"/>
      <c r="AU81" s="837"/>
      <c r="AV81" s="837"/>
      <c r="AW81" s="837"/>
      <c r="AX81" s="837"/>
      <c r="AY81" s="837"/>
      <c r="AZ81" s="894"/>
      <c r="BA81" s="894"/>
      <c r="BB81" s="894"/>
      <c r="BC81" s="894"/>
      <c r="BD81" s="895"/>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c r="A82" s="212">
        <v>15</v>
      </c>
      <c r="B82" s="890"/>
      <c r="C82" s="891"/>
      <c r="D82" s="891"/>
      <c r="E82" s="891"/>
      <c r="F82" s="891"/>
      <c r="G82" s="891"/>
      <c r="H82" s="891"/>
      <c r="I82" s="891"/>
      <c r="J82" s="891"/>
      <c r="K82" s="891"/>
      <c r="L82" s="891"/>
      <c r="M82" s="891"/>
      <c r="N82" s="891"/>
      <c r="O82" s="891"/>
      <c r="P82" s="892"/>
      <c r="Q82" s="893"/>
      <c r="R82" s="837"/>
      <c r="S82" s="837"/>
      <c r="T82" s="837"/>
      <c r="U82" s="837"/>
      <c r="V82" s="837"/>
      <c r="W82" s="837"/>
      <c r="X82" s="837"/>
      <c r="Y82" s="837"/>
      <c r="Z82" s="837"/>
      <c r="AA82" s="837"/>
      <c r="AB82" s="837"/>
      <c r="AC82" s="837"/>
      <c r="AD82" s="837"/>
      <c r="AE82" s="837"/>
      <c r="AF82" s="837"/>
      <c r="AG82" s="837"/>
      <c r="AH82" s="837"/>
      <c r="AI82" s="837"/>
      <c r="AJ82" s="837"/>
      <c r="AK82" s="837"/>
      <c r="AL82" s="837"/>
      <c r="AM82" s="837"/>
      <c r="AN82" s="837"/>
      <c r="AO82" s="837"/>
      <c r="AP82" s="837"/>
      <c r="AQ82" s="837"/>
      <c r="AR82" s="837"/>
      <c r="AS82" s="837"/>
      <c r="AT82" s="837"/>
      <c r="AU82" s="837"/>
      <c r="AV82" s="837"/>
      <c r="AW82" s="837"/>
      <c r="AX82" s="837"/>
      <c r="AY82" s="837"/>
      <c r="AZ82" s="894"/>
      <c r="BA82" s="894"/>
      <c r="BB82" s="894"/>
      <c r="BC82" s="894"/>
      <c r="BD82" s="895"/>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c r="A83" s="212">
        <v>16</v>
      </c>
      <c r="B83" s="890"/>
      <c r="C83" s="891"/>
      <c r="D83" s="891"/>
      <c r="E83" s="891"/>
      <c r="F83" s="891"/>
      <c r="G83" s="891"/>
      <c r="H83" s="891"/>
      <c r="I83" s="891"/>
      <c r="J83" s="891"/>
      <c r="K83" s="891"/>
      <c r="L83" s="891"/>
      <c r="M83" s="891"/>
      <c r="N83" s="891"/>
      <c r="O83" s="891"/>
      <c r="P83" s="892"/>
      <c r="Q83" s="893"/>
      <c r="R83" s="837"/>
      <c r="S83" s="837"/>
      <c r="T83" s="837"/>
      <c r="U83" s="837"/>
      <c r="V83" s="837"/>
      <c r="W83" s="837"/>
      <c r="X83" s="837"/>
      <c r="Y83" s="837"/>
      <c r="Z83" s="837"/>
      <c r="AA83" s="837"/>
      <c r="AB83" s="837"/>
      <c r="AC83" s="837"/>
      <c r="AD83" s="837"/>
      <c r="AE83" s="837"/>
      <c r="AF83" s="837"/>
      <c r="AG83" s="837"/>
      <c r="AH83" s="837"/>
      <c r="AI83" s="837"/>
      <c r="AJ83" s="837"/>
      <c r="AK83" s="837"/>
      <c r="AL83" s="837"/>
      <c r="AM83" s="837"/>
      <c r="AN83" s="837"/>
      <c r="AO83" s="837"/>
      <c r="AP83" s="837"/>
      <c r="AQ83" s="837"/>
      <c r="AR83" s="837"/>
      <c r="AS83" s="837"/>
      <c r="AT83" s="837"/>
      <c r="AU83" s="837"/>
      <c r="AV83" s="837"/>
      <c r="AW83" s="837"/>
      <c r="AX83" s="837"/>
      <c r="AY83" s="837"/>
      <c r="AZ83" s="894"/>
      <c r="BA83" s="894"/>
      <c r="BB83" s="894"/>
      <c r="BC83" s="894"/>
      <c r="BD83" s="895"/>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c r="A84" s="212">
        <v>17</v>
      </c>
      <c r="B84" s="890"/>
      <c r="C84" s="891"/>
      <c r="D84" s="891"/>
      <c r="E84" s="891"/>
      <c r="F84" s="891"/>
      <c r="G84" s="891"/>
      <c r="H84" s="891"/>
      <c r="I84" s="891"/>
      <c r="J84" s="891"/>
      <c r="K84" s="891"/>
      <c r="L84" s="891"/>
      <c r="M84" s="891"/>
      <c r="N84" s="891"/>
      <c r="O84" s="891"/>
      <c r="P84" s="892"/>
      <c r="Q84" s="893"/>
      <c r="R84" s="837"/>
      <c r="S84" s="837"/>
      <c r="T84" s="837"/>
      <c r="U84" s="837"/>
      <c r="V84" s="837"/>
      <c r="W84" s="837"/>
      <c r="X84" s="837"/>
      <c r="Y84" s="837"/>
      <c r="Z84" s="837"/>
      <c r="AA84" s="837"/>
      <c r="AB84" s="837"/>
      <c r="AC84" s="837"/>
      <c r="AD84" s="837"/>
      <c r="AE84" s="837"/>
      <c r="AF84" s="837"/>
      <c r="AG84" s="837"/>
      <c r="AH84" s="837"/>
      <c r="AI84" s="837"/>
      <c r="AJ84" s="837"/>
      <c r="AK84" s="837"/>
      <c r="AL84" s="837"/>
      <c r="AM84" s="837"/>
      <c r="AN84" s="837"/>
      <c r="AO84" s="837"/>
      <c r="AP84" s="837"/>
      <c r="AQ84" s="837"/>
      <c r="AR84" s="837"/>
      <c r="AS84" s="837"/>
      <c r="AT84" s="837"/>
      <c r="AU84" s="837"/>
      <c r="AV84" s="837"/>
      <c r="AW84" s="837"/>
      <c r="AX84" s="837"/>
      <c r="AY84" s="837"/>
      <c r="AZ84" s="894"/>
      <c r="BA84" s="894"/>
      <c r="BB84" s="894"/>
      <c r="BC84" s="894"/>
      <c r="BD84" s="895"/>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c r="A85" s="212">
        <v>18</v>
      </c>
      <c r="B85" s="890"/>
      <c r="C85" s="891"/>
      <c r="D85" s="891"/>
      <c r="E85" s="891"/>
      <c r="F85" s="891"/>
      <c r="G85" s="891"/>
      <c r="H85" s="891"/>
      <c r="I85" s="891"/>
      <c r="J85" s="891"/>
      <c r="K85" s="891"/>
      <c r="L85" s="891"/>
      <c r="M85" s="891"/>
      <c r="N85" s="891"/>
      <c r="O85" s="891"/>
      <c r="P85" s="892"/>
      <c r="Q85" s="893"/>
      <c r="R85" s="837"/>
      <c r="S85" s="837"/>
      <c r="T85" s="837"/>
      <c r="U85" s="837"/>
      <c r="V85" s="837"/>
      <c r="W85" s="837"/>
      <c r="X85" s="837"/>
      <c r="Y85" s="837"/>
      <c r="Z85" s="837"/>
      <c r="AA85" s="837"/>
      <c r="AB85" s="837"/>
      <c r="AC85" s="837"/>
      <c r="AD85" s="837"/>
      <c r="AE85" s="837"/>
      <c r="AF85" s="837"/>
      <c r="AG85" s="837"/>
      <c r="AH85" s="837"/>
      <c r="AI85" s="837"/>
      <c r="AJ85" s="837"/>
      <c r="AK85" s="837"/>
      <c r="AL85" s="837"/>
      <c r="AM85" s="837"/>
      <c r="AN85" s="837"/>
      <c r="AO85" s="837"/>
      <c r="AP85" s="837"/>
      <c r="AQ85" s="837"/>
      <c r="AR85" s="837"/>
      <c r="AS85" s="837"/>
      <c r="AT85" s="837"/>
      <c r="AU85" s="837"/>
      <c r="AV85" s="837"/>
      <c r="AW85" s="837"/>
      <c r="AX85" s="837"/>
      <c r="AY85" s="837"/>
      <c r="AZ85" s="894"/>
      <c r="BA85" s="894"/>
      <c r="BB85" s="894"/>
      <c r="BC85" s="894"/>
      <c r="BD85" s="895"/>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c r="A86" s="212">
        <v>19</v>
      </c>
      <c r="B86" s="890"/>
      <c r="C86" s="891"/>
      <c r="D86" s="891"/>
      <c r="E86" s="891"/>
      <c r="F86" s="891"/>
      <c r="G86" s="891"/>
      <c r="H86" s="891"/>
      <c r="I86" s="891"/>
      <c r="J86" s="891"/>
      <c r="K86" s="891"/>
      <c r="L86" s="891"/>
      <c r="M86" s="891"/>
      <c r="N86" s="891"/>
      <c r="O86" s="891"/>
      <c r="P86" s="892"/>
      <c r="Q86" s="893"/>
      <c r="R86" s="837"/>
      <c r="S86" s="837"/>
      <c r="T86" s="837"/>
      <c r="U86" s="837"/>
      <c r="V86" s="837"/>
      <c r="W86" s="837"/>
      <c r="X86" s="837"/>
      <c r="Y86" s="837"/>
      <c r="Z86" s="837"/>
      <c r="AA86" s="837"/>
      <c r="AB86" s="837"/>
      <c r="AC86" s="837"/>
      <c r="AD86" s="837"/>
      <c r="AE86" s="837"/>
      <c r="AF86" s="837"/>
      <c r="AG86" s="837"/>
      <c r="AH86" s="837"/>
      <c r="AI86" s="837"/>
      <c r="AJ86" s="837"/>
      <c r="AK86" s="837"/>
      <c r="AL86" s="837"/>
      <c r="AM86" s="837"/>
      <c r="AN86" s="837"/>
      <c r="AO86" s="837"/>
      <c r="AP86" s="837"/>
      <c r="AQ86" s="837"/>
      <c r="AR86" s="837"/>
      <c r="AS86" s="837"/>
      <c r="AT86" s="837"/>
      <c r="AU86" s="837"/>
      <c r="AV86" s="837"/>
      <c r="AW86" s="837"/>
      <c r="AX86" s="837"/>
      <c r="AY86" s="837"/>
      <c r="AZ86" s="894"/>
      <c r="BA86" s="894"/>
      <c r="BB86" s="894"/>
      <c r="BC86" s="894"/>
      <c r="BD86" s="895"/>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c r="A87" s="220">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c r="A88" s="215" t="s">
        <v>360</v>
      </c>
      <c r="B88" s="808" t="s">
        <v>384</v>
      </c>
      <c r="C88" s="809"/>
      <c r="D88" s="809"/>
      <c r="E88" s="809"/>
      <c r="F88" s="809"/>
      <c r="G88" s="809"/>
      <c r="H88" s="809"/>
      <c r="I88" s="809"/>
      <c r="J88" s="809"/>
      <c r="K88" s="809"/>
      <c r="L88" s="809"/>
      <c r="M88" s="809"/>
      <c r="N88" s="809"/>
      <c r="O88" s="809"/>
      <c r="P88" s="810"/>
      <c r="Q88" s="855"/>
      <c r="R88" s="856"/>
      <c r="S88" s="856"/>
      <c r="T88" s="856"/>
      <c r="U88" s="856"/>
      <c r="V88" s="856"/>
      <c r="W88" s="856"/>
      <c r="X88" s="856"/>
      <c r="Y88" s="856"/>
      <c r="Z88" s="856"/>
      <c r="AA88" s="856"/>
      <c r="AB88" s="856"/>
      <c r="AC88" s="856"/>
      <c r="AD88" s="856"/>
      <c r="AE88" s="856"/>
      <c r="AF88" s="859">
        <v>7503</v>
      </c>
      <c r="AG88" s="859"/>
      <c r="AH88" s="859"/>
      <c r="AI88" s="859"/>
      <c r="AJ88" s="859"/>
      <c r="AK88" s="856"/>
      <c r="AL88" s="856"/>
      <c r="AM88" s="856"/>
      <c r="AN88" s="856"/>
      <c r="AO88" s="856"/>
      <c r="AP88" s="859">
        <v>9972</v>
      </c>
      <c r="AQ88" s="859"/>
      <c r="AR88" s="859"/>
      <c r="AS88" s="859"/>
      <c r="AT88" s="859"/>
      <c r="AU88" s="859">
        <v>152</v>
      </c>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808" t="s">
        <v>385</v>
      </c>
      <c r="BS102" s="809"/>
      <c r="BT102" s="809"/>
      <c r="BU102" s="809"/>
      <c r="BV102" s="809"/>
      <c r="BW102" s="809"/>
      <c r="BX102" s="809"/>
      <c r="BY102" s="809"/>
      <c r="BZ102" s="809"/>
      <c r="CA102" s="809"/>
      <c r="CB102" s="809"/>
      <c r="CC102" s="809"/>
      <c r="CD102" s="809"/>
      <c r="CE102" s="809"/>
      <c r="CF102" s="809"/>
      <c r="CG102" s="810"/>
      <c r="CH102" s="906"/>
      <c r="CI102" s="907"/>
      <c r="CJ102" s="907"/>
      <c r="CK102" s="907"/>
      <c r="CL102" s="908"/>
      <c r="CM102" s="906"/>
      <c r="CN102" s="907"/>
      <c r="CO102" s="907"/>
      <c r="CP102" s="907"/>
      <c r="CQ102" s="908"/>
      <c r="CR102" s="909">
        <v>5</v>
      </c>
      <c r="CS102" s="867"/>
      <c r="CT102" s="867"/>
      <c r="CU102" s="867"/>
      <c r="CV102" s="910"/>
      <c r="CW102" s="909"/>
      <c r="CX102" s="867"/>
      <c r="CY102" s="867"/>
      <c r="CZ102" s="867"/>
      <c r="DA102" s="910"/>
      <c r="DB102" s="909"/>
      <c r="DC102" s="867"/>
      <c r="DD102" s="867"/>
      <c r="DE102" s="867"/>
      <c r="DF102" s="910"/>
      <c r="DG102" s="909"/>
      <c r="DH102" s="867"/>
      <c r="DI102" s="867"/>
      <c r="DJ102" s="867"/>
      <c r="DK102" s="910"/>
      <c r="DL102" s="909"/>
      <c r="DM102" s="867"/>
      <c r="DN102" s="867"/>
      <c r="DO102" s="867"/>
      <c r="DP102" s="910"/>
      <c r="DQ102" s="909"/>
      <c r="DR102" s="867"/>
      <c r="DS102" s="867"/>
      <c r="DT102" s="867"/>
      <c r="DU102" s="910"/>
      <c r="DV102" s="935"/>
      <c r="DW102" s="936"/>
      <c r="DX102" s="936"/>
      <c r="DY102" s="936"/>
      <c r="DZ102" s="93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8" t="s">
        <v>386</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387</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0" t="s">
        <v>390</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391</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c r="A109" s="933" t="s">
        <v>392</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393</v>
      </c>
      <c r="AB109" s="912"/>
      <c r="AC109" s="912"/>
      <c r="AD109" s="912"/>
      <c r="AE109" s="913"/>
      <c r="AF109" s="911" t="s">
        <v>281</v>
      </c>
      <c r="AG109" s="912"/>
      <c r="AH109" s="912"/>
      <c r="AI109" s="912"/>
      <c r="AJ109" s="913"/>
      <c r="AK109" s="911" t="s">
        <v>280</v>
      </c>
      <c r="AL109" s="912"/>
      <c r="AM109" s="912"/>
      <c r="AN109" s="912"/>
      <c r="AO109" s="913"/>
      <c r="AP109" s="911" t="s">
        <v>394</v>
      </c>
      <c r="AQ109" s="912"/>
      <c r="AR109" s="912"/>
      <c r="AS109" s="912"/>
      <c r="AT109" s="914"/>
      <c r="AU109" s="933" t="s">
        <v>392</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393</v>
      </c>
      <c r="BR109" s="912"/>
      <c r="BS109" s="912"/>
      <c r="BT109" s="912"/>
      <c r="BU109" s="913"/>
      <c r="BV109" s="911" t="s">
        <v>281</v>
      </c>
      <c r="BW109" s="912"/>
      <c r="BX109" s="912"/>
      <c r="BY109" s="912"/>
      <c r="BZ109" s="913"/>
      <c r="CA109" s="911" t="s">
        <v>280</v>
      </c>
      <c r="CB109" s="912"/>
      <c r="CC109" s="912"/>
      <c r="CD109" s="912"/>
      <c r="CE109" s="913"/>
      <c r="CF109" s="934" t="s">
        <v>394</v>
      </c>
      <c r="CG109" s="934"/>
      <c r="CH109" s="934"/>
      <c r="CI109" s="934"/>
      <c r="CJ109" s="934"/>
      <c r="CK109" s="911" t="s">
        <v>395</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393</v>
      </c>
      <c r="DH109" s="912"/>
      <c r="DI109" s="912"/>
      <c r="DJ109" s="912"/>
      <c r="DK109" s="913"/>
      <c r="DL109" s="911" t="s">
        <v>281</v>
      </c>
      <c r="DM109" s="912"/>
      <c r="DN109" s="912"/>
      <c r="DO109" s="912"/>
      <c r="DP109" s="913"/>
      <c r="DQ109" s="911" t="s">
        <v>280</v>
      </c>
      <c r="DR109" s="912"/>
      <c r="DS109" s="912"/>
      <c r="DT109" s="912"/>
      <c r="DU109" s="913"/>
      <c r="DV109" s="911" t="s">
        <v>394</v>
      </c>
      <c r="DW109" s="912"/>
      <c r="DX109" s="912"/>
      <c r="DY109" s="912"/>
      <c r="DZ109" s="914"/>
    </row>
    <row r="110" spans="1:131" s="197" customFormat="1" ht="26.25" customHeight="1">
      <c r="A110" s="915" t="s">
        <v>396</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1249114</v>
      </c>
      <c r="AB110" s="919"/>
      <c r="AC110" s="919"/>
      <c r="AD110" s="919"/>
      <c r="AE110" s="920"/>
      <c r="AF110" s="921">
        <v>1244748</v>
      </c>
      <c r="AG110" s="919"/>
      <c r="AH110" s="919"/>
      <c r="AI110" s="919"/>
      <c r="AJ110" s="920"/>
      <c r="AK110" s="921">
        <v>1164488</v>
      </c>
      <c r="AL110" s="919"/>
      <c r="AM110" s="919"/>
      <c r="AN110" s="919"/>
      <c r="AO110" s="920"/>
      <c r="AP110" s="922">
        <v>28.7</v>
      </c>
      <c r="AQ110" s="923"/>
      <c r="AR110" s="923"/>
      <c r="AS110" s="923"/>
      <c r="AT110" s="924"/>
      <c r="AU110" s="925" t="s">
        <v>60</v>
      </c>
      <c r="AV110" s="926"/>
      <c r="AW110" s="926"/>
      <c r="AX110" s="926"/>
      <c r="AY110" s="927"/>
      <c r="AZ110" s="969" t="s">
        <v>397</v>
      </c>
      <c r="BA110" s="916"/>
      <c r="BB110" s="916"/>
      <c r="BC110" s="916"/>
      <c r="BD110" s="916"/>
      <c r="BE110" s="916"/>
      <c r="BF110" s="916"/>
      <c r="BG110" s="916"/>
      <c r="BH110" s="916"/>
      <c r="BI110" s="916"/>
      <c r="BJ110" s="916"/>
      <c r="BK110" s="916"/>
      <c r="BL110" s="916"/>
      <c r="BM110" s="916"/>
      <c r="BN110" s="916"/>
      <c r="BO110" s="916"/>
      <c r="BP110" s="917"/>
      <c r="BQ110" s="955">
        <v>12814072</v>
      </c>
      <c r="BR110" s="956"/>
      <c r="BS110" s="956"/>
      <c r="BT110" s="956"/>
      <c r="BU110" s="956"/>
      <c r="BV110" s="956">
        <v>13070473</v>
      </c>
      <c r="BW110" s="956"/>
      <c r="BX110" s="956"/>
      <c r="BY110" s="956"/>
      <c r="BZ110" s="956"/>
      <c r="CA110" s="956">
        <v>12433604</v>
      </c>
      <c r="CB110" s="956"/>
      <c r="CC110" s="956"/>
      <c r="CD110" s="956"/>
      <c r="CE110" s="956"/>
      <c r="CF110" s="970">
        <v>306.89999999999998</v>
      </c>
      <c r="CG110" s="971"/>
      <c r="CH110" s="971"/>
      <c r="CI110" s="971"/>
      <c r="CJ110" s="971"/>
      <c r="CK110" s="972" t="s">
        <v>398</v>
      </c>
      <c r="CL110" s="973"/>
      <c r="CM110" s="952" t="s">
        <v>399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400</v>
      </c>
      <c r="DH110" s="956"/>
      <c r="DI110" s="956"/>
      <c r="DJ110" s="956"/>
      <c r="DK110" s="956"/>
      <c r="DL110" s="956" t="s">
        <v>400</v>
      </c>
      <c r="DM110" s="956"/>
      <c r="DN110" s="956"/>
      <c r="DO110" s="956"/>
      <c r="DP110" s="956"/>
      <c r="DQ110" s="956" t="s">
        <v>400</v>
      </c>
      <c r="DR110" s="956"/>
      <c r="DS110" s="956"/>
      <c r="DT110" s="956"/>
      <c r="DU110" s="956"/>
      <c r="DV110" s="957" t="s">
        <v>400</v>
      </c>
      <c r="DW110" s="957"/>
      <c r="DX110" s="957"/>
      <c r="DY110" s="957"/>
      <c r="DZ110" s="958"/>
    </row>
    <row r="111" spans="1:131" s="197" customFormat="1" ht="26.25" customHeight="1">
      <c r="A111" s="959" t="s">
        <v>401</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400</v>
      </c>
      <c r="AB111" s="963"/>
      <c r="AC111" s="963"/>
      <c r="AD111" s="963"/>
      <c r="AE111" s="964"/>
      <c r="AF111" s="965" t="s">
        <v>400</v>
      </c>
      <c r="AG111" s="963"/>
      <c r="AH111" s="963"/>
      <c r="AI111" s="963"/>
      <c r="AJ111" s="964"/>
      <c r="AK111" s="965" t="s">
        <v>400</v>
      </c>
      <c r="AL111" s="963"/>
      <c r="AM111" s="963"/>
      <c r="AN111" s="963"/>
      <c r="AO111" s="964"/>
      <c r="AP111" s="966" t="s">
        <v>400</v>
      </c>
      <c r="AQ111" s="967"/>
      <c r="AR111" s="967"/>
      <c r="AS111" s="967"/>
      <c r="AT111" s="968"/>
      <c r="AU111" s="928"/>
      <c r="AV111" s="929"/>
      <c r="AW111" s="929"/>
      <c r="AX111" s="929"/>
      <c r="AY111" s="930"/>
      <c r="AZ111" s="978" t="s">
        <v>402</v>
      </c>
      <c r="BA111" s="979"/>
      <c r="BB111" s="979"/>
      <c r="BC111" s="979"/>
      <c r="BD111" s="979"/>
      <c r="BE111" s="979"/>
      <c r="BF111" s="979"/>
      <c r="BG111" s="979"/>
      <c r="BH111" s="979"/>
      <c r="BI111" s="979"/>
      <c r="BJ111" s="979"/>
      <c r="BK111" s="979"/>
      <c r="BL111" s="979"/>
      <c r="BM111" s="979"/>
      <c r="BN111" s="979"/>
      <c r="BO111" s="979"/>
      <c r="BP111" s="980"/>
      <c r="BQ111" s="948">
        <v>80746</v>
      </c>
      <c r="BR111" s="949"/>
      <c r="BS111" s="949"/>
      <c r="BT111" s="949"/>
      <c r="BU111" s="949"/>
      <c r="BV111" s="949">
        <v>65048</v>
      </c>
      <c r="BW111" s="949"/>
      <c r="BX111" s="949"/>
      <c r="BY111" s="949"/>
      <c r="BZ111" s="949"/>
      <c r="CA111" s="949">
        <v>49350</v>
      </c>
      <c r="CB111" s="949"/>
      <c r="CC111" s="949"/>
      <c r="CD111" s="949"/>
      <c r="CE111" s="949"/>
      <c r="CF111" s="943">
        <v>1.2</v>
      </c>
      <c r="CG111" s="944"/>
      <c r="CH111" s="944"/>
      <c r="CI111" s="944"/>
      <c r="CJ111" s="944"/>
      <c r="CK111" s="974"/>
      <c r="CL111" s="975"/>
      <c r="CM111" s="945" t="s">
        <v>403</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404</v>
      </c>
      <c r="DH111" s="949"/>
      <c r="DI111" s="949"/>
      <c r="DJ111" s="949"/>
      <c r="DK111" s="949"/>
      <c r="DL111" s="949" t="s">
        <v>404</v>
      </c>
      <c r="DM111" s="949"/>
      <c r="DN111" s="949"/>
      <c r="DO111" s="949"/>
      <c r="DP111" s="949"/>
      <c r="DQ111" s="949" t="s">
        <v>404</v>
      </c>
      <c r="DR111" s="949"/>
      <c r="DS111" s="949"/>
      <c r="DT111" s="949"/>
      <c r="DU111" s="949"/>
      <c r="DV111" s="950" t="s">
        <v>404</v>
      </c>
      <c r="DW111" s="950"/>
      <c r="DX111" s="950"/>
      <c r="DY111" s="950"/>
      <c r="DZ111" s="951"/>
    </row>
    <row r="112" spans="1:131" s="197" customFormat="1" ht="26.25" customHeight="1">
      <c r="A112" s="981" t="s">
        <v>405</v>
      </c>
      <c r="B112" s="982"/>
      <c r="C112" s="979" t="s">
        <v>406</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404</v>
      </c>
      <c r="AB112" s="988"/>
      <c r="AC112" s="988"/>
      <c r="AD112" s="988"/>
      <c r="AE112" s="989"/>
      <c r="AF112" s="990" t="s">
        <v>404</v>
      </c>
      <c r="AG112" s="988"/>
      <c r="AH112" s="988"/>
      <c r="AI112" s="988"/>
      <c r="AJ112" s="989"/>
      <c r="AK112" s="990" t="s">
        <v>404</v>
      </c>
      <c r="AL112" s="988"/>
      <c r="AM112" s="988"/>
      <c r="AN112" s="988"/>
      <c r="AO112" s="989"/>
      <c r="AP112" s="991" t="s">
        <v>404</v>
      </c>
      <c r="AQ112" s="992"/>
      <c r="AR112" s="992"/>
      <c r="AS112" s="992"/>
      <c r="AT112" s="993"/>
      <c r="AU112" s="928"/>
      <c r="AV112" s="929"/>
      <c r="AW112" s="929"/>
      <c r="AX112" s="929"/>
      <c r="AY112" s="930"/>
      <c r="AZ112" s="978" t="s">
        <v>407</v>
      </c>
      <c r="BA112" s="979"/>
      <c r="BB112" s="979"/>
      <c r="BC112" s="979"/>
      <c r="BD112" s="979"/>
      <c r="BE112" s="979"/>
      <c r="BF112" s="979"/>
      <c r="BG112" s="979"/>
      <c r="BH112" s="979"/>
      <c r="BI112" s="979"/>
      <c r="BJ112" s="979"/>
      <c r="BK112" s="979"/>
      <c r="BL112" s="979"/>
      <c r="BM112" s="979"/>
      <c r="BN112" s="979"/>
      <c r="BO112" s="979"/>
      <c r="BP112" s="980"/>
      <c r="BQ112" s="948">
        <v>4317600</v>
      </c>
      <c r="BR112" s="949"/>
      <c r="BS112" s="949"/>
      <c r="BT112" s="949"/>
      <c r="BU112" s="949"/>
      <c r="BV112" s="949">
        <v>4173713</v>
      </c>
      <c r="BW112" s="949"/>
      <c r="BX112" s="949"/>
      <c r="BY112" s="949"/>
      <c r="BZ112" s="949"/>
      <c r="CA112" s="949">
        <v>3812969</v>
      </c>
      <c r="CB112" s="949"/>
      <c r="CC112" s="949"/>
      <c r="CD112" s="949"/>
      <c r="CE112" s="949"/>
      <c r="CF112" s="943">
        <v>94.1</v>
      </c>
      <c r="CG112" s="944"/>
      <c r="CH112" s="944"/>
      <c r="CI112" s="944"/>
      <c r="CJ112" s="944"/>
      <c r="CK112" s="974"/>
      <c r="CL112" s="975"/>
      <c r="CM112" s="945" t="s">
        <v>408</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v>50746</v>
      </c>
      <c r="DH112" s="949"/>
      <c r="DI112" s="949"/>
      <c r="DJ112" s="949"/>
      <c r="DK112" s="949"/>
      <c r="DL112" s="949">
        <v>40048</v>
      </c>
      <c r="DM112" s="949"/>
      <c r="DN112" s="949"/>
      <c r="DO112" s="949"/>
      <c r="DP112" s="949"/>
      <c r="DQ112" s="949">
        <v>29350</v>
      </c>
      <c r="DR112" s="949"/>
      <c r="DS112" s="949"/>
      <c r="DT112" s="949"/>
      <c r="DU112" s="949"/>
      <c r="DV112" s="950">
        <v>0.7</v>
      </c>
      <c r="DW112" s="950"/>
      <c r="DX112" s="950"/>
      <c r="DY112" s="950"/>
      <c r="DZ112" s="951"/>
    </row>
    <row r="113" spans="1:130" s="197" customFormat="1" ht="26.25" customHeight="1">
      <c r="A113" s="983"/>
      <c r="B113" s="984"/>
      <c r="C113" s="979" t="s">
        <v>409</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295623</v>
      </c>
      <c r="AB113" s="963"/>
      <c r="AC113" s="963"/>
      <c r="AD113" s="963"/>
      <c r="AE113" s="964"/>
      <c r="AF113" s="965">
        <v>284631</v>
      </c>
      <c r="AG113" s="963"/>
      <c r="AH113" s="963"/>
      <c r="AI113" s="963"/>
      <c r="AJ113" s="964"/>
      <c r="AK113" s="965">
        <v>246914</v>
      </c>
      <c r="AL113" s="963"/>
      <c r="AM113" s="963"/>
      <c r="AN113" s="963"/>
      <c r="AO113" s="964"/>
      <c r="AP113" s="966">
        <v>6.1</v>
      </c>
      <c r="AQ113" s="967"/>
      <c r="AR113" s="967"/>
      <c r="AS113" s="967"/>
      <c r="AT113" s="968"/>
      <c r="AU113" s="928"/>
      <c r="AV113" s="929"/>
      <c r="AW113" s="929"/>
      <c r="AX113" s="929"/>
      <c r="AY113" s="930"/>
      <c r="AZ113" s="978" t="s">
        <v>410</v>
      </c>
      <c r="BA113" s="979"/>
      <c r="BB113" s="979"/>
      <c r="BC113" s="979"/>
      <c r="BD113" s="979"/>
      <c r="BE113" s="979"/>
      <c r="BF113" s="979"/>
      <c r="BG113" s="979"/>
      <c r="BH113" s="979"/>
      <c r="BI113" s="979"/>
      <c r="BJ113" s="979"/>
      <c r="BK113" s="979"/>
      <c r="BL113" s="979"/>
      <c r="BM113" s="979"/>
      <c r="BN113" s="979"/>
      <c r="BO113" s="979"/>
      <c r="BP113" s="980"/>
      <c r="BQ113" s="948">
        <v>146280</v>
      </c>
      <c r="BR113" s="949"/>
      <c r="BS113" s="949"/>
      <c r="BT113" s="949"/>
      <c r="BU113" s="949"/>
      <c r="BV113" s="949">
        <v>142932</v>
      </c>
      <c r="BW113" s="949"/>
      <c r="BX113" s="949"/>
      <c r="BY113" s="949"/>
      <c r="BZ113" s="949"/>
      <c r="CA113" s="949">
        <v>153182</v>
      </c>
      <c r="CB113" s="949"/>
      <c r="CC113" s="949"/>
      <c r="CD113" s="949"/>
      <c r="CE113" s="949"/>
      <c r="CF113" s="943">
        <v>3.8</v>
      </c>
      <c r="CG113" s="944"/>
      <c r="CH113" s="944"/>
      <c r="CI113" s="944"/>
      <c r="CJ113" s="944"/>
      <c r="CK113" s="974"/>
      <c r="CL113" s="975"/>
      <c r="CM113" s="945" t="s">
        <v>411</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404</v>
      </c>
      <c r="DH113" s="988"/>
      <c r="DI113" s="988"/>
      <c r="DJ113" s="988"/>
      <c r="DK113" s="989"/>
      <c r="DL113" s="990" t="s">
        <v>404</v>
      </c>
      <c r="DM113" s="988"/>
      <c r="DN113" s="988"/>
      <c r="DO113" s="988"/>
      <c r="DP113" s="989"/>
      <c r="DQ113" s="990" t="s">
        <v>404</v>
      </c>
      <c r="DR113" s="988"/>
      <c r="DS113" s="988"/>
      <c r="DT113" s="988"/>
      <c r="DU113" s="989"/>
      <c r="DV113" s="991" t="s">
        <v>404</v>
      </c>
      <c r="DW113" s="992"/>
      <c r="DX113" s="992"/>
      <c r="DY113" s="992"/>
      <c r="DZ113" s="993"/>
    </row>
    <row r="114" spans="1:130" s="197" customFormat="1" ht="26.25" customHeight="1">
      <c r="A114" s="983"/>
      <c r="B114" s="984"/>
      <c r="C114" s="979" t="s">
        <v>412</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30152</v>
      </c>
      <c r="AB114" s="988"/>
      <c r="AC114" s="988"/>
      <c r="AD114" s="988"/>
      <c r="AE114" s="989"/>
      <c r="AF114" s="990">
        <v>30817</v>
      </c>
      <c r="AG114" s="988"/>
      <c r="AH114" s="988"/>
      <c r="AI114" s="988"/>
      <c r="AJ114" s="989"/>
      <c r="AK114" s="990">
        <v>31695</v>
      </c>
      <c r="AL114" s="988"/>
      <c r="AM114" s="988"/>
      <c r="AN114" s="988"/>
      <c r="AO114" s="989"/>
      <c r="AP114" s="991">
        <v>0.8</v>
      </c>
      <c r="AQ114" s="992"/>
      <c r="AR114" s="992"/>
      <c r="AS114" s="992"/>
      <c r="AT114" s="993"/>
      <c r="AU114" s="928"/>
      <c r="AV114" s="929"/>
      <c r="AW114" s="929"/>
      <c r="AX114" s="929"/>
      <c r="AY114" s="930"/>
      <c r="AZ114" s="978" t="s">
        <v>413</v>
      </c>
      <c r="BA114" s="979"/>
      <c r="BB114" s="979"/>
      <c r="BC114" s="979"/>
      <c r="BD114" s="979"/>
      <c r="BE114" s="979"/>
      <c r="BF114" s="979"/>
      <c r="BG114" s="979"/>
      <c r="BH114" s="979"/>
      <c r="BI114" s="979"/>
      <c r="BJ114" s="979"/>
      <c r="BK114" s="979"/>
      <c r="BL114" s="979"/>
      <c r="BM114" s="979"/>
      <c r="BN114" s="979"/>
      <c r="BO114" s="979"/>
      <c r="BP114" s="980"/>
      <c r="BQ114" s="948">
        <v>1398982</v>
      </c>
      <c r="BR114" s="949"/>
      <c r="BS114" s="949"/>
      <c r="BT114" s="949"/>
      <c r="BU114" s="949"/>
      <c r="BV114" s="949">
        <v>1255157</v>
      </c>
      <c r="BW114" s="949"/>
      <c r="BX114" s="949"/>
      <c r="BY114" s="949"/>
      <c r="BZ114" s="949"/>
      <c r="CA114" s="949">
        <v>1148733</v>
      </c>
      <c r="CB114" s="949"/>
      <c r="CC114" s="949"/>
      <c r="CD114" s="949"/>
      <c r="CE114" s="949"/>
      <c r="CF114" s="943">
        <v>28.4</v>
      </c>
      <c r="CG114" s="944"/>
      <c r="CH114" s="944"/>
      <c r="CI114" s="944"/>
      <c r="CJ114" s="944"/>
      <c r="CK114" s="974"/>
      <c r="CL114" s="975"/>
      <c r="CM114" s="945" t="s">
        <v>414</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404</v>
      </c>
      <c r="DH114" s="988"/>
      <c r="DI114" s="988"/>
      <c r="DJ114" s="988"/>
      <c r="DK114" s="989"/>
      <c r="DL114" s="990" t="s">
        <v>404</v>
      </c>
      <c r="DM114" s="988"/>
      <c r="DN114" s="988"/>
      <c r="DO114" s="988"/>
      <c r="DP114" s="989"/>
      <c r="DQ114" s="990" t="s">
        <v>404</v>
      </c>
      <c r="DR114" s="988"/>
      <c r="DS114" s="988"/>
      <c r="DT114" s="988"/>
      <c r="DU114" s="989"/>
      <c r="DV114" s="991" t="s">
        <v>404</v>
      </c>
      <c r="DW114" s="992"/>
      <c r="DX114" s="992"/>
      <c r="DY114" s="992"/>
      <c r="DZ114" s="993"/>
    </row>
    <row r="115" spans="1:130" s="197" customFormat="1" ht="26.25" customHeight="1">
      <c r="A115" s="983"/>
      <c r="B115" s="984"/>
      <c r="C115" s="979" t="s">
        <v>415</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14554</v>
      </c>
      <c r="AB115" s="963"/>
      <c r="AC115" s="963"/>
      <c r="AD115" s="963"/>
      <c r="AE115" s="964"/>
      <c r="AF115" s="965">
        <v>15103</v>
      </c>
      <c r="AG115" s="963"/>
      <c r="AH115" s="963"/>
      <c r="AI115" s="963"/>
      <c r="AJ115" s="964"/>
      <c r="AK115" s="965">
        <v>15257</v>
      </c>
      <c r="AL115" s="963"/>
      <c r="AM115" s="963"/>
      <c r="AN115" s="963"/>
      <c r="AO115" s="964"/>
      <c r="AP115" s="966">
        <v>0.4</v>
      </c>
      <c r="AQ115" s="967"/>
      <c r="AR115" s="967"/>
      <c r="AS115" s="967"/>
      <c r="AT115" s="968"/>
      <c r="AU115" s="928"/>
      <c r="AV115" s="929"/>
      <c r="AW115" s="929"/>
      <c r="AX115" s="929"/>
      <c r="AY115" s="930"/>
      <c r="AZ115" s="978" t="s">
        <v>416</v>
      </c>
      <c r="BA115" s="979"/>
      <c r="BB115" s="979"/>
      <c r="BC115" s="979"/>
      <c r="BD115" s="979"/>
      <c r="BE115" s="979"/>
      <c r="BF115" s="979"/>
      <c r="BG115" s="979"/>
      <c r="BH115" s="979"/>
      <c r="BI115" s="979"/>
      <c r="BJ115" s="979"/>
      <c r="BK115" s="979"/>
      <c r="BL115" s="979"/>
      <c r="BM115" s="979"/>
      <c r="BN115" s="979"/>
      <c r="BO115" s="979"/>
      <c r="BP115" s="980"/>
      <c r="BQ115" s="948" t="s">
        <v>404</v>
      </c>
      <c r="BR115" s="949"/>
      <c r="BS115" s="949"/>
      <c r="BT115" s="949"/>
      <c r="BU115" s="949"/>
      <c r="BV115" s="949" t="s">
        <v>404</v>
      </c>
      <c r="BW115" s="949"/>
      <c r="BX115" s="949"/>
      <c r="BY115" s="949"/>
      <c r="BZ115" s="949"/>
      <c r="CA115" s="949" t="s">
        <v>404</v>
      </c>
      <c r="CB115" s="949"/>
      <c r="CC115" s="949"/>
      <c r="CD115" s="949"/>
      <c r="CE115" s="949"/>
      <c r="CF115" s="943" t="s">
        <v>404</v>
      </c>
      <c r="CG115" s="944"/>
      <c r="CH115" s="944"/>
      <c r="CI115" s="944"/>
      <c r="CJ115" s="944"/>
      <c r="CK115" s="974"/>
      <c r="CL115" s="975"/>
      <c r="CM115" s="978" t="s">
        <v>417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0"/>
      <c r="DG115" s="987" t="s">
        <v>404</v>
      </c>
      <c r="DH115" s="988"/>
      <c r="DI115" s="988"/>
      <c r="DJ115" s="988"/>
      <c r="DK115" s="989"/>
      <c r="DL115" s="990" t="s">
        <v>404</v>
      </c>
      <c r="DM115" s="988"/>
      <c r="DN115" s="988"/>
      <c r="DO115" s="988"/>
      <c r="DP115" s="989"/>
      <c r="DQ115" s="990" t="s">
        <v>404</v>
      </c>
      <c r="DR115" s="988"/>
      <c r="DS115" s="988"/>
      <c r="DT115" s="988"/>
      <c r="DU115" s="989"/>
      <c r="DV115" s="991" t="s">
        <v>404</v>
      </c>
      <c r="DW115" s="992"/>
      <c r="DX115" s="992"/>
      <c r="DY115" s="992"/>
      <c r="DZ115" s="993"/>
    </row>
    <row r="116" spans="1:130" s="197" customFormat="1" ht="26.25" customHeight="1">
      <c r="A116" s="985"/>
      <c r="B116" s="986"/>
      <c r="C116" s="1000" t="s">
        <v>418</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87">
        <v>26</v>
      </c>
      <c r="AB116" s="988"/>
      <c r="AC116" s="988"/>
      <c r="AD116" s="988"/>
      <c r="AE116" s="989"/>
      <c r="AF116" s="990">
        <v>91</v>
      </c>
      <c r="AG116" s="988"/>
      <c r="AH116" s="988"/>
      <c r="AI116" s="988"/>
      <c r="AJ116" s="989"/>
      <c r="AK116" s="990">
        <v>28</v>
      </c>
      <c r="AL116" s="988"/>
      <c r="AM116" s="988"/>
      <c r="AN116" s="988"/>
      <c r="AO116" s="989"/>
      <c r="AP116" s="991">
        <v>0</v>
      </c>
      <c r="AQ116" s="992"/>
      <c r="AR116" s="992"/>
      <c r="AS116" s="992"/>
      <c r="AT116" s="993"/>
      <c r="AU116" s="928"/>
      <c r="AV116" s="929"/>
      <c r="AW116" s="929"/>
      <c r="AX116" s="929"/>
      <c r="AY116" s="930"/>
      <c r="AZ116" s="978" t="s">
        <v>419</v>
      </c>
      <c r="BA116" s="979"/>
      <c r="BB116" s="979"/>
      <c r="BC116" s="979"/>
      <c r="BD116" s="979"/>
      <c r="BE116" s="979"/>
      <c r="BF116" s="979"/>
      <c r="BG116" s="979"/>
      <c r="BH116" s="979"/>
      <c r="BI116" s="979"/>
      <c r="BJ116" s="979"/>
      <c r="BK116" s="979"/>
      <c r="BL116" s="979"/>
      <c r="BM116" s="979"/>
      <c r="BN116" s="979"/>
      <c r="BO116" s="979"/>
      <c r="BP116" s="980"/>
      <c r="BQ116" s="948" t="s">
        <v>404</v>
      </c>
      <c r="BR116" s="949"/>
      <c r="BS116" s="949"/>
      <c r="BT116" s="949"/>
      <c r="BU116" s="949"/>
      <c r="BV116" s="949" t="s">
        <v>404</v>
      </c>
      <c r="BW116" s="949"/>
      <c r="BX116" s="949"/>
      <c r="BY116" s="949"/>
      <c r="BZ116" s="949"/>
      <c r="CA116" s="949" t="s">
        <v>404</v>
      </c>
      <c r="CB116" s="949"/>
      <c r="CC116" s="949"/>
      <c r="CD116" s="949"/>
      <c r="CE116" s="949"/>
      <c r="CF116" s="943" t="s">
        <v>404</v>
      </c>
      <c r="CG116" s="944"/>
      <c r="CH116" s="944"/>
      <c r="CI116" s="944"/>
      <c r="CJ116" s="944"/>
      <c r="CK116" s="974"/>
      <c r="CL116" s="975"/>
      <c r="CM116" s="945" t="s">
        <v>420</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v>30000</v>
      </c>
      <c r="DH116" s="988"/>
      <c r="DI116" s="988"/>
      <c r="DJ116" s="988"/>
      <c r="DK116" s="989"/>
      <c r="DL116" s="990">
        <v>25000</v>
      </c>
      <c r="DM116" s="988"/>
      <c r="DN116" s="988"/>
      <c r="DO116" s="988"/>
      <c r="DP116" s="989"/>
      <c r="DQ116" s="990">
        <v>20000</v>
      </c>
      <c r="DR116" s="988"/>
      <c r="DS116" s="988"/>
      <c r="DT116" s="988"/>
      <c r="DU116" s="989"/>
      <c r="DV116" s="991">
        <v>0.5</v>
      </c>
      <c r="DW116" s="992"/>
      <c r="DX116" s="992"/>
      <c r="DY116" s="992"/>
      <c r="DZ116" s="993"/>
    </row>
    <row r="117" spans="1:130" s="197" customFormat="1" ht="26.25" customHeight="1">
      <c r="A117" s="933" t="s">
        <v>164</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22" t="s">
        <v>421</v>
      </c>
      <c r="Z117" s="913"/>
      <c r="AA117" s="1025">
        <v>1589469</v>
      </c>
      <c r="AB117" s="995"/>
      <c r="AC117" s="995"/>
      <c r="AD117" s="995"/>
      <c r="AE117" s="996"/>
      <c r="AF117" s="994">
        <v>1575390</v>
      </c>
      <c r="AG117" s="995"/>
      <c r="AH117" s="995"/>
      <c r="AI117" s="995"/>
      <c r="AJ117" s="996"/>
      <c r="AK117" s="994">
        <v>1458382</v>
      </c>
      <c r="AL117" s="995"/>
      <c r="AM117" s="995"/>
      <c r="AN117" s="995"/>
      <c r="AO117" s="996"/>
      <c r="AP117" s="997"/>
      <c r="AQ117" s="998"/>
      <c r="AR117" s="998"/>
      <c r="AS117" s="998"/>
      <c r="AT117" s="999"/>
      <c r="AU117" s="928"/>
      <c r="AV117" s="929"/>
      <c r="AW117" s="929"/>
      <c r="AX117" s="929"/>
      <c r="AY117" s="930"/>
      <c r="AZ117" s="1024" t="s">
        <v>422</v>
      </c>
      <c r="BA117" s="1000"/>
      <c r="BB117" s="1000"/>
      <c r="BC117" s="1000"/>
      <c r="BD117" s="1000"/>
      <c r="BE117" s="1000"/>
      <c r="BF117" s="1000"/>
      <c r="BG117" s="1000"/>
      <c r="BH117" s="1000"/>
      <c r="BI117" s="1000"/>
      <c r="BJ117" s="1000"/>
      <c r="BK117" s="1000"/>
      <c r="BL117" s="1000"/>
      <c r="BM117" s="1000"/>
      <c r="BN117" s="1000"/>
      <c r="BO117" s="1000"/>
      <c r="BP117" s="1001"/>
      <c r="BQ117" s="1014" t="s">
        <v>108</v>
      </c>
      <c r="BR117" s="1015"/>
      <c r="BS117" s="1015"/>
      <c r="BT117" s="1015"/>
      <c r="BU117" s="1015"/>
      <c r="BV117" s="1015" t="s">
        <v>108</v>
      </c>
      <c r="BW117" s="1015"/>
      <c r="BX117" s="1015"/>
      <c r="BY117" s="1015"/>
      <c r="BZ117" s="1015"/>
      <c r="CA117" s="1015" t="s">
        <v>108</v>
      </c>
      <c r="CB117" s="1015"/>
      <c r="CC117" s="1015"/>
      <c r="CD117" s="1015"/>
      <c r="CE117" s="1015"/>
      <c r="CF117" s="943" t="s">
        <v>108</v>
      </c>
      <c r="CG117" s="944"/>
      <c r="CH117" s="944"/>
      <c r="CI117" s="944"/>
      <c r="CJ117" s="944"/>
      <c r="CK117" s="974"/>
      <c r="CL117" s="975"/>
      <c r="CM117" s="945" t="s">
        <v>423</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108</v>
      </c>
      <c r="DH117" s="988"/>
      <c r="DI117" s="988"/>
      <c r="DJ117" s="988"/>
      <c r="DK117" s="989"/>
      <c r="DL117" s="990" t="s">
        <v>108</v>
      </c>
      <c r="DM117" s="988"/>
      <c r="DN117" s="988"/>
      <c r="DO117" s="988"/>
      <c r="DP117" s="989"/>
      <c r="DQ117" s="990" t="s">
        <v>108</v>
      </c>
      <c r="DR117" s="988"/>
      <c r="DS117" s="988"/>
      <c r="DT117" s="988"/>
      <c r="DU117" s="989"/>
      <c r="DV117" s="991" t="s">
        <v>108</v>
      </c>
      <c r="DW117" s="992"/>
      <c r="DX117" s="992"/>
      <c r="DY117" s="992"/>
      <c r="DZ117" s="993"/>
    </row>
    <row r="118" spans="1:130" s="197" customFormat="1" ht="26.25" customHeight="1">
      <c r="A118" s="933" t="s">
        <v>395</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393</v>
      </c>
      <c r="AB118" s="912"/>
      <c r="AC118" s="912"/>
      <c r="AD118" s="912"/>
      <c r="AE118" s="913"/>
      <c r="AF118" s="911" t="s">
        <v>281</v>
      </c>
      <c r="AG118" s="912"/>
      <c r="AH118" s="912"/>
      <c r="AI118" s="912"/>
      <c r="AJ118" s="913"/>
      <c r="AK118" s="911" t="s">
        <v>280</v>
      </c>
      <c r="AL118" s="912"/>
      <c r="AM118" s="912"/>
      <c r="AN118" s="912"/>
      <c r="AO118" s="913"/>
      <c r="AP118" s="1019" t="s">
        <v>394</v>
      </c>
      <c r="AQ118" s="1020"/>
      <c r="AR118" s="1020"/>
      <c r="AS118" s="1020"/>
      <c r="AT118" s="1021"/>
      <c r="AU118" s="931"/>
      <c r="AV118" s="932"/>
      <c r="AW118" s="932"/>
      <c r="AX118" s="932"/>
      <c r="AY118" s="932"/>
      <c r="AZ118" s="228" t="s">
        <v>164</v>
      </c>
      <c r="BA118" s="228"/>
      <c r="BB118" s="228"/>
      <c r="BC118" s="228"/>
      <c r="BD118" s="228"/>
      <c r="BE118" s="228"/>
      <c r="BF118" s="228"/>
      <c r="BG118" s="228"/>
      <c r="BH118" s="228"/>
      <c r="BI118" s="228"/>
      <c r="BJ118" s="228"/>
      <c r="BK118" s="228"/>
      <c r="BL118" s="228"/>
      <c r="BM118" s="228"/>
      <c r="BN118" s="228"/>
      <c r="BO118" s="1022" t="s">
        <v>424</v>
      </c>
      <c r="BP118" s="1023"/>
      <c r="BQ118" s="1014">
        <v>18757680</v>
      </c>
      <c r="BR118" s="1015"/>
      <c r="BS118" s="1015"/>
      <c r="BT118" s="1015"/>
      <c r="BU118" s="1015"/>
      <c r="BV118" s="1015">
        <v>18707323</v>
      </c>
      <c r="BW118" s="1015"/>
      <c r="BX118" s="1015"/>
      <c r="BY118" s="1015"/>
      <c r="BZ118" s="1015"/>
      <c r="CA118" s="1015">
        <v>17597838</v>
      </c>
      <c r="CB118" s="1015"/>
      <c r="CC118" s="1015"/>
      <c r="CD118" s="1015"/>
      <c r="CE118" s="1015"/>
      <c r="CF118" s="1016"/>
      <c r="CG118" s="1017"/>
      <c r="CH118" s="1017"/>
      <c r="CI118" s="1017"/>
      <c r="CJ118" s="1018"/>
      <c r="CK118" s="974"/>
      <c r="CL118" s="975"/>
      <c r="CM118" s="945" t="s">
        <v>425</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108</v>
      </c>
      <c r="DH118" s="988"/>
      <c r="DI118" s="988"/>
      <c r="DJ118" s="988"/>
      <c r="DK118" s="989"/>
      <c r="DL118" s="990" t="s">
        <v>108</v>
      </c>
      <c r="DM118" s="988"/>
      <c r="DN118" s="988"/>
      <c r="DO118" s="988"/>
      <c r="DP118" s="989"/>
      <c r="DQ118" s="990" t="s">
        <v>108</v>
      </c>
      <c r="DR118" s="988"/>
      <c r="DS118" s="988"/>
      <c r="DT118" s="988"/>
      <c r="DU118" s="989"/>
      <c r="DV118" s="991" t="s">
        <v>108</v>
      </c>
      <c r="DW118" s="992"/>
      <c r="DX118" s="992"/>
      <c r="DY118" s="992"/>
      <c r="DZ118" s="993"/>
    </row>
    <row r="119" spans="1:130" s="197" customFormat="1" ht="26.25" customHeight="1">
      <c r="A119" s="1003" t="s">
        <v>398</v>
      </c>
      <c r="B119" s="973"/>
      <c r="C119" s="952" t="s">
        <v>399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18" t="s">
        <v>108</v>
      </c>
      <c r="AB119" s="919"/>
      <c r="AC119" s="919"/>
      <c r="AD119" s="919"/>
      <c r="AE119" s="920"/>
      <c r="AF119" s="921" t="s">
        <v>108</v>
      </c>
      <c r="AG119" s="919"/>
      <c r="AH119" s="919"/>
      <c r="AI119" s="919"/>
      <c r="AJ119" s="920"/>
      <c r="AK119" s="921" t="s">
        <v>108</v>
      </c>
      <c r="AL119" s="919"/>
      <c r="AM119" s="919"/>
      <c r="AN119" s="919"/>
      <c r="AO119" s="920"/>
      <c r="AP119" s="922" t="s">
        <v>108</v>
      </c>
      <c r="AQ119" s="923"/>
      <c r="AR119" s="923"/>
      <c r="AS119" s="923"/>
      <c r="AT119" s="924"/>
      <c r="AU119" s="1006" t="s">
        <v>426</v>
      </c>
      <c r="AV119" s="1007"/>
      <c r="AW119" s="1007"/>
      <c r="AX119" s="1007"/>
      <c r="AY119" s="1008"/>
      <c r="AZ119" s="969" t="s">
        <v>427</v>
      </c>
      <c r="BA119" s="916"/>
      <c r="BB119" s="916"/>
      <c r="BC119" s="916"/>
      <c r="BD119" s="916"/>
      <c r="BE119" s="916"/>
      <c r="BF119" s="916"/>
      <c r="BG119" s="916"/>
      <c r="BH119" s="916"/>
      <c r="BI119" s="916"/>
      <c r="BJ119" s="916"/>
      <c r="BK119" s="916"/>
      <c r="BL119" s="916"/>
      <c r="BM119" s="916"/>
      <c r="BN119" s="916"/>
      <c r="BO119" s="916"/>
      <c r="BP119" s="917"/>
      <c r="BQ119" s="955">
        <v>1739125</v>
      </c>
      <c r="BR119" s="956"/>
      <c r="BS119" s="956"/>
      <c r="BT119" s="956"/>
      <c r="BU119" s="956"/>
      <c r="BV119" s="956">
        <v>1908837</v>
      </c>
      <c r="BW119" s="956"/>
      <c r="BX119" s="956"/>
      <c r="BY119" s="956"/>
      <c r="BZ119" s="956"/>
      <c r="CA119" s="956">
        <v>2152203</v>
      </c>
      <c r="CB119" s="956"/>
      <c r="CC119" s="956"/>
      <c r="CD119" s="956"/>
      <c r="CE119" s="956"/>
      <c r="CF119" s="970">
        <v>53.1</v>
      </c>
      <c r="CG119" s="971"/>
      <c r="CH119" s="971"/>
      <c r="CI119" s="971"/>
      <c r="CJ119" s="971"/>
      <c r="CK119" s="976"/>
      <c r="CL119" s="977"/>
      <c r="CM119" s="1033" t="s">
        <v>428</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26" t="s">
        <v>108</v>
      </c>
      <c r="DH119" s="1027"/>
      <c r="DI119" s="1027"/>
      <c r="DJ119" s="1027"/>
      <c r="DK119" s="1028"/>
      <c r="DL119" s="1029" t="s">
        <v>108</v>
      </c>
      <c r="DM119" s="1027"/>
      <c r="DN119" s="1027"/>
      <c r="DO119" s="1027"/>
      <c r="DP119" s="1028"/>
      <c r="DQ119" s="1029" t="s">
        <v>108</v>
      </c>
      <c r="DR119" s="1027"/>
      <c r="DS119" s="1027"/>
      <c r="DT119" s="1027"/>
      <c r="DU119" s="1028"/>
      <c r="DV119" s="1030" t="s">
        <v>108</v>
      </c>
      <c r="DW119" s="1031"/>
      <c r="DX119" s="1031"/>
      <c r="DY119" s="1031"/>
      <c r="DZ119" s="1032"/>
    </row>
    <row r="120" spans="1:130" s="197" customFormat="1" ht="26.25" customHeight="1">
      <c r="A120" s="1004"/>
      <c r="B120" s="975"/>
      <c r="C120" s="945" t="s">
        <v>403</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108</v>
      </c>
      <c r="AB120" s="988"/>
      <c r="AC120" s="988"/>
      <c r="AD120" s="988"/>
      <c r="AE120" s="989"/>
      <c r="AF120" s="990" t="s">
        <v>108</v>
      </c>
      <c r="AG120" s="988"/>
      <c r="AH120" s="988"/>
      <c r="AI120" s="988"/>
      <c r="AJ120" s="989"/>
      <c r="AK120" s="990" t="s">
        <v>108</v>
      </c>
      <c r="AL120" s="988"/>
      <c r="AM120" s="988"/>
      <c r="AN120" s="988"/>
      <c r="AO120" s="989"/>
      <c r="AP120" s="991" t="s">
        <v>108</v>
      </c>
      <c r="AQ120" s="992"/>
      <c r="AR120" s="992"/>
      <c r="AS120" s="992"/>
      <c r="AT120" s="993"/>
      <c r="AU120" s="1009"/>
      <c r="AV120" s="1010"/>
      <c r="AW120" s="1010"/>
      <c r="AX120" s="1010"/>
      <c r="AY120" s="1011"/>
      <c r="AZ120" s="978" t="s">
        <v>429</v>
      </c>
      <c r="BA120" s="979"/>
      <c r="BB120" s="979"/>
      <c r="BC120" s="979"/>
      <c r="BD120" s="979"/>
      <c r="BE120" s="979"/>
      <c r="BF120" s="979"/>
      <c r="BG120" s="979"/>
      <c r="BH120" s="979"/>
      <c r="BI120" s="979"/>
      <c r="BJ120" s="979"/>
      <c r="BK120" s="979"/>
      <c r="BL120" s="979"/>
      <c r="BM120" s="979"/>
      <c r="BN120" s="979"/>
      <c r="BO120" s="979"/>
      <c r="BP120" s="980"/>
      <c r="BQ120" s="948">
        <v>398015</v>
      </c>
      <c r="BR120" s="949"/>
      <c r="BS120" s="949"/>
      <c r="BT120" s="949"/>
      <c r="BU120" s="949"/>
      <c r="BV120" s="949">
        <v>430842</v>
      </c>
      <c r="BW120" s="949"/>
      <c r="BX120" s="949"/>
      <c r="BY120" s="949"/>
      <c r="BZ120" s="949"/>
      <c r="CA120" s="949">
        <v>522247</v>
      </c>
      <c r="CB120" s="949"/>
      <c r="CC120" s="949"/>
      <c r="CD120" s="949"/>
      <c r="CE120" s="949"/>
      <c r="CF120" s="943">
        <v>12.9</v>
      </c>
      <c r="CG120" s="944"/>
      <c r="CH120" s="944"/>
      <c r="CI120" s="944"/>
      <c r="CJ120" s="944"/>
      <c r="CK120" s="1042" t="s">
        <v>430</v>
      </c>
      <c r="CL120" s="1043"/>
      <c r="CM120" s="1043"/>
      <c r="CN120" s="1043"/>
      <c r="CO120" s="1044"/>
      <c r="CP120" s="1050" t="s">
        <v>378</v>
      </c>
      <c r="CQ120" s="1051"/>
      <c r="CR120" s="1051"/>
      <c r="CS120" s="1051"/>
      <c r="CT120" s="1051"/>
      <c r="CU120" s="1051"/>
      <c r="CV120" s="1051"/>
      <c r="CW120" s="1051"/>
      <c r="CX120" s="1051"/>
      <c r="CY120" s="1051"/>
      <c r="CZ120" s="1051"/>
      <c r="DA120" s="1051"/>
      <c r="DB120" s="1051"/>
      <c r="DC120" s="1051"/>
      <c r="DD120" s="1051"/>
      <c r="DE120" s="1051"/>
      <c r="DF120" s="1052"/>
      <c r="DG120" s="955">
        <v>2362208</v>
      </c>
      <c r="DH120" s="956"/>
      <c r="DI120" s="956"/>
      <c r="DJ120" s="956"/>
      <c r="DK120" s="956"/>
      <c r="DL120" s="956">
        <v>2390060</v>
      </c>
      <c r="DM120" s="956"/>
      <c r="DN120" s="956"/>
      <c r="DO120" s="956"/>
      <c r="DP120" s="956"/>
      <c r="DQ120" s="956">
        <v>2079096</v>
      </c>
      <c r="DR120" s="956"/>
      <c r="DS120" s="956"/>
      <c r="DT120" s="956"/>
      <c r="DU120" s="956"/>
      <c r="DV120" s="957">
        <v>51.3</v>
      </c>
      <c r="DW120" s="957"/>
      <c r="DX120" s="957"/>
      <c r="DY120" s="957"/>
      <c r="DZ120" s="958"/>
    </row>
    <row r="121" spans="1:130" s="197" customFormat="1" ht="26.25" customHeight="1">
      <c r="A121" s="1004"/>
      <c r="B121" s="975"/>
      <c r="C121" s="1039" t="s">
        <v>431</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987">
        <v>9484</v>
      </c>
      <c r="AB121" s="988"/>
      <c r="AC121" s="988"/>
      <c r="AD121" s="988"/>
      <c r="AE121" s="989"/>
      <c r="AF121" s="990">
        <v>9643</v>
      </c>
      <c r="AG121" s="988"/>
      <c r="AH121" s="988"/>
      <c r="AI121" s="988"/>
      <c r="AJ121" s="989"/>
      <c r="AK121" s="990">
        <v>9809</v>
      </c>
      <c r="AL121" s="988"/>
      <c r="AM121" s="988"/>
      <c r="AN121" s="988"/>
      <c r="AO121" s="989"/>
      <c r="AP121" s="991">
        <v>0.2</v>
      </c>
      <c r="AQ121" s="992"/>
      <c r="AR121" s="992"/>
      <c r="AS121" s="992"/>
      <c r="AT121" s="993"/>
      <c r="AU121" s="1009"/>
      <c r="AV121" s="1010"/>
      <c r="AW121" s="1010"/>
      <c r="AX121" s="1010"/>
      <c r="AY121" s="1011"/>
      <c r="AZ121" s="1024" t="s">
        <v>432</v>
      </c>
      <c r="BA121" s="1000"/>
      <c r="BB121" s="1000"/>
      <c r="BC121" s="1000"/>
      <c r="BD121" s="1000"/>
      <c r="BE121" s="1000"/>
      <c r="BF121" s="1000"/>
      <c r="BG121" s="1000"/>
      <c r="BH121" s="1000"/>
      <c r="BI121" s="1000"/>
      <c r="BJ121" s="1000"/>
      <c r="BK121" s="1000"/>
      <c r="BL121" s="1000"/>
      <c r="BM121" s="1000"/>
      <c r="BN121" s="1000"/>
      <c r="BO121" s="1000"/>
      <c r="BP121" s="1001"/>
      <c r="BQ121" s="1014">
        <v>11834581</v>
      </c>
      <c r="BR121" s="1015"/>
      <c r="BS121" s="1015"/>
      <c r="BT121" s="1015"/>
      <c r="BU121" s="1015"/>
      <c r="BV121" s="1015">
        <v>11971370</v>
      </c>
      <c r="BW121" s="1015"/>
      <c r="BX121" s="1015"/>
      <c r="BY121" s="1015"/>
      <c r="BZ121" s="1015"/>
      <c r="CA121" s="1015">
        <v>11458139</v>
      </c>
      <c r="CB121" s="1015"/>
      <c r="CC121" s="1015"/>
      <c r="CD121" s="1015"/>
      <c r="CE121" s="1015"/>
      <c r="CF121" s="1053">
        <v>282.8</v>
      </c>
      <c r="CG121" s="1054"/>
      <c r="CH121" s="1054"/>
      <c r="CI121" s="1054"/>
      <c r="CJ121" s="1054"/>
      <c r="CK121" s="1045"/>
      <c r="CL121" s="1046"/>
      <c r="CM121" s="1046"/>
      <c r="CN121" s="1046"/>
      <c r="CO121" s="1047"/>
      <c r="CP121" s="1036" t="s">
        <v>377</v>
      </c>
      <c r="CQ121" s="1037"/>
      <c r="CR121" s="1037"/>
      <c r="CS121" s="1037"/>
      <c r="CT121" s="1037"/>
      <c r="CU121" s="1037"/>
      <c r="CV121" s="1037"/>
      <c r="CW121" s="1037"/>
      <c r="CX121" s="1037"/>
      <c r="CY121" s="1037"/>
      <c r="CZ121" s="1037"/>
      <c r="DA121" s="1037"/>
      <c r="DB121" s="1037"/>
      <c r="DC121" s="1037"/>
      <c r="DD121" s="1037"/>
      <c r="DE121" s="1037"/>
      <c r="DF121" s="1038"/>
      <c r="DG121" s="948">
        <v>1822905</v>
      </c>
      <c r="DH121" s="949"/>
      <c r="DI121" s="949"/>
      <c r="DJ121" s="949"/>
      <c r="DK121" s="949"/>
      <c r="DL121" s="949">
        <v>1660145</v>
      </c>
      <c r="DM121" s="949"/>
      <c r="DN121" s="949"/>
      <c r="DO121" s="949"/>
      <c r="DP121" s="949"/>
      <c r="DQ121" s="949">
        <v>1712705</v>
      </c>
      <c r="DR121" s="949"/>
      <c r="DS121" s="949"/>
      <c r="DT121" s="949"/>
      <c r="DU121" s="949"/>
      <c r="DV121" s="950">
        <v>42.3</v>
      </c>
      <c r="DW121" s="950"/>
      <c r="DX121" s="950"/>
      <c r="DY121" s="950"/>
      <c r="DZ121" s="951"/>
    </row>
    <row r="122" spans="1:130" s="197" customFormat="1" ht="26.25" customHeight="1">
      <c r="A122" s="1004"/>
      <c r="B122" s="975"/>
      <c r="C122" s="945" t="s">
        <v>414</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108</v>
      </c>
      <c r="AB122" s="988"/>
      <c r="AC122" s="988"/>
      <c r="AD122" s="988"/>
      <c r="AE122" s="989"/>
      <c r="AF122" s="990" t="s">
        <v>108</v>
      </c>
      <c r="AG122" s="988"/>
      <c r="AH122" s="988"/>
      <c r="AI122" s="988"/>
      <c r="AJ122" s="989"/>
      <c r="AK122" s="990" t="s">
        <v>108</v>
      </c>
      <c r="AL122" s="988"/>
      <c r="AM122" s="988"/>
      <c r="AN122" s="988"/>
      <c r="AO122" s="989"/>
      <c r="AP122" s="991" t="s">
        <v>108</v>
      </c>
      <c r="AQ122" s="992"/>
      <c r="AR122" s="992"/>
      <c r="AS122" s="992"/>
      <c r="AT122" s="993"/>
      <c r="AU122" s="1012"/>
      <c r="AV122" s="1013"/>
      <c r="AW122" s="1013"/>
      <c r="AX122" s="1013"/>
      <c r="AY122" s="1013"/>
      <c r="AZ122" s="228" t="s">
        <v>164</v>
      </c>
      <c r="BA122" s="228"/>
      <c r="BB122" s="228"/>
      <c r="BC122" s="228"/>
      <c r="BD122" s="228"/>
      <c r="BE122" s="228"/>
      <c r="BF122" s="228"/>
      <c r="BG122" s="228"/>
      <c r="BH122" s="228"/>
      <c r="BI122" s="228"/>
      <c r="BJ122" s="228"/>
      <c r="BK122" s="228"/>
      <c r="BL122" s="228"/>
      <c r="BM122" s="228"/>
      <c r="BN122" s="228"/>
      <c r="BO122" s="1022" t="s">
        <v>433</v>
      </c>
      <c r="BP122" s="1023"/>
      <c r="BQ122" s="1063">
        <v>13971721</v>
      </c>
      <c r="BR122" s="1064"/>
      <c r="BS122" s="1064"/>
      <c r="BT122" s="1064"/>
      <c r="BU122" s="1064"/>
      <c r="BV122" s="1064">
        <v>14311049</v>
      </c>
      <c r="BW122" s="1064"/>
      <c r="BX122" s="1064"/>
      <c r="BY122" s="1064"/>
      <c r="BZ122" s="1064"/>
      <c r="CA122" s="1064">
        <v>14132589</v>
      </c>
      <c r="CB122" s="1064"/>
      <c r="CC122" s="1064"/>
      <c r="CD122" s="1064"/>
      <c r="CE122" s="1064"/>
      <c r="CF122" s="1016"/>
      <c r="CG122" s="1017"/>
      <c r="CH122" s="1017"/>
      <c r="CI122" s="1017"/>
      <c r="CJ122" s="1018"/>
      <c r="CK122" s="1045"/>
      <c r="CL122" s="1046"/>
      <c r="CM122" s="1046"/>
      <c r="CN122" s="1046"/>
      <c r="CO122" s="1047"/>
      <c r="CP122" s="1036" t="s">
        <v>434</v>
      </c>
      <c r="CQ122" s="1037"/>
      <c r="CR122" s="1037"/>
      <c r="CS122" s="1037"/>
      <c r="CT122" s="1037"/>
      <c r="CU122" s="1037"/>
      <c r="CV122" s="1037"/>
      <c r="CW122" s="1037"/>
      <c r="CX122" s="1037"/>
      <c r="CY122" s="1037"/>
      <c r="CZ122" s="1037"/>
      <c r="DA122" s="1037"/>
      <c r="DB122" s="1037"/>
      <c r="DC122" s="1037"/>
      <c r="DD122" s="1037"/>
      <c r="DE122" s="1037"/>
      <c r="DF122" s="1038"/>
      <c r="DG122" s="948">
        <v>132487</v>
      </c>
      <c r="DH122" s="949"/>
      <c r="DI122" s="949"/>
      <c r="DJ122" s="949"/>
      <c r="DK122" s="949"/>
      <c r="DL122" s="949">
        <v>123508</v>
      </c>
      <c r="DM122" s="949"/>
      <c r="DN122" s="949"/>
      <c r="DO122" s="949"/>
      <c r="DP122" s="949"/>
      <c r="DQ122" s="949">
        <v>21168</v>
      </c>
      <c r="DR122" s="949"/>
      <c r="DS122" s="949"/>
      <c r="DT122" s="949"/>
      <c r="DU122" s="949"/>
      <c r="DV122" s="950">
        <v>0.5</v>
      </c>
      <c r="DW122" s="950"/>
      <c r="DX122" s="950"/>
      <c r="DY122" s="950"/>
      <c r="DZ122" s="951"/>
    </row>
    <row r="123" spans="1:130" s="197" customFormat="1" ht="26.25" customHeight="1" thickBot="1">
      <c r="A123" s="1004"/>
      <c r="B123" s="975"/>
      <c r="C123" s="945" t="s">
        <v>420</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v>5000</v>
      </c>
      <c r="AB123" s="988"/>
      <c r="AC123" s="988"/>
      <c r="AD123" s="988"/>
      <c r="AE123" s="989"/>
      <c r="AF123" s="990">
        <v>5000</v>
      </c>
      <c r="AG123" s="988"/>
      <c r="AH123" s="988"/>
      <c r="AI123" s="988"/>
      <c r="AJ123" s="989"/>
      <c r="AK123" s="990">
        <v>5000</v>
      </c>
      <c r="AL123" s="988"/>
      <c r="AM123" s="988"/>
      <c r="AN123" s="988"/>
      <c r="AO123" s="989"/>
      <c r="AP123" s="991">
        <v>0.1</v>
      </c>
      <c r="AQ123" s="992"/>
      <c r="AR123" s="992"/>
      <c r="AS123" s="992"/>
      <c r="AT123" s="993"/>
      <c r="AU123" s="1060" t="s">
        <v>435</v>
      </c>
      <c r="AV123" s="1061"/>
      <c r="AW123" s="1061"/>
      <c r="AX123" s="1061"/>
      <c r="AY123" s="1061"/>
      <c r="AZ123" s="1061"/>
      <c r="BA123" s="1061"/>
      <c r="BB123" s="1061"/>
      <c r="BC123" s="1061"/>
      <c r="BD123" s="1061"/>
      <c r="BE123" s="1061"/>
      <c r="BF123" s="1061"/>
      <c r="BG123" s="1061"/>
      <c r="BH123" s="1061"/>
      <c r="BI123" s="1061"/>
      <c r="BJ123" s="1061"/>
      <c r="BK123" s="1061"/>
      <c r="BL123" s="1061"/>
      <c r="BM123" s="1061"/>
      <c r="BN123" s="1061"/>
      <c r="BO123" s="1061"/>
      <c r="BP123" s="1062"/>
      <c r="BQ123" s="1055">
        <v>114.5</v>
      </c>
      <c r="BR123" s="1056"/>
      <c r="BS123" s="1056"/>
      <c r="BT123" s="1056"/>
      <c r="BU123" s="1056"/>
      <c r="BV123" s="1056">
        <v>108</v>
      </c>
      <c r="BW123" s="1056"/>
      <c r="BX123" s="1056"/>
      <c r="BY123" s="1056"/>
      <c r="BZ123" s="1056"/>
      <c r="CA123" s="1056">
        <v>85.5</v>
      </c>
      <c r="CB123" s="1056"/>
      <c r="CC123" s="1056"/>
      <c r="CD123" s="1056"/>
      <c r="CE123" s="1056"/>
      <c r="CF123" s="1057"/>
      <c r="CG123" s="1058"/>
      <c r="CH123" s="1058"/>
      <c r="CI123" s="1058"/>
      <c r="CJ123" s="1059"/>
      <c r="CK123" s="1045"/>
      <c r="CL123" s="1046"/>
      <c r="CM123" s="1046"/>
      <c r="CN123" s="1046"/>
      <c r="CO123" s="1047"/>
      <c r="CP123" s="1036" t="s">
        <v>436</v>
      </c>
      <c r="CQ123" s="1037"/>
      <c r="CR123" s="1037"/>
      <c r="CS123" s="1037"/>
      <c r="CT123" s="1037"/>
      <c r="CU123" s="1037"/>
      <c r="CV123" s="1037"/>
      <c r="CW123" s="1037"/>
      <c r="CX123" s="1037"/>
      <c r="CY123" s="1037"/>
      <c r="CZ123" s="1037"/>
      <c r="DA123" s="1037"/>
      <c r="DB123" s="1037"/>
      <c r="DC123" s="1037"/>
      <c r="DD123" s="1037"/>
      <c r="DE123" s="1037"/>
      <c r="DF123" s="1038"/>
      <c r="DG123" s="987" t="s">
        <v>437</v>
      </c>
      <c r="DH123" s="988"/>
      <c r="DI123" s="988"/>
      <c r="DJ123" s="988"/>
      <c r="DK123" s="989"/>
      <c r="DL123" s="990" t="s">
        <v>437</v>
      </c>
      <c r="DM123" s="988"/>
      <c r="DN123" s="988"/>
      <c r="DO123" s="988"/>
      <c r="DP123" s="989"/>
      <c r="DQ123" s="990" t="s">
        <v>437</v>
      </c>
      <c r="DR123" s="988"/>
      <c r="DS123" s="988"/>
      <c r="DT123" s="988"/>
      <c r="DU123" s="989"/>
      <c r="DV123" s="991" t="s">
        <v>437</v>
      </c>
      <c r="DW123" s="992"/>
      <c r="DX123" s="992"/>
      <c r="DY123" s="992"/>
      <c r="DZ123" s="993"/>
    </row>
    <row r="124" spans="1:130" s="197" customFormat="1" ht="26.25" customHeight="1">
      <c r="A124" s="1004"/>
      <c r="B124" s="975"/>
      <c r="C124" s="945" t="s">
        <v>423</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437</v>
      </c>
      <c r="AB124" s="988"/>
      <c r="AC124" s="988"/>
      <c r="AD124" s="988"/>
      <c r="AE124" s="989"/>
      <c r="AF124" s="990" t="s">
        <v>437</v>
      </c>
      <c r="AG124" s="988"/>
      <c r="AH124" s="988"/>
      <c r="AI124" s="988"/>
      <c r="AJ124" s="989"/>
      <c r="AK124" s="990" t="s">
        <v>437</v>
      </c>
      <c r="AL124" s="988"/>
      <c r="AM124" s="988"/>
      <c r="AN124" s="988"/>
      <c r="AO124" s="989"/>
      <c r="AP124" s="991" t="s">
        <v>437</v>
      </c>
      <c r="AQ124" s="992"/>
      <c r="AR124" s="992"/>
      <c r="AS124" s="992"/>
      <c r="AT124" s="99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8"/>
      <c r="CL124" s="1048"/>
      <c r="CM124" s="1048"/>
      <c r="CN124" s="1048"/>
      <c r="CO124" s="1049"/>
      <c r="CP124" s="1036" t="s">
        <v>438</v>
      </c>
      <c r="CQ124" s="1037"/>
      <c r="CR124" s="1037"/>
      <c r="CS124" s="1037"/>
      <c r="CT124" s="1037"/>
      <c r="CU124" s="1037"/>
      <c r="CV124" s="1037"/>
      <c r="CW124" s="1037"/>
      <c r="CX124" s="1037"/>
      <c r="CY124" s="1037"/>
      <c r="CZ124" s="1037"/>
      <c r="DA124" s="1037"/>
      <c r="DB124" s="1037"/>
      <c r="DC124" s="1037"/>
      <c r="DD124" s="1037"/>
      <c r="DE124" s="1037"/>
      <c r="DF124" s="1038"/>
      <c r="DG124" s="1026" t="s">
        <v>437</v>
      </c>
      <c r="DH124" s="1027"/>
      <c r="DI124" s="1027"/>
      <c r="DJ124" s="1027"/>
      <c r="DK124" s="1028"/>
      <c r="DL124" s="1029" t="s">
        <v>437</v>
      </c>
      <c r="DM124" s="1027"/>
      <c r="DN124" s="1027"/>
      <c r="DO124" s="1027"/>
      <c r="DP124" s="1028"/>
      <c r="DQ124" s="1029" t="s">
        <v>437</v>
      </c>
      <c r="DR124" s="1027"/>
      <c r="DS124" s="1027"/>
      <c r="DT124" s="1027"/>
      <c r="DU124" s="1028"/>
      <c r="DV124" s="1030" t="s">
        <v>437</v>
      </c>
      <c r="DW124" s="1031"/>
      <c r="DX124" s="1031"/>
      <c r="DY124" s="1031"/>
      <c r="DZ124" s="1032"/>
    </row>
    <row r="125" spans="1:130" s="197" customFormat="1" ht="26.25" customHeight="1" thickBot="1">
      <c r="A125" s="1004"/>
      <c r="B125" s="975"/>
      <c r="C125" s="945" t="s">
        <v>425</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437</v>
      </c>
      <c r="AB125" s="988"/>
      <c r="AC125" s="988"/>
      <c r="AD125" s="988"/>
      <c r="AE125" s="989"/>
      <c r="AF125" s="990" t="s">
        <v>437</v>
      </c>
      <c r="AG125" s="988"/>
      <c r="AH125" s="988"/>
      <c r="AI125" s="988"/>
      <c r="AJ125" s="989"/>
      <c r="AK125" s="990" t="s">
        <v>437</v>
      </c>
      <c r="AL125" s="988"/>
      <c r="AM125" s="988"/>
      <c r="AN125" s="988"/>
      <c r="AO125" s="989"/>
      <c r="AP125" s="991" t="s">
        <v>437</v>
      </c>
      <c r="AQ125" s="992"/>
      <c r="AR125" s="992"/>
      <c r="AS125" s="992"/>
      <c r="AT125" s="99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3" t="s">
        <v>439</v>
      </c>
      <c r="CL125" s="1043"/>
      <c r="CM125" s="1043"/>
      <c r="CN125" s="1043"/>
      <c r="CO125" s="1044"/>
      <c r="CP125" s="969" t="s">
        <v>440</v>
      </c>
      <c r="CQ125" s="916"/>
      <c r="CR125" s="916"/>
      <c r="CS125" s="916"/>
      <c r="CT125" s="916"/>
      <c r="CU125" s="916"/>
      <c r="CV125" s="916"/>
      <c r="CW125" s="916"/>
      <c r="CX125" s="916"/>
      <c r="CY125" s="916"/>
      <c r="CZ125" s="916"/>
      <c r="DA125" s="916"/>
      <c r="DB125" s="916"/>
      <c r="DC125" s="916"/>
      <c r="DD125" s="916"/>
      <c r="DE125" s="916"/>
      <c r="DF125" s="917"/>
      <c r="DG125" s="955" t="s">
        <v>437</v>
      </c>
      <c r="DH125" s="956"/>
      <c r="DI125" s="956"/>
      <c r="DJ125" s="956"/>
      <c r="DK125" s="956"/>
      <c r="DL125" s="956" t="s">
        <v>437</v>
      </c>
      <c r="DM125" s="956"/>
      <c r="DN125" s="956"/>
      <c r="DO125" s="956"/>
      <c r="DP125" s="956"/>
      <c r="DQ125" s="956" t="s">
        <v>437</v>
      </c>
      <c r="DR125" s="956"/>
      <c r="DS125" s="956"/>
      <c r="DT125" s="956"/>
      <c r="DU125" s="956"/>
      <c r="DV125" s="957" t="s">
        <v>437</v>
      </c>
      <c r="DW125" s="957"/>
      <c r="DX125" s="957"/>
      <c r="DY125" s="957"/>
      <c r="DZ125" s="958"/>
    </row>
    <row r="126" spans="1:130" s="197" customFormat="1" ht="26.25" customHeight="1">
      <c r="A126" s="1004"/>
      <c r="B126" s="975"/>
      <c r="C126" s="945" t="s">
        <v>428</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v>58</v>
      </c>
      <c r="AB126" s="988"/>
      <c r="AC126" s="988"/>
      <c r="AD126" s="988"/>
      <c r="AE126" s="989"/>
      <c r="AF126" s="990" t="s">
        <v>437</v>
      </c>
      <c r="AG126" s="988"/>
      <c r="AH126" s="988"/>
      <c r="AI126" s="988"/>
      <c r="AJ126" s="989"/>
      <c r="AK126" s="990" t="s">
        <v>437</v>
      </c>
      <c r="AL126" s="988"/>
      <c r="AM126" s="988"/>
      <c r="AN126" s="988"/>
      <c r="AO126" s="989"/>
      <c r="AP126" s="991" t="s">
        <v>437</v>
      </c>
      <c r="AQ126" s="992"/>
      <c r="AR126" s="992"/>
      <c r="AS126" s="992"/>
      <c r="AT126" s="993"/>
      <c r="AU126" s="233"/>
      <c r="AV126" s="233"/>
      <c r="AW126" s="233"/>
      <c r="AX126" s="1065" t="s">
        <v>441</v>
      </c>
      <c r="AY126" s="1066"/>
      <c r="AZ126" s="1066"/>
      <c r="BA126" s="1066"/>
      <c r="BB126" s="1066"/>
      <c r="BC126" s="1066"/>
      <c r="BD126" s="1066"/>
      <c r="BE126" s="1067"/>
      <c r="BF126" s="1081" t="s">
        <v>442</v>
      </c>
      <c r="BG126" s="1066"/>
      <c r="BH126" s="1066"/>
      <c r="BI126" s="1066"/>
      <c r="BJ126" s="1066"/>
      <c r="BK126" s="1066"/>
      <c r="BL126" s="1067"/>
      <c r="BM126" s="1081" t="s">
        <v>443</v>
      </c>
      <c r="BN126" s="1066"/>
      <c r="BO126" s="1066"/>
      <c r="BP126" s="1066"/>
      <c r="BQ126" s="1066"/>
      <c r="BR126" s="1066"/>
      <c r="BS126" s="1067"/>
      <c r="BT126" s="1081" t="s">
        <v>444</v>
      </c>
      <c r="BU126" s="1066"/>
      <c r="BV126" s="1066"/>
      <c r="BW126" s="1066"/>
      <c r="BX126" s="1066"/>
      <c r="BY126" s="1066"/>
      <c r="BZ126" s="1082"/>
      <c r="CA126" s="233"/>
      <c r="CB126" s="233"/>
      <c r="CC126" s="233"/>
      <c r="CD126" s="234"/>
      <c r="CE126" s="234"/>
      <c r="CF126" s="234"/>
      <c r="CG126" s="231"/>
      <c r="CH126" s="231"/>
      <c r="CI126" s="231"/>
      <c r="CJ126" s="232"/>
      <c r="CK126" s="1046"/>
      <c r="CL126" s="1046"/>
      <c r="CM126" s="1046"/>
      <c r="CN126" s="1046"/>
      <c r="CO126" s="1047"/>
      <c r="CP126" s="978" t="s">
        <v>445</v>
      </c>
      <c r="CQ126" s="979"/>
      <c r="CR126" s="979"/>
      <c r="CS126" s="979"/>
      <c r="CT126" s="979"/>
      <c r="CU126" s="979"/>
      <c r="CV126" s="979"/>
      <c r="CW126" s="979"/>
      <c r="CX126" s="979"/>
      <c r="CY126" s="979"/>
      <c r="CZ126" s="979"/>
      <c r="DA126" s="979"/>
      <c r="DB126" s="979"/>
      <c r="DC126" s="979"/>
      <c r="DD126" s="979"/>
      <c r="DE126" s="979"/>
      <c r="DF126" s="980"/>
      <c r="DG126" s="948" t="s">
        <v>437</v>
      </c>
      <c r="DH126" s="949"/>
      <c r="DI126" s="949"/>
      <c r="DJ126" s="949"/>
      <c r="DK126" s="949"/>
      <c r="DL126" s="949" t="s">
        <v>437</v>
      </c>
      <c r="DM126" s="949"/>
      <c r="DN126" s="949"/>
      <c r="DO126" s="949"/>
      <c r="DP126" s="949"/>
      <c r="DQ126" s="949" t="s">
        <v>437</v>
      </c>
      <c r="DR126" s="949"/>
      <c r="DS126" s="949"/>
      <c r="DT126" s="949"/>
      <c r="DU126" s="949"/>
      <c r="DV126" s="950" t="s">
        <v>437</v>
      </c>
      <c r="DW126" s="950"/>
      <c r="DX126" s="950"/>
      <c r="DY126" s="950"/>
      <c r="DZ126" s="951"/>
    </row>
    <row r="127" spans="1:130" s="197" customFormat="1" ht="26.25" customHeight="1" thickBot="1">
      <c r="A127" s="1005"/>
      <c r="B127" s="977"/>
      <c r="C127" s="1033" t="s">
        <v>446</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7">
        <v>12</v>
      </c>
      <c r="AB127" s="988"/>
      <c r="AC127" s="988"/>
      <c r="AD127" s="988"/>
      <c r="AE127" s="989"/>
      <c r="AF127" s="990">
        <v>460</v>
      </c>
      <c r="AG127" s="988"/>
      <c r="AH127" s="988"/>
      <c r="AI127" s="988"/>
      <c r="AJ127" s="989"/>
      <c r="AK127" s="990">
        <v>448</v>
      </c>
      <c r="AL127" s="988"/>
      <c r="AM127" s="988"/>
      <c r="AN127" s="988"/>
      <c r="AO127" s="989"/>
      <c r="AP127" s="991">
        <v>0</v>
      </c>
      <c r="AQ127" s="992"/>
      <c r="AR127" s="992"/>
      <c r="AS127" s="992"/>
      <c r="AT127" s="993"/>
      <c r="AU127" s="233"/>
      <c r="AV127" s="233"/>
      <c r="AW127" s="233"/>
      <c r="AX127" s="915" t="s">
        <v>447</v>
      </c>
      <c r="AY127" s="916"/>
      <c r="AZ127" s="916"/>
      <c r="BA127" s="916"/>
      <c r="BB127" s="916"/>
      <c r="BC127" s="916"/>
      <c r="BD127" s="916"/>
      <c r="BE127" s="917"/>
      <c r="BF127" s="1070" t="s">
        <v>437</v>
      </c>
      <c r="BG127" s="1071"/>
      <c r="BH127" s="1071"/>
      <c r="BI127" s="1071"/>
      <c r="BJ127" s="1071"/>
      <c r="BK127" s="1071"/>
      <c r="BL127" s="1080"/>
      <c r="BM127" s="1070">
        <v>14.95</v>
      </c>
      <c r="BN127" s="1071"/>
      <c r="BO127" s="1071"/>
      <c r="BP127" s="1071"/>
      <c r="BQ127" s="1071"/>
      <c r="BR127" s="1071"/>
      <c r="BS127" s="1080"/>
      <c r="BT127" s="1070">
        <v>20</v>
      </c>
      <c r="BU127" s="1071"/>
      <c r="BV127" s="1071"/>
      <c r="BW127" s="1071"/>
      <c r="BX127" s="1071"/>
      <c r="BY127" s="1071"/>
      <c r="BZ127" s="1072"/>
      <c r="CA127" s="234"/>
      <c r="CB127" s="234"/>
      <c r="CC127" s="234"/>
      <c r="CD127" s="234"/>
      <c r="CE127" s="234"/>
      <c r="CF127" s="234"/>
      <c r="CG127" s="231"/>
      <c r="CH127" s="231"/>
      <c r="CI127" s="231"/>
      <c r="CJ127" s="232"/>
      <c r="CK127" s="1068"/>
      <c r="CL127" s="1068"/>
      <c r="CM127" s="1068"/>
      <c r="CN127" s="1068"/>
      <c r="CO127" s="1069"/>
      <c r="CP127" s="1073" t="s">
        <v>448</v>
      </c>
      <c r="CQ127" s="1074"/>
      <c r="CR127" s="1074"/>
      <c r="CS127" s="1074"/>
      <c r="CT127" s="1074"/>
      <c r="CU127" s="1074"/>
      <c r="CV127" s="1074"/>
      <c r="CW127" s="1074"/>
      <c r="CX127" s="1074"/>
      <c r="CY127" s="1074"/>
      <c r="CZ127" s="1074"/>
      <c r="DA127" s="1074"/>
      <c r="DB127" s="1074"/>
      <c r="DC127" s="1074"/>
      <c r="DD127" s="1074"/>
      <c r="DE127" s="1074"/>
      <c r="DF127" s="1075"/>
      <c r="DG127" s="1076" t="s">
        <v>449</v>
      </c>
      <c r="DH127" s="1077"/>
      <c r="DI127" s="1077"/>
      <c r="DJ127" s="1077"/>
      <c r="DK127" s="1077"/>
      <c r="DL127" s="1077" t="s">
        <v>108</v>
      </c>
      <c r="DM127" s="1077"/>
      <c r="DN127" s="1077"/>
      <c r="DO127" s="1077"/>
      <c r="DP127" s="1077"/>
      <c r="DQ127" s="1077" t="s">
        <v>108</v>
      </c>
      <c r="DR127" s="1077"/>
      <c r="DS127" s="1077"/>
      <c r="DT127" s="1077"/>
      <c r="DU127" s="1077"/>
      <c r="DV127" s="1078" t="s">
        <v>108</v>
      </c>
      <c r="DW127" s="1078"/>
      <c r="DX127" s="1078"/>
      <c r="DY127" s="1078"/>
      <c r="DZ127" s="1079"/>
    </row>
    <row r="128" spans="1:130" s="197" customFormat="1" ht="26.25" customHeight="1">
      <c r="A128" s="1100" t="s">
        <v>450</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451</v>
      </c>
      <c r="X128" s="1102"/>
      <c r="Y128" s="1102"/>
      <c r="Z128" s="1103"/>
      <c r="AA128" s="1118">
        <v>81392</v>
      </c>
      <c r="AB128" s="1119"/>
      <c r="AC128" s="1119"/>
      <c r="AD128" s="1119"/>
      <c r="AE128" s="1120"/>
      <c r="AF128" s="1121">
        <v>81640</v>
      </c>
      <c r="AG128" s="1119"/>
      <c r="AH128" s="1119"/>
      <c r="AI128" s="1119"/>
      <c r="AJ128" s="1120"/>
      <c r="AK128" s="1121">
        <v>20301</v>
      </c>
      <c r="AL128" s="1119"/>
      <c r="AM128" s="1119"/>
      <c r="AN128" s="1119"/>
      <c r="AO128" s="1120"/>
      <c r="AP128" s="1122"/>
      <c r="AQ128" s="1123"/>
      <c r="AR128" s="1123"/>
      <c r="AS128" s="1123"/>
      <c r="AT128" s="1124"/>
      <c r="AU128" s="235"/>
      <c r="AV128" s="235"/>
      <c r="AW128" s="235"/>
      <c r="AX128" s="1083" t="s">
        <v>452</v>
      </c>
      <c r="AY128" s="979"/>
      <c r="AZ128" s="979"/>
      <c r="BA128" s="979"/>
      <c r="BB128" s="979"/>
      <c r="BC128" s="979"/>
      <c r="BD128" s="979"/>
      <c r="BE128" s="980"/>
      <c r="BF128" s="1095" t="s">
        <v>453</v>
      </c>
      <c r="BG128" s="1096"/>
      <c r="BH128" s="1096"/>
      <c r="BI128" s="1096"/>
      <c r="BJ128" s="1096"/>
      <c r="BK128" s="1096"/>
      <c r="BL128" s="1097"/>
      <c r="BM128" s="1095">
        <v>19.95</v>
      </c>
      <c r="BN128" s="1096"/>
      <c r="BO128" s="1096"/>
      <c r="BP128" s="1096"/>
      <c r="BQ128" s="1096"/>
      <c r="BR128" s="1096"/>
      <c r="BS128" s="1097"/>
      <c r="BT128" s="1095">
        <v>30</v>
      </c>
      <c r="BU128" s="1098"/>
      <c r="BV128" s="1098"/>
      <c r="BW128" s="1098"/>
      <c r="BX128" s="1098"/>
      <c r="BY128" s="1098"/>
      <c r="BZ128" s="109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59" t="s">
        <v>89</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89" t="s">
        <v>454</v>
      </c>
      <c r="X129" s="1090"/>
      <c r="Y129" s="1090"/>
      <c r="Z129" s="1091"/>
      <c r="AA129" s="987">
        <v>5108605</v>
      </c>
      <c r="AB129" s="988"/>
      <c r="AC129" s="988"/>
      <c r="AD129" s="988"/>
      <c r="AE129" s="989"/>
      <c r="AF129" s="990">
        <v>5016649</v>
      </c>
      <c r="AG129" s="988"/>
      <c r="AH129" s="988"/>
      <c r="AI129" s="988"/>
      <c r="AJ129" s="989"/>
      <c r="AK129" s="990">
        <v>5078733</v>
      </c>
      <c r="AL129" s="988"/>
      <c r="AM129" s="988"/>
      <c r="AN129" s="988"/>
      <c r="AO129" s="989"/>
      <c r="AP129" s="1092"/>
      <c r="AQ129" s="1093"/>
      <c r="AR129" s="1093"/>
      <c r="AS129" s="1093"/>
      <c r="AT129" s="1094"/>
      <c r="AU129" s="235"/>
      <c r="AV129" s="235"/>
      <c r="AW129" s="235"/>
      <c r="AX129" s="1083" t="s">
        <v>455</v>
      </c>
      <c r="AY129" s="979"/>
      <c r="AZ129" s="979"/>
      <c r="BA129" s="979"/>
      <c r="BB129" s="979"/>
      <c r="BC129" s="979"/>
      <c r="BD129" s="979"/>
      <c r="BE129" s="980"/>
      <c r="BF129" s="1084">
        <v>12.4</v>
      </c>
      <c r="BG129" s="1085"/>
      <c r="BH129" s="1085"/>
      <c r="BI129" s="1085"/>
      <c r="BJ129" s="1085"/>
      <c r="BK129" s="1085"/>
      <c r="BL129" s="1086"/>
      <c r="BM129" s="1084">
        <v>25</v>
      </c>
      <c r="BN129" s="1085"/>
      <c r="BO129" s="1085"/>
      <c r="BP129" s="1085"/>
      <c r="BQ129" s="1085"/>
      <c r="BR129" s="1085"/>
      <c r="BS129" s="1086"/>
      <c r="BT129" s="1084">
        <v>35</v>
      </c>
      <c r="BU129" s="1087"/>
      <c r="BV129" s="1087"/>
      <c r="BW129" s="1087"/>
      <c r="BX129" s="1087"/>
      <c r="BY129" s="1087"/>
      <c r="BZ129" s="108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59" t="s">
        <v>456</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89" t="s">
        <v>457</v>
      </c>
      <c r="X130" s="1090"/>
      <c r="Y130" s="1090"/>
      <c r="Z130" s="1091"/>
      <c r="AA130" s="987">
        <v>931404</v>
      </c>
      <c r="AB130" s="988"/>
      <c r="AC130" s="988"/>
      <c r="AD130" s="988"/>
      <c r="AE130" s="989"/>
      <c r="AF130" s="990">
        <v>947813</v>
      </c>
      <c r="AG130" s="988"/>
      <c r="AH130" s="988"/>
      <c r="AI130" s="988"/>
      <c r="AJ130" s="989"/>
      <c r="AK130" s="990">
        <v>1027621</v>
      </c>
      <c r="AL130" s="988"/>
      <c r="AM130" s="988"/>
      <c r="AN130" s="988"/>
      <c r="AO130" s="989"/>
      <c r="AP130" s="1092"/>
      <c r="AQ130" s="1093"/>
      <c r="AR130" s="1093"/>
      <c r="AS130" s="1093"/>
      <c r="AT130" s="1094"/>
      <c r="AU130" s="235"/>
      <c r="AV130" s="235"/>
      <c r="AW130" s="235"/>
      <c r="AX130" s="1142" t="s">
        <v>458</v>
      </c>
      <c r="AY130" s="1074"/>
      <c r="AZ130" s="1074"/>
      <c r="BA130" s="1074"/>
      <c r="BB130" s="1074"/>
      <c r="BC130" s="1074"/>
      <c r="BD130" s="1074"/>
      <c r="BE130" s="1075"/>
      <c r="BF130" s="1104">
        <v>85.5</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459</v>
      </c>
      <c r="X131" s="1113"/>
      <c r="Y131" s="1113"/>
      <c r="Z131" s="1114"/>
      <c r="AA131" s="1026">
        <v>4177201</v>
      </c>
      <c r="AB131" s="1027"/>
      <c r="AC131" s="1027"/>
      <c r="AD131" s="1027"/>
      <c r="AE131" s="1028"/>
      <c r="AF131" s="1029">
        <v>4068836</v>
      </c>
      <c r="AG131" s="1027"/>
      <c r="AH131" s="1027"/>
      <c r="AI131" s="1027"/>
      <c r="AJ131" s="1028"/>
      <c r="AK131" s="1029">
        <v>4051112</v>
      </c>
      <c r="AL131" s="1027"/>
      <c r="AM131" s="1027"/>
      <c r="AN131" s="1027"/>
      <c r="AO131" s="1028"/>
      <c r="AP131" s="1115"/>
      <c r="AQ131" s="1116"/>
      <c r="AR131" s="1116"/>
      <c r="AS131" s="1116"/>
      <c r="AT131" s="111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6" t="s">
        <v>460</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461</v>
      </c>
      <c r="W132" s="1130"/>
      <c r="X132" s="1130"/>
      <c r="Y132" s="1130"/>
      <c r="Z132" s="1131"/>
      <c r="AA132" s="1132">
        <v>13.80524902</v>
      </c>
      <c r="AB132" s="1133"/>
      <c r="AC132" s="1133"/>
      <c r="AD132" s="1133"/>
      <c r="AE132" s="1134"/>
      <c r="AF132" s="1135">
        <v>13.417522849999999</v>
      </c>
      <c r="AG132" s="1133"/>
      <c r="AH132" s="1133"/>
      <c r="AI132" s="1133"/>
      <c r="AJ132" s="1134"/>
      <c r="AK132" s="1135">
        <v>10.132032880000001</v>
      </c>
      <c r="AL132" s="1133"/>
      <c r="AM132" s="1133"/>
      <c r="AN132" s="1133"/>
      <c r="AO132" s="1134"/>
      <c r="AP132" s="1016"/>
      <c r="AQ132" s="1017"/>
      <c r="AR132" s="1017"/>
      <c r="AS132" s="1017"/>
      <c r="AT132" s="113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37" t="s">
        <v>462</v>
      </c>
      <c r="W133" s="1137"/>
      <c r="X133" s="1137"/>
      <c r="Y133" s="1137"/>
      <c r="Z133" s="1138"/>
      <c r="AA133" s="1139">
        <v>14.3</v>
      </c>
      <c r="AB133" s="1140"/>
      <c r="AC133" s="1140"/>
      <c r="AD133" s="1140"/>
      <c r="AE133" s="1141"/>
      <c r="AF133" s="1139">
        <v>13.5</v>
      </c>
      <c r="AG133" s="1140"/>
      <c r="AH133" s="1140"/>
      <c r="AI133" s="1140"/>
      <c r="AJ133" s="1141"/>
      <c r="AK133" s="1139">
        <v>12.4</v>
      </c>
      <c r="AL133" s="1140"/>
      <c r="AM133" s="1140"/>
      <c r="AN133" s="1140"/>
      <c r="AO133" s="1141"/>
      <c r="AP133" s="1057"/>
      <c r="AQ133" s="1058"/>
      <c r="AR133" s="1058"/>
      <c r="AS133" s="1058"/>
      <c r="AT133" s="112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Normal="85" zoomScaleSheetLayoutView="55" workbookViewId="0">
      <selection activeCell="BG35" sqref="BG35:BU35"/>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3" zoomScaleNormal="40" zoomScaleSheetLayoutView="55" workbookViewId="0">
      <selection activeCell="BG35" sqref="BG35:BU3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43" workbookViewId="0">
      <selection activeCell="BG35" sqref="BG35:BU3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6" t="s">
        <v>465</v>
      </c>
      <c r="L7" s="254"/>
      <c r="M7" s="255" t="s">
        <v>466</v>
      </c>
      <c r="N7" s="256"/>
    </row>
    <row r="8" spans="1:16">
      <c r="A8" s="248"/>
      <c r="B8" s="244"/>
      <c r="C8" s="244"/>
      <c r="D8" s="244"/>
      <c r="E8" s="244"/>
      <c r="F8" s="244"/>
      <c r="G8" s="257"/>
      <c r="H8" s="258"/>
      <c r="I8" s="258"/>
      <c r="J8" s="259"/>
      <c r="K8" s="1147"/>
      <c r="L8" s="260" t="s">
        <v>467</v>
      </c>
      <c r="M8" s="261" t="s">
        <v>468</v>
      </c>
      <c r="N8" s="262" t="s">
        <v>469</v>
      </c>
    </row>
    <row r="9" spans="1:16">
      <c r="A9" s="248"/>
      <c r="B9" s="244"/>
      <c r="C9" s="244"/>
      <c r="D9" s="244"/>
      <c r="E9" s="244"/>
      <c r="F9" s="244"/>
      <c r="G9" s="1148" t="s">
        <v>470</v>
      </c>
      <c r="H9" s="1149"/>
      <c r="I9" s="1149"/>
      <c r="J9" s="1150"/>
      <c r="K9" s="263">
        <v>1097247</v>
      </c>
      <c r="L9" s="264">
        <v>70877</v>
      </c>
      <c r="M9" s="265">
        <v>95265</v>
      </c>
      <c r="N9" s="266">
        <v>-25.6</v>
      </c>
    </row>
    <row r="10" spans="1:16">
      <c r="A10" s="248"/>
      <c r="B10" s="244"/>
      <c r="C10" s="244"/>
      <c r="D10" s="244"/>
      <c r="E10" s="244"/>
      <c r="F10" s="244"/>
      <c r="G10" s="1148" t="s">
        <v>471</v>
      </c>
      <c r="H10" s="1149"/>
      <c r="I10" s="1149"/>
      <c r="J10" s="1150"/>
      <c r="K10" s="267">
        <v>77890</v>
      </c>
      <c r="L10" s="268">
        <v>5031</v>
      </c>
      <c r="M10" s="269">
        <v>8986</v>
      </c>
      <c r="N10" s="270">
        <v>-44</v>
      </c>
    </row>
    <row r="11" spans="1:16" ht="13.5" customHeight="1">
      <c r="A11" s="248"/>
      <c r="B11" s="244"/>
      <c r="C11" s="244"/>
      <c r="D11" s="244"/>
      <c r="E11" s="244"/>
      <c r="F11" s="244"/>
      <c r="G11" s="1148" t="s">
        <v>472</v>
      </c>
      <c r="H11" s="1149"/>
      <c r="I11" s="1149"/>
      <c r="J11" s="1150"/>
      <c r="K11" s="267">
        <v>209475</v>
      </c>
      <c r="L11" s="268">
        <v>13531</v>
      </c>
      <c r="M11" s="269">
        <v>12922</v>
      </c>
      <c r="N11" s="270">
        <v>4.7</v>
      </c>
    </row>
    <row r="12" spans="1:16" ht="13.5" customHeight="1">
      <c r="A12" s="248"/>
      <c r="B12" s="244"/>
      <c r="C12" s="244"/>
      <c r="D12" s="244"/>
      <c r="E12" s="244"/>
      <c r="F12" s="244"/>
      <c r="G12" s="1148" t="s">
        <v>473</v>
      </c>
      <c r="H12" s="1149"/>
      <c r="I12" s="1149"/>
      <c r="J12" s="1150"/>
      <c r="K12" s="267">
        <v>5192</v>
      </c>
      <c r="L12" s="268">
        <v>335</v>
      </c>
      <c r="M12" s="269">
        <v>3263</v>
      </c>
      <c r="N12" s="270">
        <v>-89.7</v>
      </c>
    </row>
    <row r="13" spans="1:16" ht="13.5" customHeight="1">
      <c r="A13" s="248"/>
      <c r="B13" s="244"/>
      <c r="C13" s="244"/>
      <c r="D13" s="244"/>
      <c r="E13" s="244"/>
      <c r="F13" s="244"/>
      <c r="G13" s="1148" t="s">
        <v>474</v>
      </c>
      <c r="H13" s="1149"/>
      <c r="I13" s="1149"/>
      <c r="J13" s="1150"/>
      <c r="K13" s="267" t="s">
        <v>475</v>
      </c>
      <c r="L13" s="268" t="s">
        <v>475</v>
      </c>
      <c r="M13" s="269" t="s">
        <v>475</v>
      </c>
      <c r="N13" s="270" t="s">
        <v>475</v>
      </c>
    </row>
    <row r="14" spans="1:16" ht="13.5" customHeight="1">
      <c r="A14" s="248"/>
      <c r="B14" s="244"/>
      <c r="C14" s="244"/>
      <c r="D14" s="244"/>
      <c r="E14" s="244"/>
      <c r="F14" s="244"/>
      <c r="G14" s="1148" t="s">
        <v>476</v>
      </c>
      <c r="H14" s="1149"/>
      <c r="I14" s="1149"/>
      <c r="J14" s="1150"/>
      <c r="K14" s="267">
        <v>69521</v>
      </c>
      <c r="L14" s="268">
        <v>4491</v>
      </c>
      <c r="M14" s="269">
        <v>5957</v>
      </c>
      <c r="N14" s="270">
        <v>-24.6</v>
      </c>
    </row>
    <row r="15" spans="1:16" ht="13.5" customHeight="1">
      <c r="A15" s="248"/>
      <c r="B15" s="244"/>
      <c r="C15" s="244"/>
      <c r="D15" s="244"/>
      <c r="E15" s="244"/>
      <c r="F15" s="244"/>
      <c r="G15" s="1148" t="s">
        <v>477</v>
      </c>
      <c r="H15" s="1149"/>
      <c r="I15" s="1149"/>
      <c r="J15" s="1150"/>
      <c r="K15" s="267">
        <v>33757</v>
      </c>
      <c r="L15" s="268">
        <v>2181</v>
      </c>
      <c r="M15" s="269">
        <v>1769</v>
      </c>
      <c r="N15" s="270">
        <v>23.3</v>
      </c>
    </row>
    <row r="16" spans="1:16">
      <c r="A16" s="248"/>
      <c r="B16" s="244"/>
      <c r="C16" s="244"/>
      <c r="D16" s="244"/>
      <c r="E16" s="244"/>
      <c r="F16" s="244"/>
      <c r="G16" s="1151" t="s">
        <v>478</v>
      </c>
      <c r="H16" s="1152"/>
      <c r="I16" s="1152"/>
      <c r="J16" s="1153"/>
      <c r="K16" s="268">
        <v>-163325</v>
      </c>
      <c r="L16" s="268">
        <v>-10550</v>
      </c>
      <c r="M16" s="269">
        <v>-10897</v>
      </c>
      <c r="N16" s="270">
        <v>-3.2</v>
      </c>
    </row>
    <row r="17" spans="1:16">
      <c r="A17" s="248"/>
      <c r="B17" s="244"/>
      <c r="C17" s="244"/>
      <c r="D17" s="244"/>
      <c r="E17" s="244"/>
      <c r="F17" s="244"/>
      <c r="G17" s="1151" t="s">
        <v>164</v>
      </c>
      <c r="H17" s="1152"/>
      <c r="I17" s="1152"/>
      <c r="J17" s="1153"/>
      <c r="K17" s="268">
        <v>1329757</v>
      </c>
      <c r="L17" s="268">
        <v>85896</v>
      </c>
      <c r="M17" s="269">
        <v>117266</v>
      </c>
      <c r="N17" s="270">
        <v>-26.8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3" t="s">
        <v>483</v>
      </c>
      <c r="H21" s="1144"/>
      <c r="I21" s="1144"/>
      <c r="J21" s="1145"/>
      <c r="K21" s="280">
        <v>7.75</v>
      </c>
      <c r="L21" s="281">
        <v>10.71</v>
      </c>
      <c r="M21" s="282">
        <v>-2.96</v>
      </c>
      <c r="N21" s="249"/>
      <c r="O21" s="283"/>
      <c r="P21" s="279"/>
    </row>
    <row r="22" spans="1:16" s="284" customFormat="1">
      <c r="A22" s="279"/>
      <c r="B22" s="249"/>
      <c r="C22" s="249"/>
      <c r="D22" s="249"/>
      <c r="E22" s="249"/>
      <c r="F22" s="249"/>
      <c r="G22" s="1143" t="s">
        <v>484</v>
      </c>
      <c r="H22" s="1144"/>
      <c r="I22" s="1144"/>
      <c r="J22" s="1145"/>
      <c r="K22" s="285">
        <v>94.7</v>
      </c>
      <c r="L22" s="286">
        <v>95.7</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6" t="s">
        <v>465</v>
      </c>
      <c r="L30" s="254"/>
      <c r="M30" s="255" t="s">
        <v>466</v>
      </c>
      <c r="N30" s="256"/>
    </row>
    <row r="31" spans="1:16">
      <c r="A31" s="248"/>
      <c r="B31" s="244"/>
      <c r="C31" s="244"/>
      <c r="D31" s="244"/>
      <c r="E31" s="244"/>
      <c r="F31" s="244"/>
      <c r="G31" s="257"/>
      <c r="H31" s="258"/>
      <c r="I31" s="258"/>
      <c r="J31" s="259"/>
      <c r="K31" s="1147"/>
      <c r="L31" s="260" t="s">
        <v>467</v>
      </c>
      <c r="M31" s="261" t="s">
        <v>468</v>
      </c>
      <c r="N31" s="262" t="s">
        <v>469</v>
      </c>
    </row>
    <row r="32" spans="1:16" ht="27" customHeight="1">
      <c r="A32" s="248"/>
      <c r="B32" s="244"/>
      <c r="C32" s="244"/>
      <c r="D32" s="244"/>
      <c r="E32" s="244"/>
      <c r="F32" s="244"/>
      <c r="G32" s="1159" t="s">
        <v>488</v>
      </c>
      <c r="H32" s="1160"/>
      <c r="I32" s="1160"/>
      <c r="J32" s="1161"/>
      <c r="K32" s="294">
        <v>1164488</v>
      </c>
      <c r="L32" s="294">
        <v>75220</v>
      </c>
      <c r="M32" s="295">
        <v>77031</v>
      </c>
      <c r="N32" s="296">
        <v>-2.4</v>
      </c>
    </row>
    <row r="33" spans="1:16" ht="13.5" customHeight="1">
      <c r="A33" s="248"/>
      <c r="B33" s="244"/>
      <c r="C33" s="244"/>
      <c r="D33" s="244"/>
      <c r="E33" s="244"/>
      <c r="F33" s="244"/>
      <c r="G33" s="1159" t="s">
        <v>489</v>
      </c>
      <c r="H33" s="1160"/>
      <c r="I33" s="1160"/>
      <c r="J33" s="1161"/>
      <c r="K33" s="294" t="s">
        <v>475</v>
      </c>
      <c r="L33" s="294" t="s">
        <v>475</v>
      </c>
      <c r="M33" s="295" t="s">
        <v>475</v>
      </c>
      <c r="N33" s="296" t="s">
        <v>475</v>
      </c>
    </row>
    <row r="34" spans="1:16" ht="27" customHeight="1">
      <c r="A34" s="248"/>
      <c r="B34" s="244"/>
      <c r="C34" s="244"/>
      <c r="D34" s="244"/>
      <c r="E34" s="244"/>
      <c r="F34" s="244"/>
      <c r="G34" s="1159" t="s">
        <v>490</v>
      </c>
      <c r="H34" s="1160"/>
      <c r="I34" s="1160"/>
      <c r="J34" s="1161"/>
      <c r="K34" s="294" t="s">
        <v>475</v>
      </c>
      <c r="L34" s="294" t="s">
        <v>475</v>
      </c>
      <c r="M34" s="295" t="s">
        <v>475</v>
      </c>
      <c r="N34" s="296" t="s">
        <v>475</v>
      </c>
    </row>
    <row r="35" spans="1:16" ht="27" customHeight="1">
      <c r="A35" s="248"/>
      <c r="B35" s="244"/>
      <c r="C35" s="244"/>
      <c r="D35" s="244"/>
      <c r="E35" s="244"/>
      <c r="F35" s="244"/>
      <c r="G35" s="1159" t="s">
        <v>491</v>
      </c>
      <c r="H35" s="1160"/>
      <c r="I35" s="1160"/>
      <c r="J35" s="1161"/>
      <c r="K35" s="294">
        <v>246914</v>
      </c>
      <c r="L35" s="294">
        <v>15949</v>
      </c>
      <c r="M35" s="295">
        <v>20812</v>
      </c>
      <c r="N35" s="296">
        <v>-23.4</v>
      </c>
    </row>
    <row r="36" spans="1:16" ht="27" customHeight="1">
      <c r="A36" s="248"/>
      <c r="B36" s="244"/>
      <c r="C36" s="244"/>
      <c r="D36" s="244"/>
      <c r="E36" s="244"/>
      <c r="F36" s="244"/>
      <c r="G36" s="1159" t="s">
        <v>492</v>
      </c>
      <c r="H36" s="1160"/>
      <c r="I36" s="1160"/>
      <c r="J36" s="1161"/>
      <c r="K36" s="294">
        <v>31695</v>
      </c>
      <c r="L36" s="294">
        <v>2047</v>
      </c>
      <c r="M36" s="295">
        <v>3303</v>
      </c>
      <c r="N36" s="296">
        <v>-38</v>
      </c>
    </row>
    <row r="37" spans="1:16" ht="13.5" customHeight="1">
      <c r="A37" s="248"/>
      <c r="B37" s="244"/>
      <c r="C37" s="244"/>
      <c r="D37" s="244"/>
      <c r="E37" s="244"/>
      <c r="F37" s="244"/>
      <c r="G37" s="1159" t="s">
        <v>493</v>
      </c>
      <c r="H37" s="1160"/>
      <c r="I37" s="1160"/>
      <c r="J37" s="1161"/>
      <c r="K37" s="294">
        <v>15257</v>
      </c>
      <c r="L37" s="294">
        <v>986</v>
      </c>
      <c r="M37" s="295">
        <v>1276</v>
      </c>
      <c r="N37" s="296">
        <v>-22.7</v>
      </c>
    </row>
    <row r="38" spans="1:16" ht="27" customHeight="1">
      <c r="A38" s="248"/>
      <c r="B38" s="244"/>
      <c r="C38" s="244"/>
      <c r="D38" s="244"/>
      <c r="E38" s="244"/>
      <c r="F38" s="244"/>
      <c r="G38" s="1162" t="s">
        <v>494</v>
      </c>
      <c r="H38" s="1163"/>
      <c r="I38" s="1163"/>
      <c r="J38" s="1164"/>
      <c r="K38" s="297">
        <v>28</v>
      </c>
      <c r="L38" s="297">
        <v>2</v>
      </c>
      <c r="M38" s="298">
        <v>4</v>
      </c>
      <c r="N38" s="299">
        <v>-50</v>
      </c>
      <c r="O38" s="293"/>
    </row>
    <row r="39" spans="1:16">
      <c r="A39" s="248"/>
      <c r="B39" s="244"/>
      <c r="C39" s="244"/>
      <c r="D39" s="244"/>
      <c r="E39" s="244"/>
      <c r="F39" s="244"/>
      <c r="G39" s="1162" t="s">
        <v>495</v>
      </c>
      <c r="H39" s="1163"/>
      <c r="I39" s="1163"/>
      <c r="J39" s="1164"/>
      <c r="K39" s="300">
        <v>-20301</v>
      </c>
      <c r="L39" s="300">
        <v>-1311</v>
      </c>
      <c r="M39" s="301">
        <v>-3022</v>
      </c>
      <c r="N39" s="302">
        <v>-56.6</v>
      </c>
      <c r="O39" s="293"/>
    </row>
    <row r="40" spans="1:16" ht="27" customHeight="1">
      <c r="A40" s="248"/>
      <c r="B40" s="244"/>
      <c r="C40" s="244"/>
      <c r="D40" s="244"/>
      <c r="E40" s="244"/>
      <c r="F40" s="244"/>
      <c r="G40" s="1159" t="s">
        <v>496</v>
      </c>
      <c r="H40" s="1160"/>
      <c r="I40" s="1160"/>
      <c r="J40" s="1161"/>
      <c r="K40" s="300">
        <v>-1027621</v>
      </c>
      <c r="L40" s="300">
        <v>-66379</v>
      </c>
      <c r="M40" s="301">
        <v>-68778</v>
      </c>
      <c r="N40" s="302">
        <v>-3.5</v>
      </c>
      <c r="O40" s="293"/>
    </row>
    <row r="41" spans="1:16">
      <c r="A41" s="248"/>
      <c r="B41" s="244"/>
      <c r="C41" s="244"/>
      <c r="D41" s="244"/>
      <c r="E41" s="244"/>
      <c r="F41" s="244"/>
      <c r="G41" s="1165" t="s">
        <v>275</v>
      </c>
      <c r="H41" s="1166"/>
      <c r="I41" s="1166"/>
      <c r="J41" s="1167"/>
      <c r="K41" s="294">
        <v>410460</v>
      </c>
      <c r="L41" s="300">
        <v>26514</v>
      </c>
      <c r="M41" s="301">
        <v>30628</v>
      </c>
      <c r="N41" s="302">
        <v>-13.4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4" t="s">
        <v>465</v>
      </c>
      <c r="J49" s="1156" t="s">
        <v>500</v>
      </c>
      <c r="K49" s="1157"/>
      <c r="L49" s="1157"/>
      <c r="M49" s="1157"/>
      <c r="N49" s="1158"/>
    </row>
    <row r="50" spans="1:14">
      <c r="A50" s="248"/>
      <c r="B50" s="244"/>
      <c r="C50" s="244"/>
      <c r="D50" s="244"/>
      <c r="E50" s="244"/>
      <c r="F50" s="244"/>
      <c r="G50" s="312"/>
      <c r="H50" s="313"/>
      <c r="I50" s="1155"/>
      <c r="J50" s="314" t="s">
        <v>501</v>
      </c>
      <c r="K50" s="315" t="s">
        <v>502</v>
      </c>
      <c r="L50" s="316" t="s">
        <v>503</v>
      </c>
      <c r="M50" s="317" t="s">
        <v>504</v>
      </c>
      <c r="N50" s="318" t="s">
        <v>505</v>
      </c>
    </row>
    <row r="51" spans="1:14">
      <c r="A51" s="248"/>
      <c r="B51" s="244"/>
      <c r="C51" s="244"/>
      <c r="D51" s="244"/>
      <c r="E51" s="244"/>
      <c r="F51" s="244"/>
      <c r="G51" s="310" t="s">
        <v>506</v>
      </c>
      <c r="H51" s="311"/>
      <c r="I51" s="319">
        <v>446773</v>
      </c>
      <c r="J51" s="320">
        <v>28027</v>
      </c>
      <c r="K51" s="321">
        <v>-54.6</v>
      </c>
      <c r="L51" s="322">
        <v>90833</v>
      </c>
      <c r="M51" s="323">
        <v>-14.5</v>
      </c>
      <c r="N51" s="324">
        <v>-40.1</v>
      </c>
    </row>
    <row r="52" spans="1:14">
      <c r="A52" s="248"/>
      <c r="B52" s="244"/>
      <c r="C52" s="244"/>
      <c r="D52" s="244"/>
      <c r="E52" s="244"/>
      <c r="F52" s="244"/>
      <c r="G52" s="325"/>
      <c r="H52" s="326" t="s">
        <v>507</v>
      </c>
      <c r="I52" s="327">
        <v>251954</v>
      </c>
      <c r="J52" s="328">
        <v>15805</v>
      </c>
      <c r="K52" s="329">
        <v>-58.2</v>
      </c>
      <c r="L52" s="330">
        <v>47037</v>
      </c>
      <c r="M52" s="331">
        <v>-7.9</v>
      </c>
      <c r="N52" s="332">
        <v>-50.3</v>
      </c>
    </row>
    <row r="53" spans="1:14">
      <c r="A53" s="248"/>
      <c r="B53" s="244"/>
      <c r="C53" s="244"/>
      <c r="D53" s="244"/>
      <c r="E53" s="244"/>
      <c r="F53" s="244"/>
      <c r="G53" s="310" t="s">
        <v>508</v>
      </c>
      <c r="H53" s="311"/>
      <c r="I53" s="319">
        <v>1074309</v>
      </c>
      <c r="J53" s="320">
        <v>67951</v>
      </c>
      <c r="K53" s="321">
        <v>142.4</v>
      </c>
      <c r="L53" s="322">
        <v>79181</v>
      </c>
      <c r="M53" s="323">
        <v>-12.8</v>
      </c>
      <c r="N53" s="324">
        <v>155.19999999999999</v>
      </c>
    </row>
    <row r="54" spans="1:14">
      <c r="A54" s="248"/>
      <c r="B54" s="244"/>
      <c r="C54" s="244"/>
      <c r="D54" s="244"/>
      <c r="E54" s="244"/>
      <c r="F54" s="244"/>
      <c r="G54" s="325"/>
      <c r="H54" s="326" t="s">
        <v>507</v>
      </c>
      <c r="I54" s="327">
        <v>496436</v>
      </c>
      <c r="J54" s="328">
        <v>31400</v>
      </c>
      <c r="K54" s="329">
        <v>98.7</v>
      </c>
      <c r="L54" s="330">
        <v>40448</v>
      </c>
      <c r="M54" s="331">
        <v>-14</v>
      </c>
      <c r="N54" s="332">
        <v>112.7</v>
      </c>
    </row>
    <row r="55" spans="1:14">
      <c r="A55" s="248"/>
      <c r="B55" s="244"/>
      <c r="C55" s="244"/>
      <c r="D55" s="244"/>
      <c r="E55" s="244"/>
      <c r="F55" s="244"/>
      <c r="G55" s="310" t="s">
        <v>509</v>
      </c>
      <c r="H55" s="311"/>
      <c r="I55" s="319">
        <v>3484407</v>
      </c>
      <c r="J55" s="320">
        <v>221598</v>
      </c>
      <c r="K55" s="321">
        <v>226.1</v>
      </c>
      <c r="L55" s="322">
        <v>118124</v>
      </c>
      <c r="M55" s="323">
        <v>49.2</v>
      </c>
      <c r="N55" s="324">
        <v>176.9</v>
      </c>
    </row>
    <row r="56" spans="1:14">
      <c r="A56" s="248"/>
      <c r="B56" s="244"/>
      <c r="C56" s="244"/>
      <c r="D56" s="244"/>
      <c r="E56" s="244"/>
      <c r="F56" s="244"/>
      <c r="G56" s="325"/>
      <c r="H56" s="326" t="s">
        <v>507</v>
      </c>
      <c r="I56" s="327">
        <v>936886</v>
      </c>
      <c r="J56" s="328">
        <v>59583</v>
      </c>
      <c r="K56" s="329">
        <v>89.8</v>
      </c>
      <c r="L56" s="330">
        <v>54614</v>
      </c>
      <c r="M56" s="331">
        <v>35</v>
      </c>
      <c r="N56" s="332">
        <v>54.8</v>
      </c>
    </row>
    <row r="57" spans="1:14">
      <c r="A57" s="248"/>
      <c r="B57" s="244"/>
      <c r="C57" s="244"/>
      <c r="D57" s="244"/>
      <c r="E57" s="244"/>
      <c r="F57" s="244"/>
      <c r="G57" s="310" t="s">
        <v>510</v>
      </c>
      <c r="H57" s="311"/>
      <c r="I57" s="319">
        <v>2070708</v>
      </c>
      <c r="J57" s="320">
        <v>132661</v>
      </c>
      <c r="K57" s="321">
        <v>-40.1</v>
      </c>
      <c r="L57" s="322">
        <v>101693</v>
      </c>
      <c r="M57" s="323">
        <v>-13.9</v>
      </c>
      <c r="N57" s="324">
        <v>-26.2</v>
      </c>
    </row>
    <row r="58" spans="1:14">
      <c r="A58" s="248"/>
      <c r="B58" s="244"/>
      <c r="C58" s="244"/>
      <c r="D58" s="244"/>
      <c r="E58" s="244"/>
      <c r="F58" s="244"/>
      <c r="G58" s="325"/>
      <c r="H58" s="326" t="s">
        <v>507</v>
      </c>
      <c r="I58" s="327">
        <v>991245</v>
      </c>
      <c r="J58" s="328">
        <v>63505</v>
      </c>
      <c r="K58" s="329">
        <v>6.6</v>
      </c>
      <c r="L58" s="330">
        <v>51066</v>
      </c>
      <c r="M58" s="331">
        <v>-6.5</v>
      </c>
      <c r="N58" s="332">
        <v>13.1</v>
      </c>
    </row>
    <row r="59" spans="1:14">
      <c r="A59" s="248"/>
      <c r="B59" s="244"/>
      <c r="C59" s="244"/>
      <c r="D59" s="244"/>
      <c r="E59" s="244"/>
      <c r="F59" s="244"/>
      <c r="G59" s="310" t="s">
        <v>511</v>
      </c>
      <c r="H59" s="311"/>
      <c r="I59" s="319">
        <v>700058</v>
      </c>
      <c r="J59" s="320">
        <v>45220</v>
      </c>
      <c r="K59" s="321">
        <v>-65.900000000000006</v>
      </c>
      <c r="L59" s="322">
        <v>96635</v>
      </c>
      <c r="M59" s="323">
        <v>-5</v>
      </c>
      <c r="N59" s="324">
        <v>-60.9</v>
      </c>
    </row>
    <row r="60" spans="1:14">
      <c r="A60" s="248"/>
      <c r="B60" s="244"/>
      <c r="C60" s="244"/>
      <c r="D60" s="244"/>
      <c r="E60" s="244"/>
      <c r="F60" s="244"/>
      <c r="G60" s="325"/>
      <c r="H60" s="326" t="s">
        <v>507</v>
      </c>
      <c r="I60" s="333">
        <v>194050</v>
      </c>
      <c r="J60" s="328">
        <v>12535</v>
      </c>
      <c r="K60" s="329">
        <v>-80.3</v>
      </c>
      <c r="L60" s="330">
        <v>44408</v>
      </c>
      <c r="M60" s="331">
        <v>-13</v>
      </c>
      <c r="N60" s="332">
        <v>-67.3</v>
      </c>
    </row>
    <row r="61" spans="1:14">
      <c r="A61" s="248"/>
      <c r="B61" s="244"/>
      <c r="C61" s="244"/>
      <c r="D61" s="244"/>
      <c r="E61" s="244"/>
      <c r="F61" s="244"/>
      <c r="G61" s="310" t="s">
        <v>512</v>
      </c>
      <c r="H61" s="334"/>
      <c r="I61" s="335">
        <v>1555251</v>
      </c>
      <c r="J61" s="336">
        <v>99091</v>
      </c>
      <c r="K61" s="337">
        <v>41.6</v>
      </c>
      <c r="L61" s="338">
        <v>97293</v>
      </c>
      <c r="M61" s="339">
        <v>0.6</v>
      </c>
      <c r="N61" s="324">
        <v>41</v>
      </c>
    </row>
    <row r="62" spans="1:14">
      <c r="A62" s="248"/>
      <c r="B62" s="244"/>
      <c r="C62" s="244"/>
      <c r="D62" s="244"/>
      <c r="E62" s="244"/>
      <c r="F62" s="244"/>
      <c r="G62" s="325"/>
      <c r="H62" s="326" t="s">
        <v>507</v>
      </c>
      <c r="I62" s="327">
        <v>574114</v>
      </c>
      <c r="J62" s="328">
        <v>36566</v>
      </c>
      <c r="K62" s="329">
        <v>11.3</v>
      </c>
      <c r="L62" s="330">
        <v>47515</v>
      </c>
      <c r="M62" s="331">
        <v>-1.3</v>
      </c>
      <c r="N62" s="332">
        <v>12.6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election activeCell="BG35" sqref="BG35:BU3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4" zoomScale="80" zoomScaleNormal="80" zoomScaleSheetLayoutView="55" workbookViewId="0">
      <selection activeCell="A111" sqref="A11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5" zoomScale="80" zoomScaleNormal="80" zoomScaleSheetLayoutView="100" workbookViewId="0">
      <selection activeCell="BG35" sqref="BG35:BU3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8" t="s">
        <v>3</v>
      </c>
      <c r="D47" s="1168"/>
      <c r="E47" s="1169"/>
      <c r="F47" s="11">
        <v>19.91</v>
      </c>
      <c r="G47" s="12">
        <v>23.51</v>
      </c>
      <c r="H47" s="12">
        <v>25.5</v>
      </c>
      <c r="I47" s="12">
        <v>27.99</v>
      </c>
      <c r="J47" s="13">
        <v>30.71</v>
      </c>
    </row>
    <row r="48" spans="2:10" ht="57.75" customHeight="1">
      <c r="B48" s="14"/>
      <c r="C48" s="1170" t="s">
        <v>4</v>
      </c>
      <c r="D48" s="1170"/>
      <c r="E48" s="1171"/>
      <c r="F48" s="15">
        <v>3.84</v>
      </c>
      <c r="G48" s="16">
        <v>3.26</v>
      </c>
      <c r="H48" s="16">
        <v>2.81</v>
      </c>
      <c r="I48" s="16">
        <v>1.83</v>
      </c>
      <c r="J48" s="17">
        <v>0.95</v>
      </c>
    </row>
    <row r="49" spans="2:10" ht="57.75" customHeight="1" thickBot="1">
      <c r="B49" s="18"/>
      <c r="C49" s="1172" t="s">
        <v>5</v>
      </c>
      <c r="D49" s="1172"/>
      <c r="E49" s="1173"/>
      <c r="F49" s="19">
        <v>4.2300000000000004</v>
      </c>
      <c r="G49" s="20">
        <v>0.42</v>
      </c>
      <c r="H49" s="20">
        <v>1.38</v>
      </c>
      <c r="I49" s="20">
        <v>0.2</v>
      </c>
      <c r="J49" s="21">
        <v>3.52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2017-02-24T00:40:08Z</cp:lastPrinted>
  <dcterms:created xsi:type="dcterms:W3CDTF">2017-02-15T15:13:48Z</dcterms:created>
  <dcterms:modified xsi:type="dcterms:W3CDTF">2017-05-16T12:55:28Z</dcterms:modified>
</cp:coreProperties>
</file>