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8800" windowHeight="11460" tabRatio="8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2" l="1"/>
  <c r="AP2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<sst xmlns="http://schemas.openxmlformats.org/spreadsheetml/2006/main" count="1122" uniqueCount="620">
  <si>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</si>
  <si>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</si>
  <si>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</si>
  <si>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</si>
  <si>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</si>
  <si>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</si>
  <si>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</si>
  <si>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</si>
  <si>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</si>
  <si>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</si>
  <si>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</si>
  <si>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</si>
  <si>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</si>
  <si>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</si>
  <si>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</si>
  <si>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</si>
  <si>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</si>
  <si>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</si>
  <si>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</si>
  <si>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</si>
  <si>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</si>
  <si>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</si>
  <si>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</si>
  <si>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</si>
  <si>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</si>
  <si>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</si>
  <si>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</si>
  <si>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</si>
  <si>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</si>
  <si>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</si>
  <si>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</si>
  <si>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</si>
  <si>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</si>
  <si>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</si>
  <si>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</si>
  <si>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</si>
  <si>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</si>
  <si>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</si>
  <si>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</si>
  <si>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</si>
  <si>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</si>
  <si>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</si>
  <si>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</si>
  <si>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</si>
  <si>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</si>
  <si>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</si>
  <si>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</si>
  <si>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</si>
  <si>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</si>
  <si>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</si>
  <si>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</si>
  <si>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</si>
  <si>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</si>
  <si>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</si>
  <si>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</si>
  <si>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</si>
  <si>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</si>
  <si>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</si>
  <si>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</si>
  <si>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</si>
  <si>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</si>
  <si>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</si>
  <si>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</si>
  <si>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</si>
  <si>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</si>
  <si>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</si>
  <si>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</si>
  <si>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</si>
  <si>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</si>
  <si>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</si>
  <si>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</si>
  <si>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</si>
  <si>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</si>
  <si>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</si>
  <si>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</si>
  <si>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</si>
  <si>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</si>
  <si>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</si>
  <si>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</si>
  <si>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</si>
  <si>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</si>
  <si>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</si>
  <si>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</si>
  <si>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</si>
  <si>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</si>
  <si>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</si>
  <si>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</si>
  <si>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</si>
  <si>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</si>
  <si>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</si>
  <si>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</si>
  <si>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</si>
  <si>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</si>
  <si>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</si>
  <si>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</si>
  <si>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</si>
  <si>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</si>
  <si>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</si>
  <si>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</si>
  <si>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</si>
  <si>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</si>
  <si>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</si>
  <si>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</si>
  <si>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</si>
  <si>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</si>
  <si>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</si>
  <si>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</si>
  <si>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</si>
  <si>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</si>
  <si>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</si>
  <si>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</si>
  <si>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</si>
  <si>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</si>
  <si>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</si>
  <si>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</si>
  <si>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</si>
  <si>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</si>
  <si>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</si>
  <si>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</si>
  <si>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</si>
  <si>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</si>
  <si>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</si>
  <si>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</si>
  <si>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</si>
  <si>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</si>
  <si>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</si>
  <si>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</si>
  <si>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</si>
  <si>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</si>
  <si>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</si>
  <si>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</si>
  <si>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</si>
  <si>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</si>
  <si>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</si>
  <si>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</si>
  <si>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</si>
  <si>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</si>
  <si>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</si>
  <si>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</si>
  <si>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</si>
  <si>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</si>
  <si>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</si>
  <si>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</si>
  <si>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</si>
  <si>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</si>
  <si>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</si>
  <si>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</si>
  <si>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</si>
  <si>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</si>
  <si>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</si>
  <si>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</si>
  <si>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</si>
  <si>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</si>
  <si>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</si>
  <si>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</si>
  <si>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</si>
  <si>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</si>
  <si>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</si>
  <si>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</si>
  <si>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</si>
  <si>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</si>
  <si>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</si>
  <si>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</si>
  <si>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</si>
  <si>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</si>
  <si>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</si>
  <si>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</si>
  <si>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</si>
  <si>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</si>
  <si>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</si>
  <si>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</si>
  <si>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</si>
  <si>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</si>
  <si>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</si>
  <si>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</si>
  <si>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</si>
  <si>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</si>
  <si>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</si>
  <si>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</si>
  <si>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</si>
  <si>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</si>
  <si>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</si>
  <si>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</si>
  <si>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</si>
  <si>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</si>
  <si>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</si>
  <si>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</si>
  <si>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</si>
  <si>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</si>
  <si>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</si>
  <si>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</si>
  <si>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</si>
  <si>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</si>
  <si>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</si>
  <si>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</si>
  <si>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</si>
  <si>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</si>
  <si>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</si>
  <si>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</si>
  <si>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</si>
  <si>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</si>
  <si>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</si>
  <si>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</si>
  <si>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</si>
  <si>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</si>
  <si>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</si>
  <si>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</si>
  <si>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</si>
  <si>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</si>
  <si>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</si>
  <si>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</si>
  <si>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</si>
  <si>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</si>
  <si>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</si>
  <si>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</si>
  <si>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</si>
  <si>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</si>
  <si>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</si>
  <si>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</si>
  <si>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</si>
  <si>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</si>
  <si>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</si>
  <si>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</si>
  <si>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</si>
  <si>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</si>
  <si>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</si>
  <si>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</si>
  <si>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</si>
  <si>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</si>
  <si>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</si>
  <si>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</si>
  <si>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</si>
  <si>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</si>
  <si>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</si>
  <si>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</si>
  <si>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</si>
  <si>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</si>
  <si>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</si>
  <si>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</si>
  <si>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</si>
  <si>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</si>
  <si>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</si>
  <si>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</si>
  <si>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</si>
  <si>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</si>
  <si>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</si>
  <si>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</si>
  <si>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</si>
  <si>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</si>
  <si>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</si>
  <si>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</si>
  <si>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</si>
  <si>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</si>
  <si>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</si>
  <si>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</si>
  <si>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</si>
  <si>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</si>
  <si>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</si>
  <si>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</si>
  <si>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</si>
  <si>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</si>
  <si>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</si>
  <si>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</si>
  <si>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</si>
  <si>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</si>
  <si>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</si>
  <si>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</si>
  <si>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</si>
  <si>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</si>
  <si>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</si>
  <si>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</si>
  <si>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</si>
  <si>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</si>
  <si>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</si>
  <si>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</si>
  <si>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</si>
  <si>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</si>
  <si>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</si>
  <si>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</si>
  <si>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</si>
  <si>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</si>
  <si>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</si>
  <si>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</si>
  <si>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</si>
  <si>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</si>
  <si>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</si>
  <si>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</si>
  <si>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</si>
  <si>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</si>
  <si>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</si>
  <si>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</si>
  <si>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</si>
  <si>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</si>
  <si>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</si>
  <si>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</si>
  <si>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</si>
  <si>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</si>
  <si>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</si>
  <si>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</si>
  <si>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</si>
  <si>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</si>
  <si>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</si>
  <si>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</si>
  <si>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</si>
  <si>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</si>
  <si>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</si>
  <si>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</si>
  <si>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</si>
  <si>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</si>
  <si>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</si>
  <si>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</si>
  <si>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</si>
  <si>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</si>
  <si>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</si>
  <si>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</si>
  <si>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</si>
  <si>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</si>
  <si>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</si>
  <si>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</si>
  <si>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</si>
  <si>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</si>
  <si>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</si>
  <si>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</si>
  <si>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</si>
  <si>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</si>
  <si>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</si>
  <si>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</si>
  <si>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</si>
  <si>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</si>
  <si>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</si>
  <si>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</si>
  <si>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</si>
  <si>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</si>
  <si>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</si>
  <si>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</si>
  <si>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</si>
  <si>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</si>
  <si>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</si>
  <si>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</si>
  <si>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</si>
  <si>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</si>
  <si>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</si>
  <si>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</si>
  <si>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</si>
  <si>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</si>
  <si>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</si>
  <si>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</si>
  <si>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</si>
  <si>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</si>
  <si>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</si>
  <si>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</si>
  <si>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</si>
  <si>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</si>
  <si>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</si>
  <si>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</si>
  <si>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</si>
  <si>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</si>
  <si>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</si>
  <si>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</si>
  <si>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</si>
  <si>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</si>
  <si>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</si>
  <si>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</si>
  <si>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</si>
  <si>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</si>
  <si>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</si>
  <si>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</si>
  <si>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</si>
  <si>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</si>
  <si>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</si>
  <si>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</si>
  <si>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</si>
  <si>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</si>
  <si>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</si>
  <si>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</si>
  <si>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</si>
  <si>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</si>
  <si>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</si>
  <si>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</si>
  <si>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</si>
  <si>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</si>
  <si>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</si>
  <si>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</si>
  <si>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</si>
  <si>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</si>
  <si>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</si>
  <si>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</si>
  <si>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</si>
  <si>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</si>
  <si>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</si>
  <si>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</si>
  <si>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</si>
  <si>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</si>
  <si>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</si>
  <si>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</si>
  <si>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</si>
  <si>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</si>
  <si>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</si>
  <si>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</si>
  <si>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</si>
  <si>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</si>
  <si>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</si>
  <si>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東北町国民健康保険事業特別会計</t>
    <phoneticPr fontId="5"/>
  </si>
  <si>
    <t>東北町介護保険特別会計</t>
    <phoneticPr fontId="5"/>
  </si>
  <si>
    <t>東北町後期高齢者医療特別会計</t>
    <phoneticPr fontId="5"/>
  </si>
  <si>
    <t>東北町介護サービス事業特別会計</t>
    <phoneticPr fontId="5"/>
  </si>
  <si>
    <t>東北町上水道事業会計</t>
    <phoneticPr fontId="5"/>
  </si>
  <si>
    <t>法適用企業</t>
    <phoneticPr fontId="5"/>
  </si>
  <si>
    <t>東北町公共下水道事業特別会計</t>
    <phoneticPr fontId="5"/>
  </si>
  <si>
    <t>法非適用企業</t>
    <phoneticPr fontId="5"/>
  </si>
  <si>
    <t>東北町農業集落排水事業特別会計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</si>
  <si>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</si>
  <si>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</si>
  <si>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</si>
  <si>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</si>
  <si>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</si>
  <si>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</si>
  <si>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</si>
  <si>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</si>
  <si>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</si>
  <si>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</si>
  <si>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</si>
  <si>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</si>
  <si>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</si>
  <si>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</si>
  <si>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</si>
  <si>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</si>
  <si>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</si>
  <si>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</si>
  <si>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</si>
  <si>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</si>
  <si>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</si>
  <si>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</si>
  <si>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</si>
  <si>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</si>
  <si>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</si>
  <si>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</si>
  <si>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</si>
  <si>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</si>
  <si>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</si>
  <si>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</si>
  <si>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</si>
  <si>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</si>
  <si>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</si>
  <si>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</si>
  <si>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</si>
  <si>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</si>
  <si>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</si>
  <si>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</si>
  <si>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</si>
  <si>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</si>
  <si>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</si>
  <si>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</si>
  <si>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</si>
  <si>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</si>
  <si>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</si>
  <si>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</si>
  <si>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</si>
  <si>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</si>
  <si>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</si>
  <si>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</si>
  <si>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</si>
  <si>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</si>
  <si>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</si>
  <si>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</si>
  <si>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</si>
  <si>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</si>
  <si>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</si>
  <si>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</si>
  <si>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</si>
  <si>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</si>
  <si>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</si>
  <si>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</si>
  <si>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</si>
  <si>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</si>
  <si>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</si>
  <si>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</si>
  <si>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</si>
  <si>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</si>
  <si>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</si>
  <si>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東北町上水道事業会計</t>
    <phoneticPr fontId="5"/>
  </si>
  <si>
    <t>(Ｆ)</t>
    <phoneticPr fontId="5"/>
  </si>
  <si>
    <t>東北町介護サービス事業特別会計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</si>
  <si>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</si>
  <si>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</si>
  <si>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</si>
  <si>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</si>
  <si>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</si>
  <si>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</si>
  <si>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</si>
  <si>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</si>
  <si>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</si>
  <si>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</si>
  <si>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</si>
  <si>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</si>
  <si>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</si>
  <si>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</si>
  <si>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</si>
  <si>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</si>
  <si>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</si>
  <si>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</si>
  <si>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</si>
  <si>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</si>
  <si>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</si>
  <si>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</si>
  <si>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</si>
  <si>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</si>
  <si>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</si>
  <si>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</si>
  <si>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</si>
  <si>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</si>
  <si>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</si>
  <si>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</si>
  <si>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</si>
  <si>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</si>
  <si>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</si>
  <si>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</si>
  <si>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</si>
  <si>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</si>
  <si>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</si>
  <si>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</si>
  <si>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</si>
  <si>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</si>
  <si>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</si>
  <si>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</si>
  <si>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</si>
  <si>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</si>
  <si>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</si>
  <si>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</si>
  <si>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</si>
  <si>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</si>
  <si>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</si>
  <si>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</si>
  <si>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</si>
  <si>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</si>
  <si>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</si>
  <si>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</si>
  <si>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</si>
  <si>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</si>
  <si>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</si>
  <si>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</si>
  <si>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</si>
  <si>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</si>
  <si>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</si>
  <si>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</si>
  <si>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</si>
  <si>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</si>
  <si>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</si>
  <si>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</si>
  <si>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</si>
  <si>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</si>
  <si>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</si>
  <si>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</si>
  <si>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</si>
  <si>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</si>
  <si>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</si>
  <si>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</si>
  <si>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</si>
  <si>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</si>
  <si>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</si>
  <si>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</si>
  <si>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</si>
  <si>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</si>
  <si>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</si>
  <si>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</si>
  <si>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</si>
  <si>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</si>
  <si>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3.62</t>
  </si>
  <si>
    <t>▲ 1.26</t>
  </si>
  <si>
    <t>▲ 3.38</t>
  </si>
  <si>
    <t>一般会計</t>
  </si>
  <si>
    <t>東北町上水道事業会計</t>
  </si>
  <si>
    <t>東北町介護保険特別会計</t>
  </si>
  <si>
    <t>東北町国民健康保険事業特別会計</t>
  </si>
  <si>
    <t>東北町公共下水道事業特別会計</t>
  </si>
  <si>
    <t>東北町後期高齢者医療特別会計</t>
  </si>
  <si>
    <t>東北町農業集落排水事業特別会計</t>
  </si>
  <si>
    <t>東北町介護サービス事業特別会計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</si>
  <si>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</si>
  <si>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</si>
  <si>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</si>
  <si>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</si>
  <si>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</si>
  <si>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</si>
  <si>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</si>
  <si>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</si>
  <si>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東北町土地開発公社</t>
    <rPh sb="0" eb="2">
      <t>トウホク</t>
    </rPh>
    <rPh sb="2" eb="3">
      <t>マチ</t>
    </rPh>
    <rPh sb="3" eb="5">
      <t>トチ</t>
    </rPh>
    <rPh sb="5" eb="7">
      <t>カイハツ</t>
    </rPh>
    <rPh sb="7" eb="9">
      <t>コウシャ</t>
    </rPh>
    <phoneticPr fontId="18"/>
  </si>
  <si>
    <t>株式会社おがわら湖</t>
    <rPh sb="0" eb="4">
      <t>カブシキガイシャ</t>
    </rPh>
    <rPh sb="8" eb="9">
      <t>ミズウミ</t>
    </rPh>
    <phoneticPr fontId="18"/>
  </si>
  <si>
    <t>中部上北広域事業組合</t>
    <rPh sb="0" eb="2">
      <t>チュウブ</t>
    </rPh>
    <rPh sb="2" eb="4">
      <t>カミキタ</t>
    </rPh>
    <rPh sb="4" eb="6">
      <t>コウイキ</t>
    </rPh>
    <rPh sb="6" eb="8">
      <t>ジギョウ</t>
    </rPh>
    <rPh sb="8" eb="10">
      <t>クミアイ</t>
    </rPh>
    <phoneticPr fontId="18"/>
  </si>
  <si>
    <t>中部上北広域事業組合（病院事業会計）</t>
    <rPh sb="0" eb="2">
      <t>チュウブ</t>
    </rPh>
    <rPh sb="2" eb="4">
      <t>カミキタ</t>
    </rPh>
    <rPh sb="4" eb="6">
      <t>コウイキ</t>
    </rPh>
    <rPh sb="6" eb="8">
      <t>ジギョウ</t>
    </rPh>
    <rPh sb="8" eb="10">
      <t>クミアイ</t>
    </rPh>
    <rPh sb="11" eb="13">
      <t>ビョウイン</t>
    </rPh>
    <rPh sb="13" eb="15">
      <t>ジギョウ</t>
    </rPh>
    <rPh sb="15" eb="17">
      <t>カイケイ</t>
    </rPh>
    <phoneticPr fontId="18"/>
  </si>
  <si>
    <t>上北地方教育・福祉事務組合</t>
    <rPh sb="0" eb="2">
      <t>カミキタ</t>
    </rPh>
    <rPh sb="2" eb="4">
      <t>チホウ</t>
    </rPh>
    <rPh sb="4" eb="6">
      <t>キョウイク</t>
    </rPh>
    <rPh sb="7" eb="9">
      <t>フクシ</t>
    </rPh>
    <rPh sb="9" eb="11">
      <t>ジム</t>
    </rPh>
    <rPh sb="11" eb="13">
      <t>クミアイ</t>
    </rPh>
    <phoneticPr fontId="18"/>
  </si>
  <si>
    <t>十和田地区食肉処理事務組合</t>
    <rPh sb="0" eb="3">
      <t>トワダ</t>
    </rPh>
    <rPh sb="3" eb="5">
      <t>チク</t>
    </rPh>
    <rPh sb="5" eb="7">
      <t>ショクニク</t>
    </rPh>
    <rPh sb="7" eb="9">
      <t>ショリ</t>
    </rPh>
    <rPh sb="9" eb="11">
      <t>ジム</t>
    </rPh>
    <rPh sb="11" eb="13">
      <t>クミアイ</t>
    </rPh>
    <phoneticPr fontId="18"/>
  </si>
  <si>
    <t>青森県市町村総合事務組合</t>
    <rPh sb="0" eb="3">
      <t>アオモリケン</t>
    </rPh>
    <rPh sb="3" eb="6">
      <t>シチョウソン</t>
    </rPh>
    <rPh sb="6" eb="8">
      <t>ソウゴウ</t>
    </rPh>
    <rPh sb="8" eb="10">
      <t>ジム</t>
    </rPh>
    <rPh sb="10" eb="12">
      <t>クミアイ</t>
    </rPh>
    <phoneticPr fontId="18"/>
  </si>
  <si>
    <t>青森県市町村職員退職手当組合</t>
    <rPh sb="0" eb="3">
      <t>アオモリケン</t>
    </rPh>
    <rPh sb="3" eb="6">
      <t>シチョウソン</t>
    </rPh>
    <rPh sb="6" eb="8">
      <t>ショクイン</t>
    </rPh>
    <rPh sb="8" eb="10">
      <t>タイショク</t>
    </rPh>
    <rPh sb="10" eb="12">
      <t>テアテ</t>
    </rPh>
    <rPh sb="12" eb="14">
      <t>クミアイ</t>
    </rPh>
    <phoneticPr fontId="18"/>
  </si>
  <si>
    <t>青森県交通災害共済組合</t>
    <rPh sb="0" eb="3">
      <t>アオモリケン</t>
    </rPh>
    <rPh sb="3" eb="5">
      <t>コウツウ</t>
    </rPh>
    <rPh sb="5" eb="7">
      <t>サイガイ</t>
    </rPh>
    <rPh sb="7" eb="9">
      <t>キョウサイ</t>
    </rPh>
    <rPh sb="9" eb="11">
      <t>クミアイ</t>
    </rPh>
    <phoneticPr fontId="18"/>
  </si>
  <si>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8"/>
  </si>
  <si>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</si>
  <si>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</si>
  <si>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t>
    <phoneticPr fontId="2"/>
  </si>
  <si>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</si>
  <si>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</si>
  <si>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がん検診事業基金</t>
    <rPh sb="2" eb="4">
      <t>ケンシン</t>
    </rPh>
    <rPh sb="4" eb="6">
      <t>ジギョウ</t>
    </rPh>
    <rPh sb="6" eb="8">
      <t>キキン</t>
    </rPh>
    <phoneticPr fontId="5"/>
  </si>
  <si>
    <t>学校給食費給付金交付事業基金</t>
    <rPh sb="0" eb="2">
      <t>ガッコウ</t>
    </rPh>
    <rPh sb="2" eb="4">
      <t>キュウショク</t>
    </rPh>
    <rPh sb="4" eb="5">
      <t>ヒ</t>
    </rPh>
    <rPh sb="5" eb="8">
      <t>キュウフキン</t>
    </rPh>
    <rPh sb="8" eb="10">
      <t>コウフ</t>
    </rPh>
    <rPh sb="10" eb="12">
      <t>ジギョウ</t>
    </rPh>
    <rPh sb="12" eb="14">
      <t>キキン</t>
    </rPh>
    <phoneticPr fontId="5"/>
  </si>
  <si>
    <t>ふるさと再生基金</t>
    <rPh sb="4" eb="6">
      <t>サイセイ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</si>
  <si>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</si>
  <si>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</si>
  <si>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</si>
  <si>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有形固定資産（償却資産）額の減少により有形固定資産減価償却率が前年比+3.4％となっており、類似団体と比較して依然と高い水準にある。
　 将来負担比率は、ほぼ同時期に実施された２つの小学校の改築及び改修事業などの影響により上昇していたが、令和元年度をピークとして今後も減少していくものと予想している。
　 有形固定資産減価償却率についても、計画に基づき段階的に集約化及び除却等を行うとともに、引き続き、新規地方債の発行の抑制、公共施設等の維持管理に要する経費の抑制に努め財政健全化を図っていく。</t>
    <rPh sb="2" eb="4">
      <t>ユウケイ</t>
    </rPh>
    <rPh sb="4" eb="6">
      <t>コテイ</t>
    </rPh>
    <rPh sb="6" eb="8">
      <t>シサン</t>
    </rPh>
    <rPh sb="9" eb="11">
      <t>ショウキャク</t>
    </rPh>
    <rPh sb="11" eb="13">
      <t>シサン</t>
    </rPh>
    <rPh sb="14" eb="15">
      <t>ガク</t>
    </rPh>
    <rPh sb="16" eb="18">
      <t>ゲンショウ</t>
    </rPh>
    <rPh sb="21" eb="23">
      <t>ユウケイ</t>
    </rPh>
    <rPh sb="23" eb="25">
      <t>コテイ</t>
    </rPh>
    <rPh sb="25" eb="27">
      <t>シサン</t>
    </rPh>
    <rPh sb="27" eb="29">
      <t>ゲンカ</t>
    </rPh>
    <rPh sb="29" eb="31">
      <t>ショウキャク</t>
    </rPh>
    <rPh sb="31" eb="32">
      <t>リツ</t>
    </rPh>
    <rPh sb="33" eb="36">
      <t>ゼンネンヒ</t>
    </rPh>
    <rPh sb="121" eb="122">
      <t>レイ</t>
    </rPh>
    <rPh sb="122" eb="123">
      <t>ワ</t>
    </rPh>
    <rPh sb="123" eb="124">
      <t>ガン</t>
    </rPh>
    <rPh sb="124" eb="126">
      <t>ネンド</t>
    </rPh>
    <rPh sb="133" eb="135">
      <t>コンゴ</t>
    </rPh>
    <rPh sb="136" eb="138">
      <t>ゲンショウ</t>
    </rPh>
    <rPh sb="145" eb="147">
      <t>ヨソウ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</si>
  <si>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</si>
  <si>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</si>
  <si>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</si>
  <si>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</si>
  <si>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</si>
  <si>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</si>
  <si>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</si>
  <si>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</si>
  <si>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１年度から平成２８年度まで実施した繰上償還の影響により実質公債費比率及び将来負担比率は減少傾向にあったものの、耐震に伴う中学校改築事業時に発行した地方債償還の開始、ほぼ同時期に実施された２校の小学校改築・改修事業に伴う新規地方債の発行等の影響により上昇傾向となっていたが、将来負担比率は幾分改善されている。しかしながら、いづれの数値も類似団体と比較して高い水準にあるため、これまで以上に事務事業の見直しを更に進め、投資的事業の縮減を図り、新規地方債の発行額を抑制し健全な財政運営に努める必要がある。
　地方債現在高の減少（地方債償還金等の影響含む）などにより、将来負担比率と実質公債費率については、今後、減少傾向となる見通しである。</t>
    <rPh sb="141" eb="143">
      <t>ショウライ</t>
    </rPh>
    <rPh sb="143" eb="145">
      <t>フタン</t>
    </rPh>
    <rPh sb="145" eb="147">
      <t>ヒリツ</t>
    </rPh>
    <rPh sb="148" eb="150">
      <t>イクブン</t>
    </rPh>
    <rPh sb="150" eb="152">
      <t>カイゼン</t>
    </rPh>
    <rPh sb="248" eb="250">
      <t>ヒツヨウ</t>
    </rPh>
    <rPh sb="256" eb="258">
      <t>チホウ</t>
    </rPh>
    <rPh sb="258" eb="259">
      <t>サイ</t>
    </rPh>
    <rPh sb="259" eb="261">
      <t>ゲンザイ</t>
    </rPh>
    <rPh sb="261" eb="262">
      <t>ダカ</t>
    </rPh>
    <rPh sb="263" eb="265">
      <t>ゲンショウ</t>
    </rPh>
    <rPh sb="266" eb="268">
      <t>チホウ</t>
    </rPh>
    <rPh sb="268" eb="269">
      <t>サイ</t>
    </rPh>
    <rPh sb="269" eb="272">
      <t>ショウカンキン</t>
    </rPh>
    <rPh sb="272" eb="273">
      <t>トウ</t>
    </rPh>
    <rPh sb="274" eb="276">
      <t>エイキョウ</t>
    </rPh>
    <rPh sb="276" eb="277">
      <t>フク</t>
    </rPh>
    <phoneticPr fontId="2"/>
  </si>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</sst>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A319-4060-AAC1-05828CFD46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148389</c:v>
                </c:pt>
                <c:pt idx="1">
                  <c:v>126961</c:v>
                </c:pt>
                <c:pt idx="2">
                  <c:v>193902</c:v>
                </c:pt>
                <c:pt idx="3">
                  <c:v>118863</c:v>
                </c:pt>
                <c:pt idx="4">
                  <c:v>109875</c:v>
                </c:pt>
              </c:numCache>
            </c:numRef>
          </c:val>
          <c:smooth val="0"/>
          <c:extLst>
            <c:ext xmlns:c16="http://schemas.microsoft.com/office/drawing/2014/chart" uri="{C3380CC4-5D6E-409C-BE32-E72D297353CC}">
              <c16:uniqueId val="{00000001-A319-4060-AAC1-05828CFD46B4}"/>
            </c:ext>
          </c:extLst>
        </c:ser>
        <c:dLbls>
          <c:showLegendKey val="0"/>
          <c:showVal val="0"/>
          <c:showCatName val="0"/>
          <c:showSerName val="0"/>
          <c:showPercent val="0"/>
          <c:showBubbleSize val="0"/>
        </c:dLbls>
        <c:marker val="1"/>
        <c:smooth val="0"/>
        <c:axId val="377304544"/>
        <c:axId val="377310032"/>
      </c:lineChart>
      <c:catAx>
        <c:axId val="37730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310032"/>
        <c:crosses val="autoZero"/>
        <c:auto val="1"/>
        <c:lblAlgn val="ctr"/>
        <c:lblOffset val="100"/>
        <c:tickLblSkip val="1"/>
        <c:tickMarkSkip val="1"/>
        <c:noMultiLvlLbl val="0"/>
      </c:catAx>
      <c:valAx>
        <c:axId val="3773100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30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2.67</c:v>
                </c:pt>
                <c:pt idx="1">
                  <c:v>3.39</c:v>
                </c:pt>
                <c:pt idx="2">
                  <c:v>3.84</c:v>
                </c:pt>
                <c:pt idx="3">
                  <c:v>4.47</c:v>
                </c:pt>
                <c:pt idx="4">
                  <c:v>5.55</c:v>
                </c:pt>
              </c:numCache>
            </c:numRef>
          </c:val>
          <c:extLst>
            <c:ext xmlns:c16="http://schemas.microsoft.com/office/drawing/2014/chart" uri="{C3380CC4-5D6E-409C-BE32-E72D297353CC}">
              <c16:uniqueId val="{00000000-1163-44CA-9617-B6336E713A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21.67</c:v>
                </c:pt>
                <c:pt idx="1">
                  <c:v>19.920000000000002</c:v>
                </c:pt>
                <c:pt idx="2">
                  <c:v>20.66</c:v>
                </c:pt>
                <c:pt idx="3">
                  <c:v>19.03</c:v>
                </c:pt>
                <c:pt idx="4">
                  <c:v>21.08</c:v>
                </c:pt>
              </c:numCache>
            </c:numRef>
          </c:val>
          <c:extLst>
            <c:ext xmlns:c16="http://schemas.microsoft.com/office/drawing/2014/chart" uri="{C3380CC4-5D6E-409C-BE32-E72D297353CC}">
              <c16:uniqueId val="{00000001-1163-44CA-9617-B6336E713AD0}"/>
            </c:ext>
          </c:extLst>
        </c:ser>
        <c:dLbls>
          <c:showLegendKey val="0"/>
          <c:showVal val="0"/>
          <c:showCatName val="0"/>
          <c:showSerName val="0"/>
          <c:showPercent val="0"/>
          <c:showBubbleSize val="0"/>
        </c:dLbls>
        <c:gapWidth val="250"/>
        <c:overlap val="100"/>
        <c:axId val="377304152"/>
        <c:axId val="377309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-3.62</c:v>
                </c:pt>
                <c:pt idx="2">
                  <c:v>-1.26</c:v>
                </c:pt>
                <c:pt idx="3">
                  <c:v>-3.38</c:v>
                </c:pt>
                <c:pt idx="4">
                  <c:v>0.78</c:v>
                </c:pt>
              </c:numCache>
            </c:numRef>
          </c:val>
          <c:smooth val="0"/>
          <c:extLst>
            <c:ext xmlns:c16="http://schemas.microsoft.com/office/drawing/2014/chart" uri="{C3380CC4-5D6E-409C-BE32-E72D297353CC}">
              <c16:uniqueId val="{00000002-1163-44CA-9617-B6336E713AD0}"/>
            </c:ext>
          </c:extLst>
        </c:ser>
        <c:dLbls>
          <c:showLegendKey val="0"/>
          <c:showVal val="0"/>
          <c:showCatName val="0"/>
          <c:showSerName val="0"/>
          <c:showPercent val="0"/>
          <c:showBubbleSize val="0"/>
        </c:dLbls>
        <c:marker val="1"/>
        <c:smooth val="0"/>
        <c:axId val="377304152"/>
        <c:axId val="377309640"/>
      </c:lineChart>
      <c:catAx>
        <c:axId val="37730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309640"/>
        <c:crosses val="autoZero"/>
        <c:auto val="1"/>
        <c:lblAlgn val="ctr"/>
        <c:lblOffset val="100"/>
        <c:tickLblSkip val="1"/>
        <c:tickMarkSkip val="1"/>
        <c:noMultiLvlLbl val="0"/>
      </c:catAx>
      <c:valAx>
        <c:axId val="377309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30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B2-4FDD-A504-E5491A977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B2-4FDD-A504-E5491A977BC7}"/>
            </c:ext>
          </c:extLst>
        </c:ser>
        <c:ser>
          <c:idx val="2"/>
          <c:order val="2"/>
          <c:tx>
            <c:strRef>
              <c:f>データシート!$A$29</c:f>
              <c:strCache>
                <c:ptCount val="1"/>
                <c:pt idx="0">
                  <c:v>東北町介護サービス事業特別会計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40B2-4FDD-A504-E5491A977BC7}"/>
            </c:ext>
          </c:extLst>
        </c:ser>
        <c:ser>
          <c:idx val="3"/>
          <c:order val="3"/>
          <c:tx>
            <c:strRef>
              <c:f>データシート!$A$30</c:f>
              <c:strCache>
                <c:ptCount val="1"/>
                <c:pt idx="0">
                  <c:v>東北町農業集落排水事業特別会計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0.05</c:v>
                </c:pt>
                <c:pt idx="8">
                  <c:v>#N/A</c:v>
                </c:pt>
                <c:pt idx="9">
                  <c:v>0.02</c:v>
                </c:pt>
              </c:numCache>
            </c:numRef>
          </c:val>
          <c:extLst>
            <c:ext xmlns:c16="http://schemas.microsoft.com/office/drawing/2014/chart" uri="{C3380CC4-5D6E-409C-BE32-E72D297353CC}">
              <c16:uniqueId val="{00000003-40B2-4FDD-A504-E5491A977BC7}"/>
            </c:ext>
          </c:extLst>
        </c:ser>
        <c:ser>
          <c:idx val="4"/>
          <c:order val="4"/>
          <c:tx>
            <c:strRef>
              <c:f>データシート!$A$31</c:f>
              <c:strCache>
                <c:ptCount val="1"/>
                <c:pt idx="0">
                  <c:v>東北町後期高齢者医療特別会計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4-40B2-4FDD-A504-E5491A977BC7}"/>
            </c:ext>
          </c:extLst>
        </c:ser>
        <c:ser>
          <c:idx val="5"/>
          <c:order val="5"/>
          <c:tx>
            <c:strRef>
              <c:f>データシート!$A$32</c:f>
              <c:strCache>
                <c:ptCount val="1"/>
                <c:pt idx="0">
                  <c:v>東北町公共下水道事業特別会計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0.05</c:v>
                </c:pt>
                <c:pt idx="4">
                  <c:v>#N/A</c:v>
                </c:pt>
                <c:pt idx="5">
                  <c:v>7.0000000000000007E-2</c:v>
                </c:pt>
                <c:pt idx="6">
                  <c:v>#N/A</c:v>
                </c:pt>
                <c:pt idx="7">
                  <c:v>0.1</c:v>
                </c:pt>
                <c:pt idx="8">
                  <c:v>#N/A</c:v>
                </c:pt>
                <c:pt idx="9">
                  <c:v>0.09</c:v>
                </c:pt>
              </c:numCache>
            </c:numRef>
          </c:val>
          <c:extLst>
            <c:ext xmlns:c16="http://schemas.microsoft.com/office/drawing/2014/chart" uri="{C3380CC4-5D6E-409C-BE32-E72D297353CC}">
              <c16:uniqueId val="{00000005-40B2-4FDD-A504-E5491A977BC7}"/>
            </c:ext>
          </c:extLst>
        </c:ser>
        <c:ser>
          <c:idx val="6"/>
          <c:order val="6"/>
          <c:tx>
            <c:strRef>
              <c:f>データシート!$A$33</c:f>
              <c:strCache>
                <c:ptCount val="1"/>
                <c:pt idx="0">
                  <c:v>東北町国民健康保険事業特別会計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1.39</c:v>
                </c:pt>
                <c:pt idx="4">
                  <c:v>#N/A</c:v>
                </c:pt>
                <c:pt idx="5">
                  <c:v>0.63</c:v>
                </c:pt>
                <c:pt idx="6">
                  <c:v>#N/A</c:v>
                </c:pt>
                <c:pt idx="7">
                  <c:v>0.72</c:v>
                </c:pt>
                <c:pt idx="8">
                  <c:v>#N/A</c:v>
                </c:pt>
                <c:pt idx="9">
                  <c:v>0.49</c:v>
                </c:pt>
              </c:numCache>
            </c:numRef>
          </c:val>
          <c:extLst>
            <c:ext xmlns:c16="http://schemas.microsoft.com/office/drawing/2014/chart" uri="{C3380CC4-5D6E-409C-BE32-E72D297353CC}">
              <c16:uniqueId val="{00000006-40B2-4FDD-A504-E5491A977BC7}"/>
            </c:ext>
          </c:extLst>
        </c:ser>
        <c:ser>
          <c:idx val="7"/>
          <c:order val="7"/>
          <c:tx>
            <c:strRef>
              <c:f>データシート!$A$34</c:f>
              <c:strCache>
                <c:ptCount val="1"/>
                <c:pt idx="0">
                  <c:v>東北町介護保険特別会計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1.18</c:v>
                </c:pt>
                <c:pt idx="4">
                  <c:v>#N/A</c:v>
                </c:pt>
                <c:pt idx="5">
                  <c:v>1.1499999999999999</c:v>
                </c:pt>
                <c:pt idx="6">
                  <c:v>#N/A</c:v>
                </c:pt>
                <c:pt idx="7">
                  <c:v>1.1599999999999999</c:v>
                </c:pt>
                <c:pt idx="8">
                  <c:v>#N/A</c:v>
                </c:pt>
                <c:pt idx="9">
                  <c:v>1.28</c:v>
                </c:pt>
              </c:numCache>
            </c:numRef>
          </c:val>
          <c:extLst>
            <c:ext xmlns:c16="http://schemas.microsoft.com/office/drawing/2014/chart" uri="{C3380CC4-5D6E-409C-BE32-E72D297353CC}">
              <c16:uniqueId val="{00000007-40B2-4FDD-A504-E5491A977BC7}"/>
            </c:ext>
          </c:extLst>
        </c:ser>
        <c:ser>
          <c:idx val="8"/>
          <c:order val="8"/>
          <c:tx>
            <c:strRef>
              <c:f>データシート!$A$35</c:f>
              <c:strCache>
                <c:ptCount val="1"/>
                <c:pt idx="0">
                  <c:v>東北町上水道事業会計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c:v>
                </c:pt>
                <c:pt idx="2">
                  <c:v>#N/A</c:v>
                </c:pt>
                <c:pt idx="3">
                  <c:v>2.72</c:v>
                </c:pt>
                <c:pt idx="4">
                  <c:v>#N/A</c:v>
                </c:pt>
                <c:pt idx="5">
                  <c:v>3.05</c:v>
                </c:pt>
                <c:pt idx="6">
                  <c:v>#N/A</c:v>
                </c:pt>
                <c:pt idx="7">
                  <c:v>3.16</c:v>
                </c:pt>
                <c:pt idx="8">
                  <c:v>#N/A</c:v>
                </c:pt>
                <c:pt idx="9">
                  <c:v>3.16</c:v>
                </c:pt>
              </c:numCache>
            </c:numRef>
          </c:val>
          <c:extLst>
            <c:ext xmlns:c16="http://schemas.microsoft.com/office/drawing/2014/chart" uri="{C3380CC4-5D6E-409C-BE32-E72D297353CC}">
              <c16:uniqueId val="{00000008-40B2-4FDD-A504-E5491A977B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2.67</c:v>
                </c:pt>
                <c:pt idx="2">
                  <c:v>#N/A</c:v>
                </c:pt>
                <c:pt idx="3">
                  <c:v>3.38</c:v>
                </c:pt>
                <c:pt idx="4">
                  <c:v>#N/A</c:v>
                </c:pt>
                <c:pt idx="5">
                  <c:v>3.84</c:v>
                </c:pt>
                <c:pt idx="6">
                  <c:v>#N/A</c:v>
                </c:pt>
                <c:pt idx="7">
                  <c:v>4.46</c:v>
                </c:pt>
                <c:pt idx="8">
                  <c:v>#N/A</c:v>
                </c:pt>
                <c:pt idx="9">
                  <c:v>5.54</c:v>
                </c:pt>
              </c:numCache>
            </c:numRef>
          </c:val>
          <c:extLst>
            <c:ext xmlns:c16="http://schemas.microsoft.com/office/drawing/2014/chart" uri="{C3380CC4-5D6E-409C-BE32-E72D297353CC}">
              <c16:uniqueId val="{00000009-40B2-4FDD-A504-E5491A977BC7}"/>
            </c:ext>
          </c:extLst>
        </c:ser>
        <c:dLbls>
          <c:showLegendKey val="0"/>
          <c:showVal val="0"/>
          <c:showCatName val="0"/>
          <c:showSerName val="0"/>
          <c:showPercent val="0"/>
          <c:showBubbleSize val="0"/>
        </c:dLbls>
        <c:gapWidth val="150"/>
        <c:overlap val="100"/>
        <c:axId val="377308464"/>
        <c:axId val="377307680"/>
      </c:barChart>
      <c:catAx>
        <c:axId val="37730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307680"/>
        <c:crosses val="autoZero"/>
        <c:auto val="1"/>
        <c:lblAlgn val="ctr"/>
        <c:lblOffset val="100"/>
        <c:tickLblSkip val="1"/>
        <c:tickMarkSkip val="1"/>
        <c:noMultiLvlLbl val="0"/>
      </c:catAx>
      <c:valAx>
        <c:axId val="37730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30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1219</c:v>
                </c:pt>
                <c:pt idx="5">
                  <c:v>1205</c:v>
                </c:pt>
                <c:pt idx="8">
                  <c:v>1194</c:v>
                </c:pt>
                <c:pt idx="11">
                  <c:v>1171</c:v>
                </c:pt>
                <c:pt idx="14">
                  <c:v>1171</c:v>
                </c:pt>
              </c:numCache>
            </c:numRef>
          </c:val>
          <c:extLst>
            <c:ext xmlns:c16="http://schemas.microsoft.com/office/drawing/2014/chart" uri="{C3380CC4-5D6E-409C-BE32-E72D297353CC}">
              <c16:uniqueId val="{00000000-37E2-4085-B387-65392B5F4B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E2-4085-B387-65392B5F4B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37E2-4085-B387-65392B5F4B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116</c:v>
                </c:pt>
                <c:pt idx="6">
                  <c:v>108</c:v>
                </c:pt>
                <c:pt idx="9">
                  <c:v>87</c:v>
                </c:pt>
                <c:pt idx="12">
                  <c:v>99</c:v>
                </c:pt>
              </c:numCache>
            </c:numRef>
          </c:val>
          <c:extLst>
            <c:ext xmlns:c16="http://schemas.microsoft.com/office/drawing/2014/chart" uri="{C3380CC4-5D6E-409C-BE32-E72D297353CC}">
              <c16:uniqueId val="{00000003-37E2-4085-B387-65392B5F4B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336</c:v>
                </c:pt>
                <c:pt idx="3">
                  <c:v>397</c:v>
                </c:pt>
                <c:pt idx="6">
                  <c:v>398</c:v>
                </c:pt>
                <c:pt idx="9">
                  <c:v>400</c:v>
                </c:pt>
                <c:pt idx="12">
                  <c:v>408</c:v>
                </c:pt>
              </c:numCache>
            </c:numRef>
          </c:val>
          <c:extLst>
            <c:ext xmlns:c16="http://schemas.microsoft.com/office/drawing/2014/chart" uri="{C3380CC4-5D6E-409C-BE32-E72D297353CC}">
              <c16:uniqueId val="{00000004-37E2-4085-B387-65392B5F4B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E2-4085-B387-65392B5F4B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E2-4085-B387-65392B5F4B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1344</c:v>
                </c:pt>
                <c:pt idx="3">
                  <c:v>1345</c:v>
                </c:pt>
                <c:pt idx="6">
                  <c:v>1336</c:v>
                </c:pt>
                <c:pt idx="9">
                  <c:v>1328</c:v>
                </c:pt>
                <c:pt idx="12">
                  <c:v>1335</c:v>
                </c:pt>
              </c:numCache>
            </c:numRef>
          </c:val>
          <c:extLst>
            <c:ext xmlns:c16="http://schemas.microsoft.com/office/drawing/2014/chart" uri="{C3380CC4-5D6E-409C-BE32-E72D297353CC}">
              <c16:uniqueId val="{00000007-37E2-4085-B387-65392B5F4BBF}"/>
            </c:ext>
          </c:extLst>
        </c:ser>
        <c:dLbls>
          <c:showLegendKey val="0"/>
          <c:showVal val="0"/>
          <c:showCatName val="0"/>
          <c:showSerName val="0"/>
          <c:showPercent val="0"/>
          <c:showBubbleSize val="0"/>
        </c:dLbls>
        <c:gapWidth val="100"/>
        <c:overlap val="100"/>
        <c:axId val="377306896"/>
        <c:axId val="37730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554</c:v>
                </c:pt>
                <c:pt idx="2">
                  <c:v>#N/A</c:v>
                </c:pt>
                <c:pt idx="3">
                  <c:v>#N/A</c:v>
                </c:pt>
                <c:pt idx="4">
                  <c:v>654</c:v>
                </c:pt>
                <c:pt idx="5">
                  <c:v>#N/A</c:v>
                </c:pt>
                <c:pt idx="6">
                  <c:v>#N/A</c:v>
                </c:pt>
                <c:pt idx="7">
                  <c:v>649</c:v>
                </c:pt>
                <c:pt idx="8">
                  <c:v>#N/A</c:v>
                </c:pt>
                <c:pt idx="9">
                  <c:v>#N/A</c:v>
                </c:pt>
                <c:pt idx="10">
                  <c:v>645</c:v>
                </c:pt>
                <c:pt idx="11">
                  <c:v>#N/A</c:v>
                </c:pt>
                <c:pt idx="12">
                  <c:v>#N/A</c:v>
                </c:pt>
                <c:pt idx="13">
                  <c:v>671</c:v>
                </c:pt>
                <c:pt idx="14">
                  <c:v>#N/A</c:v>
                </c:pt>
              </c:numCache>
            </c:numRef>
          </c:val>
          <c:smooth val="0"/>
          <c:extLst>
            <c:ext xmlns:c16="http://schemas.microsoft.com/office/drawing/2014/chart" uri="{C3380CC4-5D6E-409C-BE32-E72D297353CC}">
              <c16:uniqueId val="{00000008-37E2-4085-B387-65392B5F4BBF}"/>
            </c:ext>
          </c:extLst>
        </c:ser>
        <c:dLbls>
          <c:showLegendKey val="0"/>
          <c:showVal val="0"/>
          <c:showCatName val="0"/>
          <c:showSerName val="0"/>
          <c:showPercent val="0"/>
          <c:showBubbleSize val="0"/>
        </c:dLbls>
        <c:marker val="1"/>
        <c:smooth val="0"/>
        <c:axId val="377306896"/>
        <c:axId val="377309248"/>
      </c:lineChart>
      <c:catAx>
        <c:axId val="37730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309248"/>
        <c:crosses val="autoZero"/>
        <c:auto val="1"/>
        <c:lblAlgn val="ctr"/>
        <c:lblOffset val="100"/>
        <c:tickLblSkip val="1"/>
        <c:tickMarkSkip val="1"/>
        <c:noMultiLvlLbl val="0"/>
      </c:catAx>
      <c:valAx>
        <c:axId val="37730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30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13289</c:v>
                </c:pt>
                <c:pt idx="5">
                  <c:v>13077</c:v>
                </c:pt>
                <c:pt idx="8">
                  <c:v>13039</c:v>
                </c:pt>
                <c:pt idx="11">
                  <c:v>12007</c:v>
                </c:pt>
                <c:pt idx="14">
                  <c:v>11625</c:v>
                </c:pt>
              </c:numCache>
            </c:numRef>
          </c:val>
          <c:extLst>
            <c:ext xmlns:c16="http://schemas.microsoft.com/office/drawing/2014/chart" uri="{C3380CC4-5D6E-409C-BE32-E72D297353CC}">
              <c16:uniqueId val="{00000000-FE9D-416F-8D38-1E8F929E58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c:v>
                </c:pt>
                <c:pt idx="5">
                  <c:v>75</c:v>
                </c:pt>
                <c:pt idx="8">
                  <c:v>30</c:v>
                </c:pt>
                <c:pt idx="11">
                  <c:v>7</c:v>
                </c:pt>
                <c:pt idx="14">
                  <c:v>5</c:v>
                </c:pt>
              </c:numCache>
            </c:numRef>
          </c:val>
          <c:extLst>
            <c:ext xmlns:c16="http://schemas.microsoft.com/office/drawing/2014/chart" uri="{C3380CC4-5D6E-409C-BE32-E72D297353CC}">
              <c16:uniqueId val="{00000001-FE9D-416F-8D38-1E8F929E58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2352</c:v>
                </c:pt>
                <c:pt idx="5">
                  <c:v>2223</c:v>
                </c:pt>
                <c:pt idx="8">
                  <c:v>2242</c:v>
                </c:pt>
                <c:pt idx="11">
                  <c:v>2126</c:v>
                </c:pt>
                <c:pt idx="14">
                  <c:v>2089</c:v>
                </c:pt>
              </c:numCache>
            </c:numRef>
          </c:val>
          <c:extLst>
            <c:ext xmlns:c16="http://schemas.microsoft.com/office/drawing/2014/chart" uri="{C3380CC4-5D6E-409C-BE32-E72D297353CC}">
              <c16:uniqueId val="{00000002-FE9D-416F-8D38-1E8F929E58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4</c:v>
                </c:pt>
                <c:pt idx="3">
                  <c:v>20</c:v>
                </c:pt>
                <c:pt idx="6">
                  <c:v>7</c:v>
                </c:pt>
                <c:pt idx="9">
                  <c:v>6</c:v>
                </c:pt>
                <c:pt idx="12">
                  <c:v>0</c:v>
                </c:pt>
              </c:numCache>
            </c:numRef>
          </c:val>
          <c:extLst>
            <c:ext xmlns:c16="http://schemas.microsoft.com/office/drawing/2014/chart" uri="{C3380CC4-5D6E-409C-BE32-E72D297353CC}">
              <c16:uniqueId val="{00000003-FE9D-416F-8D38-1E8F929E58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9D-416F-8D38-1E8F929E58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9D-416F-8D38-1E8F929E58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1530</c:v>
                </c:pt>
                <c:pt idx="3">
                  <c:v>1386</c:v>
                </c:pt>
                <c:pt idx="6">
                  <c:v>1296</c:v>
                </c:pt>
                <c:pt idx="9">
                  <c:v>1246</c:v>
                </c:pt>
                <c:pt idx="12">
                  <c:v>1120</c:v>
                </c:pt>
              </c:numCache>
            </c:numRef>
          </c:val>
          <c:extLst>
            <c:ext xmlns:c16="http://schemas.microsoft.com/office/drawing/2014/chart" uri="{C3380CC4-5D6E-409C-BE32-E72D297353CC}">
              <c16:uniqueId val="{00000006-FE9D-416F-8D38-1E8F929E58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666</c:v>
                </c:pt>
                <c:pt idx="3">
                  <c:v>941</c:v>
                </c:pt>
                <c:pt idx="6">
                  <c:v>1093</c:v>
                </c:pt>
                <c:pt idx="9">
                  <c:v>1127</c:v>
                </c:pt>
                <c:pt idx="12">
                  <c:v>1409</c:v>
                </c:pt>
              </c:numCache>
            </c:numRef>
          </c:val>
          <c:extLst>
            <c:ext xmlns:c16="http://schemas.microsoft.com/office/drawing/2014/chart" uri="{C3380CC4-5D6E-409C-BE32-E72D297353CC}">
              <c16:uniqueId val="{00000007-FE9D-416F-8D38-1E8F929E58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6150</c:v>
                </c:pt>
                <c:pt idx="3">
                  <c:v>5672</c:v>
                </c:pt>
                <c:pt idx="6">
                  <c:v>5717</c:v>
                </c:pt>
                <c:pt idx="9">
                  <c:v>5743</c:v>
                </c:pt>
                <c:pt idx="12">
                  <c:v>5319</c:v>
                </c:pt>
              </c:numCache>
            </c:numRef>
          </c:val>
          <c:extLst>
            <c:ext xmlns:c16="http://schemas.microsoft.com/office/drawing/2014/chart" uri="{C3380CC4-5D6E-409C-BE32-E72D297353CC}">
              <c16:uniqueId val="{00000008-FE9D-416F-8D38-1E8F929E58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9D-416F-8D38-1E8F929E58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12744</c:v>
                </c:pt>
                <c:pt idx="3">
                  <c:v>12447</c:v>
                </c:pt>
                <c:pt idx="6">
                  <c:v>12935</c:v>
                </c:pt>
                <c:pt idx="9">
                  <c:v>12496</c:v>
                </c:pt>
                <c:pt idx="12">
                  <c:v>12134</c:v>
                </c:pt>
              </c:numCache>
            </c:numRef>
          </c:val>
          <c:extLst>
            <c:ext xmlns:c16="http://schemas.microsoft.com/office/drawing/2014/chart" uri="{C3380CC4-5D6E-409C-BE32-E72D297353CC}">
              <c16:uniqueId val="{0000000A-FE9D-416F-8D38-1E8F929E589B}"/>
            </c:ext>
          </c:extLst>
        </c:ser>
        <c:dLbls>
          <c:showLegendKey val="0"/>
          <c:showVal val="0"/>
          <c:showCatName val="0"/>
          <c:showSerName val="0"/>
          <c:showPercent val="0"/>
          <c:showBubbleSize val="0"/>
        </c:dLbls>
        <c:gapWidth val="100"/>
        <c:overlap val="100"/>
        <c:axId val="390268568"/>
        <c:axId val="390267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5321</c:v>
                </c:pt>
                <c:pt idx="2">
                  <c:v>#N/A</c:v>
                </c:pt>
                <c:pt idx="3">
                  <c:v>#N/A</c:v>
                </c:pt>
                <c:pt idx="4">
                  <c:v>5090</c:v>
                </c:pt>
                <c:pt idx="5">
                  <c:v>#N/A</c:v>
                </c:pt>
                <c:pt idx="6">
                  <c:v>#N/A</c:v>
                </c:pt>
                <c:pt idx="7">
                  <c:v>5737</c:v>
                </c:pt>
                <c:pt idx="8">
                  <c:v>#N/A</c:v>
                </c:pt>
                <c:pt idx="9">
                  <c:v>#N/A</c:v>
                </c:pt>
                <c:pt idx="10">
                  <c:v>6478</c:v>
                </c:pt>
                <c:pt idx="11">
                  <c:v>#N/A</c:v>
                </c:pt>
                <c:pt idx="12">
                  <c:v>#N/A</c:v>
                </c:pt>
                <c:pt idx="13">
                  <c:v>6264</c:v>
                </c:pt>
                <c:pt idx="14">
                  <c:v>#N/A</c:v>
                </c:pt>
              </c:numCache>
            </c:numRef>
          </c:val>
          <c:smooth val="0"/>
          <c:extLst>
            <c:ext xmlns:c16="http://schemas.microsoft.com/office/drawing/2014/chart" uri="{C3380CC4-5D6E-409C-BE32-E72D297353CC}">
              <c16:uniqueId val="{0000000B-FE9D-416F-8D38-1E8F929E589B}"/>
            </c:ext>
          </c:extLst>
        </c:ser>
        <c:dLbls>
          <c:showLegendKey val="0"/>
          <c:showVal val="0"/>
          <c:showCatName val="0"/>
          <c:showSerName val="0"/>
          <c:showPercent val="0"/>
          <c:showBubbleSize val="0"/>
        </c:dLbls>
        <c:marker val="1"/>
        <c:smooth val="0"/>
        <c:axId val="390268568"/>
        <c:axId val="390267784"/>
      </c:lineChart>
      <c:catAx>
        <c:axId val="39026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267784"/>
        <c:crosses val="autoZero"/>
        <c:auto val="1"/>
        <c:lblAlgn val="ctr"/>
        <c:lblOffset val="100"/>
        <c:tickLblSkip val="1"/>
        <c:tickMarkSkip val="1"/>
        <c:noMultiLvlLbl val="0"/>
      </c:catAx>
      <c:valAx>
        <c:axId val="390267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26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1393</c:v>
                </c:pt>
                <c:pt idx="1">
                  <c:v>1265</c:v>
                </c:pt>
                <c:pt idx="2">
                  <c:v>1437</c:v>
                </c:pt>
              </c:numCache>
            </c:numRef>
          </c:val>
          <c:extLst>
            <c:ext xmlns:c16="http://schemas.microsoft.com/office/drawing/2014/chart" uri="{C3380CC4-5D6E-409C-BE32-E72D297353CC}">
              <c16:uniqueId val="{00000000-1F09-4027-8195-DADDBC6F5F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376</c:v>
                </c:pt>
                <c:pt idx="1">
                  <c:v>351</c:v>
                </c:pt>
                <c:pt idx="2">
                  <c:v>208</c:v>
                </c:pt>
              </c:numCache>
            </c:numRef>
          </c:val>
          <c:extLst>
            <c:ext xmlns:c16="http://schemas.microsoft.com/office/drawing/2014/chart" uri="{C3380CC4-5D6E-409C-BE32-E72D297353CC}">
              <c16:uniqueId val="{00000001-1F09-4027-8195-DADDBC6F5F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1510</c:v>
                </c:pt>
                <c:pt idx="1">
                  <c:v>1227</c:v>
                </c:pt>
                <c:pt idx="2">
                  <c:v>1018</c:v>
                </c:pt>
              </c:numCache>
            </c:numRef>
          </c:val>
          <c:extLst>
            <c:ext xmlns:c16="http://schemas.microsoft.com/office/drawing/2014/chart" uri="{C3380CC4-5D6E-409C-BE32-E72D297353CC}">
              <c16:uniqueId val="{00000002-1F09-4027-8195-DADDBC6F5F05}"/>
            </c:ext>
          </c:extLst>
        </c:ser>
        <c:dLbls>
          <c:showLegendKey val="0"/>
          <c:showVal val="0"/>
          <c:showCatName val="0"/>
          <c:showSerName val="0"/>
          <c:showPercent val="0"/>
          <c:showBubbleSize val="0"/>
        </c:dLbls>
        <c:gapWidth val="120"/>
        <c:overlap val="100"/>
        <c:axId val="390272488"/>
        <c:axId val="390272880"/>
      </c:barChart>
      <c:catAx>
        <c:axId val="390272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272880"/>
        <c:crosses val="autoZero"/>
        <c:auto val="1"/>
        <c:lblAlgn val="ctr"/>
        <c:lblOffset val="100"/>
        <c:tickLblSkip val="1"/>
        <c:tickMarkSkip val="1"/>
        <c:noMultiLvlLbl val="0"/>
      </c:catAx>
      <c:valAx>
        <c:axId val="390272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272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{67915143-2E3F-48BA-AC83-E7E3023647AE}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DE-4133-AC8D-B4EDFBA8D2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{42597743-450B-4094-9FCC-32754F2C47CF}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DE-4133-AC8D-B4EDFBA8D2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{046E5386-2755-4544-8E6D-DA1DEEC4848C}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DE-4133-AC8D-B4EDFBA8D2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{ABF174CA-868C-459A-B267-8A54E1FE0CA9}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DE-4133-AC8D-B4EDFBA8D2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{ED278F51-11F5-41E2-BE87-EA933E48E570}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DE-4133-AC8D-B4EDFBA8D26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{78A1B66A-4BA0-40BE-B9F8-638377C5F425}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DE-4133-AC8D-B4EDFBA8D26F}"/>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{EB445791-08EB-4F40-98C0-2C337B745E75}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DE-4133-AC8D-B4EDFBA8D26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{D7278551-6B87-46A6-9DC5-D2205D2C179F}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DE-4133-AC8D-B4EDFBA8D26F}"/>
                </c:ext>
              </c:extLst>
            </c:dLbl>
            <c:dLbl>
              <c:idx val="32"/>
              <c:layout>
                <c:manualLayout>
                  <c:x val="-3.429604780527951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{D3875292-6541-4F9E-8395-FE277E44A060}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DE-4133-AC8D-B4EDFBA8D2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70.2</c:v>
                </c:pt>
                <c:pt idx="16">
                  <c:v>68.599999999999994</c:v>
                </c:pt>
                <c:pt idx="24">
                  <c:v>66</c:v>
                </c:pt>
                <c:pt idx="32">
                  <c:v>69.400000000000006</c:v>
                </c:pt>
              </c:numCache>
            </c:numRef>
          </c:xVal>
          <c:yVal>
            <c:numRef>
              <c:f>公会計指標分析・財政指標組合せ分析表!$BP$51:$DC$51</c:f>
              <c:numCache>
                <c:formatCode>#,##0.0;"▲ "#,##0.0</c:formatCode>
                <c:ptCount val="40"/>
                <c:pt idx="0">
                  <c:v>92.4</c:v>
                </c:pt>
                <c:pt idx="8">
                  <c:v>90.8</c:v>
                </c:pt>
                <c:pt idx="16">
                  <c:v>103.2</c:v>
                </c:pt>
                <c:pt idx="24">
                  <c:v>118.2</c:v>
                </c:pt>
                <c:pt idx="32">
                  <c:v>110.9</c:v>
                </c:pt>
              </c:numCache>
            </c:numRef>
          </c:yVal>
          <c:smooth val="0"/>
          <c:extLst>
            <c:ext xmlns:c16="http://schemas.microsoft.com/office/drawing/2014/chart" uri="{C3380CC4-5D6E-409C-BE32-E72D297353CC}">
              <c16:uniqueId val="{00000009-5FDE-4133-AC8D-B4EDFBA8D2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{E53E7127-EF6D-4117-9256-4AB9B5471B71}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DE-4133-AC8D-B4EDFBA8D2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{2E10EFA2-78AF-4510-9F75-BEE55545C8E0}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DE-4133-AC8D-B4EDFBA8D2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{7455A3E3-FC06-41FB-940F-CC8D7B96E37D}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DE-4133-AC8D-B4EDFBA8D2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{3775E5F4-3485-4429-AC09-0EE429C56ADD}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DE-4133-AC8D-B4EDFBA8D2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{AABE8A61-CEC7-4563-9AAD-1431D0DE52B3}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DE-4133-AC8D-B4EDFBA8D26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{6A9CF0EF-E0D3-432F-9BD7-4B7BF0FD2DD0}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DE-4133-AC8D-B4EDFBA8D26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{31BAF79F-CE9F-47A0-99EB-448E9E5F60AB}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DE-4133-AC8D-B4EDFBA8D26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{997A5BB7-B6E1-48C9-A8A5-F4260AE2C44E}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DE-4133-AC8D-B4EDFBA8D26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{18F79A99-B6CE-4CE4-B8CC-A20A95501D92}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DE-4133-AC8D-B4EDFBA8D2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5FDE-4133-AC8D-B4EDFBA8D26F}"/>
            </c:ext>
          </c:extLst>
        </c:ser>
        <c:dLbls>
          <c:showLegendKey val="0"/>
          <c:showVal val="1"/>
          <c:showCatName val="0"/>
          <c:showSerName val="0"/>
          <c:showPercent val="0"/>
          <c:showBubbleSize val="0"/>
        </c:dLbls>
        <c:axId val="417488336"/>
        <c:axId val="417482064"/>
      </c:scatterChart>
      <c:valAx>
        <c:axId val="417488336"/>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82064"/>
        <c:crosses val="autoZero"/>
        <c:crossBetween val="midCat"/>
      </c:valAx>
      <c:valAx>
        <c:axId val="417482064"/>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74883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{E1D574EB-7DDB-414A-84FD-9C1F685D5125}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DF-4510-9A7E-4AF0628FCA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{F019B30B-0A24-4A25-9F6A-2F7569140D26}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F-4510-9A7E-4AF0628FCA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{6CFF8BCF-C811-43DE-BE77-0EB899458920}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F-4510-9A7E-4AF0628FCA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{A87EFA68-235B-4A4B-9BF6-0EC98F9FF1EC}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F-4510-9A7E-4AF0628FCA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{90D58D8B-4C6E-4300-BCBC-8EDFF2E94D3C}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F-4510-9A7E-4AF0628FCA7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{EF4E91E3-40BC-4269-ACCE-BBBC7F53927E}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DF-4510-9A7E-4AF0628FCA7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{83B97E50-DE21-43BF-AEEB-B43B0528A2EB}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DF-4510-9A7E-4AF0628FCA7B}"/>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{E3F52AC5-805B-4D38-AAE1-1282DB132F68}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DF-4510-9A7E-4AF0628FCA7B}"/>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{F0104783-E478-4A5A-A4AD-9B8946A35182}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DF-4510-9A7E-4AF0628FCA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10.3</c:v>
                </c:pt>
                <c:pt idx="16">
                  <c:v>10.9</c:v>
                </c:pt>
                <c:pt idx="24">
                  <c:v>11.7</c:v>
                </c:pt>
                <c:pt idx="32">
                  <c:v>11.7</c:v>
                </c:pt>
              </c:numCache>
            </c:numRef>
          </c:xVal>
          <c:yVal>
            <c:numRef>
              <c:f>公会計指標分析・財政指標組合せ分析表!$BP$73:$DC$73</c:f>
              <c:numCache>
                <c:formatCode>#,##0.0;"▲ "#,##0.0</c:formatCode>
                <c:ptCount val="40"/>
                <c:pt idx="0">
                  <c:v>92.4</c:v>
                </c:pt>
                <c:pt idx="8">
                  <c:v>90.8</c:v>
                </c:pt>
                <c:pt idx="16">
                  <c:v>103.2</c:v>
                </c:pt>
                <c:pt idx="24">
                  <c:v>118.2</c:v>
                </c:pt>
                <c:pt idx="32">
                  <c:v>110.9</c:v>
                </c:pt>
              </c:numCache>
            </c:numRef>
          </c:yVal>
          <c:smooth val="0"/>
          <c:extLst>
            <c:ext xmlns:c16="http://schemas.microsoft.com/office/drawing/2014/chart" uri="{C3380CC4-5D6E-409C-BE32-E72D297353CC}">
              <c16:uniqueId val="{00000009-95DF-4510-9A7E-4AF0628FCA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{A5311A1F-769C-4FE8-92CA-3967AD25DFF1}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DF-4510-9A7E-4AF0628FCA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{0BA7654E-8821-4B20-86B3-C689A2C488FC}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F-4510-9A7E-4AF0628FCA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{5A0E9D09-6166-4B13-872A-B6908CE742A3}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F-4510-9A7E-4AF0628FCA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{68ECD8FD-4958-47D8-993C-B5DB87C9DC45}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F-4510-9A7E-4AF0628FCA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{6F59C249-0316-46D7-B9A3-3961CDD9056A}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F-4510-9A7E-4AF0628FCA7B}"/>
                </c:ext>
              </c:extLst>
            </c:dLbl>
            <c:dLbl>
              <c:idx val="8"/>
              <c:layout>
                <c:manualLayout>
                  <c:x val="-3.4566214884349238E-2"/>
                  <c:y val="-9.75885792725153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{9AF6F41D-FBD1-448A-B956-BCF1BC20E4E9}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DF-4510-9A7E-4AF0628FCA7B}"/>
                </c:ext>
              </c:extLst>
            </c:dLbl>
            <c:dLbl>
              <c:idx val="16"/>
              <c:layout>
                <c:manualLayout>
                  <c:x val="-2.8829768353872159E-2"/>
                  <c:y val="-6.326447506587748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{5132A363-9D0E-4794-90BA-371D6482033B}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DF-4510-9A7E-4AF0628FCA7B}"/>
                </c:ext>
              </c:extLst>
            </c:dLbl>
            <c:dLbl>
              <c:idx val="24"/>
              <c:layout>
                <c:manualLayout>
                  <c:x val="-3.1570342725075584E-2"/>
                  <c:y val="-2.639705816877376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{3CEF13F5-F97D-44C7-BC3E-F2630A388358}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DF-4510-9A7E-4AF0628FCA7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{853982A4-BE85-41D3-97D2-7D5FD33B0C61}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DF-4510-9A7E-4AF0628FCA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95DF-4510-9A7E-4AF0628FCA7B}"/>
            </c:ext>
          </c:extLst>
        </c:ser>
        <c:dLbls>
          <c:showLegendKey val="0"/>
          <c:showVal val="1"/>
          <c:showCatName val="0"/>
          <c:showSerName val="0"/>
          <c:showPercent val="0"/>
          <c:showBubbleSize val="0"/>
        </c:dLbls>
        <c:axId val="417488728"/>
        <c:axId val="417483240"/>
      </c:scatterChart>
      <c:valAx>
        <c:axId val="417488728"/>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483240"/>
        <c:crosses val="autoZero"/>
        <c:crossBetween val="midCat"/>
      </c:valAx>
      <c:valAx>
        <c:axId val="417483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748872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額は、平成２１年度から実施している繰上償還により償還のピークは過ぎたものの今後も高い水準で推移していく。投資的事業の縮減を図り、新規地方債の発行を抑制し将来的に安定した財政運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年々増加している。下水道事業においては、料金の改定や加入率の向上に努め、今後の建設事業についても区域の精査など抜本的な見直しを行い、独立した健全な運営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算入公債費は、合併特例事業債の償還額の減により減少傾向となっている。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、前年度と同じ金額となっているものの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建設事業の優先度や計画的な事業実施を精査し、交付税算入のある地方債の活用も考慮しながら、可能な限り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新規の地方債発行の抑制に努めていく。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満期一括償還地方債の償還財源としての積立は特に行っていない。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２１４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一般会計等に係る地方債現在高の減少等が要因となっている。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、料金の改定や加入率の向上に努めると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建設事業区域の精査など抜本的な見直しにより健全化を図って行く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組合等負担等見込額については、一部事務組合における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斎場整備事業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に伴う地方債発行により増加している。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一般会計において、小学校改築・改修事業がほぼ完了を迎え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、今後は同規模の普通建設事業は予定していないことから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は全体的に減少していくもの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引き続き、交付税措置される有利な地方債の活用及び充当可能基金も考慮しながら、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これまで以上に公債費の適正化に取組み将来負担の減少に努める。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年度末の基金残高は年々減少しており、対前年度比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１８１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その他目的基金である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医療費助成事業やがん検診事業、学校給食費無償化事業など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したことにより減少している。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各年度の情勢により変動は生じるものの突発的な事象に対して弾力的に対応する必要があるため、ある程度の基金残高を確保する必要があり、両基金のバランスを考慮しながら歳計剰余金等を優先的に編入して基金残高の確保を行っていく。</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特定目的基金についても、対象事業の精査を行い有効的な基金の活用に努める。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全体的に基金残高が減少傾向であるため、引き続き、財政の健全化を図るため歳入の確保及び歳出の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　　　　　 ・・・住民の連帯強化及び地域振興に要する事業経費に充当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　・・・公共施設等の整備に要する事業経費に充当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　　　・・・がん検診事業に充当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学校給食費給付金交付事業基金・・・小学校及び中学生の給食費給付金に充当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ふるさと再生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魅力あるふるさとづくりに資する事業等に充当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その他特定目的基金は、年度末残高が前年度比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百万円減少している。主な増減については、次のとおりである。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合併振興基金については、</a:t>
          </a:r>
          <a:r>
            <a:rPr lang="ja-JP" altLang="en-US" sz="12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上北小学校改修事業や老人福祉センター温泉井戸掘削工事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などに充当したことなどにより前年度比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２１２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がん検診事業基金については、事業実施経費の減に伴い前年度比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公共施設等整備基金については、今後の見通しを考慮し積立したことにより前年度比１０百万円の増加となっている。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ふるさと再生基金については、寄付金の増に伴い前年度比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幼児医療費・小学生医療費助成事業基金やがん検診基金の原資である交付金が限定的で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あり、医療費助成事業も含めソフト事業を継続するため今後の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在り方を検討しておく必要がある。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公共施設等整備基金については、老朽化による施設の取壊しや庁舎建設への充当も視野に入れ、財政状況や財政調整基金及び減債基金とのバランスも考慮しながら積立していく方向性である。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財政調整基金は、年度末の基金残高が前年度比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歳計剰余金について若干多く振分したことにより歳計剰余金も含めた積立額が取崩額を上回った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年度末基金残高が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減少や突発的な事象へ対応するため財政調整基金の確保は必要不可欠である。公共施設等の維持管理費（取壊し含む）の増加や一部事務組合に対する負担金の増加が懸念されるため、基金残高は減少していく見通し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基金残高の減少を鈍化させるため、引き続き、歳出削減を図りながら持続可能な健全財政の運営に努める。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減債基金は、前年度比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が前年度比１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歳計剰余金の処分等も含め財政状況を考慮し財政調整基金とバランスをとりながら減債基金への積立を行ったが、年度末基金残高が減少することとなった。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減債基金は、財政調整基金の状況や財政運営にもよるが確実な償還に対する財源を確保するため、可能な限り、年間償還額の２分の１程度を目標として積立していきたいと考えている。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当町では、個別施設計画を令和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年度に策定した公共施設等総合管理計画と併せ、老朽化した施設への対策を講じていくこととしている。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施設の集約化や除却が進んでいない状況であるため、有形固定資産減価償却率は類似団体と比較して高い水準にある。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老朽化した未利用の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小学校教員住宅等を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解体する方向で進めており、当該計画に基づき集約化や除却等の対応を段階的に取り組んでいく。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xdr:cNvCxnSpPr/>
      </xdr:nvCxnSpPr>
      <xdr:spPr>
        <a:xfrm flipV="1">
          <a:off x="4760595" y="5380482"/>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xdr:cNvSpPr txBox="1"/>
      </xdr:nvSpPr>
      <xdr:spPr>
        <a:xfrm>
          <a:off x="4813300" y="6096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xdr:cNvSpPr/>
      </xdr:nvSpPr>
      <xdr:spPr>
        <a:xfrm>
          <a:off x="4711700" y="624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xdr:cNvSpPr/>
      </xdr:nvSpPr>
      <xdr:spPr>
        <a:xfrm>
          <a:off x="4000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xdr:cNvSpPr/>
      </xdr:nvSpPr>
      <xdr:spPr>
        <a:xfrm>
          <a:off x="3238500" y="61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xdr:cNvSpPr/>
      </xdr:nvSpPr>
      <xdr:spPr>
        <a:xfrm>
          <a:off x="1714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2667</xdr:rowOff>
    </xdr:from>
    <xdr:to>
      <xdr:col>23</xdr:col>
      <xdr:colOff>136525</xdr:colOff>
      <xdr:row>34</xdr:row>
      <xdr:rowOff>104267</xdr:rowOff>
    </xdr:to>
    <xdr:sp macro="" textlink="">
      <xdr:nvSpPr>
        <xdr:cNvPr id="79" name="楕円 78"/>
        <xdr:cNvSpPr/>
      </xdr:nvSpPr>
      <xdr:spPr>
        <a:xfrm>
          <a:off x="47117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89044</xdr:rowOff>
    </xdr:from>
    <xdr:ext cx="405111" cy="259045"/>
    <xdr:sp macro="" textlink="">
      <xdr:nvSpPr>
        <xdr:cNvPr id="80" name="有形固定資産減価償却率該当値テキスト"/>
        <xdr:cNvSpPr txBox="1"/>
      </xdr:nvSpPr>
      <xdr:spPr>
        <a:xfrm>
          <a:off x="4813300" y="651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1" name="楕円 80"/>
        <xdr:cNvSpPr/>
      </xdr:nvSpPr>
      <xdr:spPr>
        <a:xfrm>
          <a:off x="4000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34</xdr:row>
      <xdr:rowOff>53467</xdr:rowOff>
    </xdr:to>
    <xdr:cxnSp macro="">
      <xdr:nvCxnSpPr>
        <xdr:cNvPr id="82" name="直線コネクタ 81"/>
        <xdr:cNvCxnSpPr/>
      </xdr:nvCxnSpPr>
      <xdr:spPr>
        <a:xfrm>
          <a:off x="4051300" y="6507480"/>
          <a:ext cx="711200" cy="1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139573</xdr:rowOff>
    </xdr:from>
    <xdr:to>
      <xdr:col>15</xdr:col>
      <xdr:colOff>187325</xdr:colOff>
      <xdr:row>34</xdr:row>
      <xdr:rowOff>69723</xdr:rowOff>
    </xdr:to>
    <xdr:sp macro="" textlink="">
      <xdr:nvSpPr>
        <xdr:cNvPr id="83" name="楕円 82"/>
        <xdr:cNvSpPr/>
      </xdr:nvSpPr>
      <xdr:spPr>
        <a:xfrm>
          <a:off x="3238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34</xdr:row>
      <xdr:rowOff>18923</xdr:rowOff>
    </xdr:to>
    <xdr:cxnSp macro="">
      <xdr:nvCxnSpPr>
        <xdr:cNvPr id="84" name="直線コネクタ 83"/>
        <xdr:cNvCxnSpPr/>
      </xdr:nvCxnSpPr>
      <xdr:spPr>
        <a:xfrm flipV="1">
          <a:off x="3289300" y="6507480"/>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37211</xdr:rowOff>
    </xdr:from>
    <xdr:to>
      <xdr:col>11</xdr:col>
      <xdr:colOff>187325</xdr:colOff>
      <xdr:row>34</xdr:row>
      <xdr:rowOff>138811</xdr:rowOff>
    </xdr:to>
    <xdr:sp macro="" textlink="">
      <xdr:nvSpPr>
        <xdr:cNvPr id="85" name="楕円 84"/>
        <xdr:cNvSpPr/>
      </xdr:nvSpPr>
      <xdr:spPr>
        <a:xfrm>
          <a:off x="2476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18923</xdr:rowOff>
    </xdr:from>
    <xdr:to>
      <xdr:col>15</xdr:col>
      <xdr:colOff>136525</xdr:colOff>
      <xdr:row>34</xdr:row>
      <xdr:rowOff>88011</xdr:rowOff>
    </xdr:to>
    <xdr:cxnSp macro="">
      <xdr:nvCxnSpPr>
        <xdr:cNvPr id="86" name="直線コネクタ 85"/>
        <xdr:cNvCxnSpPr/>
      </xdr:nvCxnSpPr>
      <xdr:spPr>
        <a:xfrm flipV="1">
          <a:off x="2527300" y="6619748"/>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151257</xdr:rowOff>
    </xdr:from>
    <xdr:to>
      <xdr:col>7</xdr:col>
      <xdr:colOff>187325</xdr:colOff>
      <xdr:row>33</xdr:row>
      <xdr:rowOff>81407</xdr:rowOff>
    </xdr:to>
    <xdr:sp macro="" textlink="">
      <xdr:nvSpPr>
        <xdr:cNvPr id="87" name="楕円 86"/>
        <xdr:cNvSpPr/>
      </xdr:nvSpPr>
      <xdr:spPr>
        <a:xfrm>
          <a:off x="1714500" y="64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30607</xdr:rowOff>
    </xdr:from>
    <xdr:to>
      <xdr:col>11</xdr:col>
      <xdr:colOff>136525</xdr:colOff>
      <xdr:row>34</xdr:row>
      <xdr:rowOff>88011</xdr:rowOff>
    </xdr:to>
    <xdr:cxnSp macro="">
      <xdr:nvCxnSpPr>
        <xdr:cNvPr id="88" name="直線コネクタ 87"/>
        <xdr:cNvCxnSpPr/>
      </xdr:nvCxnSpPr>
      <xdr:spPr>
        <a:xfrm>
          <a:off x="1765300" y="6459982"/>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88028</xdr:rowOff>
    </xdr:from>
    <xdr:ext cx="405111" cy="259045"/>
    <xdr:sp macro="" textlink="">
      <xdr:nvSpPr>
        <xdr:cNvPr id="89" name="n_1aveValue有形固定資産減価償却率"/>
        <xdr:cNvSpPr txBox="1"/>
      </xdr:nvSpPr>
      <xdr:spPr>
        <a:xfrm>
          <a:off x="38360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44848</xdr:rowOff>
    </xdr:from>
    <xdr:ext cx="405111" cy="259045"/>
    <xdr:sp macro="" textlink="">
      <xdr:nvSpPr>
        <xdr:cNvPr id="90" name="n_2aveValue有形固定資産減価償却率"/>
        <xdr:cNvSpPr txBox="1"/>
      </xdr:nvSpPr>
      <xdr:spPr>
        <a:xfrm>
          <a:off x="3086744" y="59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1"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60850</xdr:rowOff>
    </xdr:from>
    <xdr:ext cx="405111" cy="259045"/>
    <xdr:sp macro="" textlink="">
      <xdr:nvSpPr>
        <xdr:cNvPr id="92" name="n_4aveValue有形固定資産減価償却率"/>
        <xdr:cNvSpPr txBox="1"/>
      </xdr:nvSpPr>
      <xdr:spPr>
        <a:xfrm>
          <a:off x="1562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3" name="n_1mainValue有形固定資産減価償却率"/>
        <xdr:cNvSpPr txBox="1"/>
      </xdr:nvSpPr>
      <xdr:spPr>
        <a:xfrm>
          <a:off x="3836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60850</xdr:rowOff>
    </xdr:from>
    <xdr:ext cx="405111" cy="259045"/>
    <xdr:sp macro="" textlink="">
      <xdr:nvSpPr>
        <xdr:cNvPr id="94" name="n_2mainValue有形固定資産減価償却率"/>
        <xdr:cNvSpPr txBox="1"/>
      </xdr:nvSpPr>
      <xdr:spPr>
        <a:xfrm>
          <a:off x="3086744" y="666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129938</xdr:rowOff>
    </xdr:from>
    <xdr:ext cx="405111" cy="259045"/>
    <xdr:sp macro="" textlink="">
      <xdr:nvSpPr>
        <xdr:cNvPr id="95" name="n_3mainValue有形固定資産減価償却率"/>
        <xdr:cNvSpPr txBox="1"/>
      </xdr:nvSpPr>
      <xdr:spPr>
        <a:xfrm>
          <a:off x="23247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72534</xdr:rowOff>
    </xdr:from>
    <xdr:ext cx="405111" cy="259045"/>
    <xdr:sp macro="" textlink="">
      <xdr:nvSpPr>
        <xdr:cNvPr id="96" name="n_4mainValue有形固定資産減価償却率"/>
        <xdr:cNvSpPr txBox="1"/>
      </xdr:nvSpPr>
      <xdr:spPr>
        <a:xfrm>
          <a:off x="1562744" y="650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債務償還比率は、前年度と比較して幾分改善されたものの、依然として類似団体と比較して高い水準となっている。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可能な限り新規地方債の発行の抑制を行い、地方債現在高の減少に努め、将来負担額及び債務償還比率が改善できるよう取り組んでいく。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4" name="直線コネクタ 123"/>
        <xdr:cNvCxnSpPr/>
      </xdr:nvCxnSpPr>
      <xdr:spPr>
        <a:xfrm flipV="1">
          <a:off x="14793595" y="5365801"/>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5" name="債務償還比率最小値テキスト"/>
        <xdr:cNvSpPr txBox="1"/>
      </xdr:nvSpPr>
      <xdr:spPr>
        <a:xfrm>
          <a:off x="14846300" y="678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6" name="直線コネクタ 125"/>
        <xdr:cNvCxnSpPr/>
      </xdr:nvCxnSpPr>
      <xdr:spPr>
        <a:xfrm>
          <a:off x="14706600" y="678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7" name="債務償還比率最大値テキスト"/>
        <xdr:cNvSpPr txBox="1"/>
      </xdr:nvSpPr>
      <xdr:spPr>
        <a:xfrm>
          <a:off x="14846300" y="51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8" name="直線コネクタ 127"/>
        <xdr:cNvCxnSpPr/>
      </xdr:nvCxnSpPr>
      <xdr:spPr>
        <a:xfrm>
          <a:off x="14706600" y="5365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124960</xdr:rowOff>
    </xdr:from>
    <xdr:ext cx="469744" cy="259045"/>
    <xdr:sp macro="" textlink="">
      <xdr:nvSpPr>
        <xdr:cNvPr id="129" name="債務償還比率平均値テキスト"/>
        <xdr:cNvSpPr txBox="1"/>
      </xdr:nvSpPr>
      <xdr:spPr>
        <a:xfrm>
          <a:off x="14846300" y="5868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0" name="フローチャート: 判断 129"/>
        <xdr:cNvSpPr/>
      </xdr:nvSpPr>
      <xdr:spPr>
        <a:xfrm>
          <a:off x="14744700" y="60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1" name="フローチャート: 判断 130"/>
        <xdr:cNvSpPr/>
      </xdr:nvSpPr>
      <xdr:spPr>
        <a:xfrm>
          <a:off x="14033500" y="605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2" name="フローチャート: 判断 131"/>
        <xdr:cNvSpPr/>
      </xdr:nvSpPr>
      <xdr:spPr>
        <a:xfrm>
          <a:off x="13271500" y="60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3" name="フローチャート: 判断 132"/>
        <xdr:cNvSpPr/>
      </xdr:nvSpPr>
      <xdr:spPr>
        <a:xfrm>
          <a:off x="12509500" y="60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4" name="フローチャート: 判断 133"/>
        <xdr:cNvSpPr/>
      </xdr:nvSpPr>
      <xdr:spPr>
        <a:xfrm>
          <a:off x="11747500" y="60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13919</xdr:rowOff>
    </xdr:from>
    <xdr:to>
      <xdr:col>76</xdr:col>
      <xdr:colOff>73025</xdr:colOff>
      <xdr:row>33</xdr:row>
      <xdr:rowOff>115519</xdr:rowOff>
    </xdr:to>
    <xdr:sp macro="" textlink="">
      <xdr:nvSpPr>
        <xdr:cNvPr id="140" name="楕円 139"/>
        <xdr:cNvSpPr/>
      </xdr:nvSpPr>
      <xdr:spPr>
        <a:xfrm>
          <a:off x="147447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163796</xdr:rowOff>
    </xdr:from>
    <xdr:ext cx="469744" cy="259045"/>
    <xdr:sp macro="" textlink="">
      <xdr:nvSpPr>
        <xdr:cNvPr id="141" name="債務償還比率該当値テキスト"/>
        <xdr:cNvSpPr txBox="1"/>
      </xdr:nvSpPr>
      <xdr:spPr>
        <a:xfrm>
          <a:off x="14846300"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48463</xdr:rowOff>
    </xdr:from>
    <xdr:to>
      <xdr:col>72</xdr:col>
      <xdr:colOff>123825</xdr:colOff>
      <xdr:row>33</xdr:row>
      <xdr:rowOff>150064</xdr:rowOff>
    </xdr:to>
    <xdr:sp macro="" textlink="">
      <xdr:nvSpPr>
        <xdr:cNvPr id="142" name="楕円 141"/>
        <xdr:cNvSpPr/>
      </xdr:nvSpPr>
      <xdr:spPr>
        <a:xfrm>
          <a:off x="14033500" y="64778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64719</xdr:rowOff>
    </xdr:from>
    <xdr:to>
      <xdr:col>76</xdr:col>
      <xdr:colOff>22225</xdr:colOff>
      <xdr:row>33</xdr:row>
      <xdr:rowOff>99263</xdr:rowOff>
    </xdr:to>
    <xdr:cxnSp macro="">
      <xdr:nvCxnSpPr>
        <xdr:cNvPr id="143" name="直線コネクタ 142"/>
        <xdr:cNvCxnSpPr/>
      </xdr:nvCxnSpPr>
      <xdr:spPr>
        <a:xfrm flipV="1">
          <a:off x="14084300" y="649409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128130</xdr:rowOff>
    </xdr:from>
    <xdr:to>
      <xdr:col>68</xdr:col>
      <xdr:colOff>123825</xdr:colOff>
      <xdr:row>34</xdr:row>
      <xdr:rowOff>58280</xdr:rowOff>
    </xdr:to>
    <xdr:sp macro="" textlink="">
      <xdr:nvSpPr>
        <xdr:cNvPr id="144" name="楕円 143"/>
        <xdr:cNvSpPr/>
      </xdr:nvSpPr>
      <xdr:spPr>
        <a:xfrm>
          <a:off x="13271500" y="65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99263</xdr:rowOff>
    </xdr:from>
    <xdr:to>
      <xdr:col>72</xdr:col>
      <xdr:colOff>73025</xdr:colOff>
      <xdr:row>34</xdr:row>
      <xdr:rowOff>7480</xdr:rowOff>
    </xdr:to>
    <xdr:cxnSp macro="">
      <xdr:nvCxnSpPr>
        <xdr:cNvPr id="145" name="直線コネクタ 144"/>
        <xdr:cNvCxnSpPr/>
      </xdr:nvCxnSpPr>
      <xdr:spPr>
        <a:xfrm flipV="1">
          <a:off x="13322300" y="6528638"/>
          <a:ext cx="762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60554</xdr:rowOff>
    </xdr:from>
    <xdr:to>
      <xdr:col>64</xdr:col>
      <xdr:colOff>123825</xdr:colOff>
      <xdr:row>33</xdr:row>
      <xdr:rowOff>162154</xdr:rowOff>
    </xdr:to>
    <xdr:sp macro="" textlink="">
      <xdr:nvSpPr>
        <xdr:cNvPr id="146" name="楕円 145"/>
        <xdr:cNvSpPr/>
      </xdr:nvSpPr>
      <xdr:spPr>
        <a:xfrm>
          <a:off x="12509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111354</xdr:rowOff>
    </xdr:from>
    <xdr:to>
      <xdr:col>68</xdr:col>
      <xdr:colOff>73025</xdr:colOff>
      <xdr:row>34</xdr:row>
      <xdr:rowOff>7480</xdr:rowOff>
    </xdr:to>
    <xdr:cxnSp macro="">
      <xdr:nvCxnSpPr>
        <xdr:cNvPr id="147" name="直線コネクタ 146"/>
        <xdr:cNvCxnSpPr/>
      </xdr:nvCxnSpPr>
      <xdr:spPr>
        <a:xfrm>
          <a:off x="12560300" y="6540729"/>
          <a:ext cx="762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60338</xdr:rowOff>
    </xdr:from>
    <xdr:to>
      <xdr:col>60</xdr:col>
      <xdr:colOff>123825</xdr:colOff>
      <xdr:row>33</xdr:row>
      <xdr:rowOff>161937</xdr:rowOff>
    </xdr:to>
    <xdr:sp macro="" textlink="">
      <xdr:nvSpPr>
        <xdr:cNvPr id="148" name="楕円 147"/>
        <xdr:cNvSpPr/>
      </xdr:nvSpPr>
      <xdr:spPr>
        <a:xfrm>
          <a:off x="11747500" y="648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111137</xdr:rowOff>
    </xdr:from>
    <xdr:to>
      <xdr:col>64</xdr:col>
      <xdr:colOff>73025</xdr:colOff>
      <xdr:row>33</xdr:row>
      <xdr:rowOff>111354</xdr:rowOff>
    </xdr:to>
    <xdr:cxnSp macro="">
      <xdr:nvCxnSpPr>
        <xdr:cNvPr id="149" name="直線コネクタ 148"/>
        <xdr:cNvCxnSpPr/>
      </xdr:nvCxnSpPr>
      <xdr:spPr>
        <a:xfrm>
          <a:off x="11798300" y="6540512"/>
          <a:ext cx="762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85031</xdr:rowOff>
    </xdr:from>
    <xdr:ext cx="469744" cy="259045"/>
    <xdr:sp macro="" textlink="">
      <xdr:nvSpPr>
        <xdr:cNvPr id="150" name="n_1aveValue債務償還比率"/>
        <xdr:cNvSpPr txBox="1"/>
      </xdr:nvSpPr>
      <xdr:spPr>
        <a:xfrm>
          <a:off x="13836727" y="58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97769</xdr:rowOff>
    </xdr:from>
    <xdr:ext cx="469744" cy="259045"/>
    <xdr:sp macro="" textlink="">
      <xdr:nvSpPr>
        <xdr:cNvPr id="151" name="n_2aveValue債務償還比率"/>
        <xdr:cNvSpPr txBox="1"/>
      </xdr:nvSpPr>
      <xdr:spPr>
        <a:xfrm>
          <a:off x="13087427" y="584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79633</xdr:rowOff>
    </xdr:from>
    <xdr:ext cx="469744" cy="259045"/>
    <xdr:sp macro="" textlink="">
      <xdr:nvSpPr>
        <xdr:cNvPr id="152" name="n_3aveValue債務償還比率"/>
        <xdr:cNvSpPr txBox="1"/>
      </xdr:nvSpPr>
      <xdr:spPr>
        <a:xfrm>
          <a:off x="12325427" y="58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94962</xdr:rowOff>
    </xdr:from>
    <xdr:ext cx="469744" cy="259045"/>
    <xdr:sp macro="" textlink="">
      <xdr:nvSpPr>
        <xdr:cNvPr id="153" name="n_4aveValue債務償還比率"/>
        <xdr:cNvSpPr txBox="1"/>
      </xdr:nvSpPr>
      <xdr:spPr>
        <a:xfrm>
          <a:off x="11563427" y="58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141190</xdr:rowOff>
    </xdr:from>
    <xdr:ext cx="469744" cy="259045"/>
    <xdr:sp macro="" textlink="">
      <xdr:nvSpPr>
        <xdr:cNvPr id="154" name="n_1mainValue債務償還比率"/>
        <xdr:cNvSpPr txBox="1"/>
      </xdr:nvSpPr>
      <xdr:spPr>
        <a:xfrm>
          <a:off x="13836727" y="65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49407</xdr:rowOff>
    </xdr:from>
    <xdr:ext cx="469744" cy="259045"/>
    <xdr:sp macro="" textlink="">
      <xdr:nvSpPr>
        <xdr:cNvPr id="155" name="n_2mainValue債務償還比率"/>
        <xdr:cNvSpPr txBox="1"/>
      </xdr:nvSpPr>
      <xdr:spPr>
        <a:xfrm>
          <a:off x="13087427" y="66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153281</xdr:rowOff>
    </xdr:from>
    <xdr:ext cx="469744" cy="259045"/>
    <xdr:sp macro="" textlink="">
      <xdr:nvSpPr>
        <xdr:cNvPr id="156" name="n_3mainValue債務償還比率"/>
        <xdr:cNvSpPr txBox="1"/>
      </xdr:nvSpPr>
      <xdr:spPr>
        <a:xfrm>
          <a:off x="12325427" y="65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153064</xdr:rowOff>
    </xdr:from>
    <xdr:ext cx="469744" cy="259045"/>
    <xdr:sp macro="" textlink="">
      <xdr:nvSpPr>
        <xdr:cNvPr id="157" name="n_4mainValue債務償還比率"/>
        <xdr:cNvSpPr txBox="1"/>
      </xdr:nvSpPr>
      <xdr:spPr>
        <a:xfrm>
          <a:off x="11563427" y="65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88282</xdr:rowOff>
    </xdr:from>
    <xdr:ext cx="405111" cy="259045"/>
    <xdr:sp macro="" textlink="">
      <xdr:nvSpPr>
        <xdr:cNvPr id="62" name="【道路】&#10;有形固定資産減価償却率平均値テキスト"/>
        <xdr:cNvSpPr txBox="1"/>
      </xdr:nvSpPr>
      <xdr:spPr>
        <a:xfrm>
          <a:off x="46736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46355</xdr:rowOff>
    </xdr:from>
    <xdr:to>
      <xdr:col>24</xdr:col>
      <xdr:colOff>114300</xdr:colOff>
      <xdr:row>41</xdr:row>
      <xdr:rowOff>147955</xdr:rowOff>
    </xdr:to>
    <xdr:sp macro="" textlink="">
      <xdr:nvSpPr>
        <xdr:cNvPr id="73" name="楕円 72"/>
        <xdr:cNvSpPr/>
      </xdr:nvSpPr>
      <xdr:spPr>
        <a:xfrm>
          <a:off x="45847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132732</xdr:rowOff>
    </xdr:from>
    <xdr:ext cx="405111" cy="259045"/>
    <xdr:sp macro="" textlink="">
      <xdr:nvSpPr>
        <xdr:cNvPr id="74" name="【道路】&#10;有形固定資産減価償却率該当値テキスト"/>
        <xdr:cNvSpPr txBox="1"/>
      </xdr:nvSpPr>
      <xdr:spPr>
        <a:xfrm>
          <a:off x="4673600" y="699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59690</xdr:rowOff>
    </xdr:from>
    <xdr:to>
      <xdr:col>20</xdr:col>
      <xdr:colOff>38100</xdr:colOff>
      <xdr:row>41</xdr:row>
      <xdr:rowOff>161290</xdr:rowOff>
    </xdr:to>
    <xdr:sp macro="" textlink="">
      <xdr:nvSpPr>
        <xdr:cNvPr id="75" name="楕円 74"/>
        <xdr:cNvSpPr/>
      </xdr:nvSpPr>
      <xdr:spPr>
        <a:xfrm>
          <a:off x="3746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97155</xdr:rowOff>
    </xdr:from>
    <xdr:to>
      <xdr:col>24</xdr:col>
      <xdr:colOff>63500</xdr:colOff>
      <xdr:row>41</xdr:row>
      <xdr:rowOff>110490</xdr:rowOff>
    </xdr:to>
    <xdr:cxnSp macro="">
      <xdr:nvCxnSpPr>
        <xdr:cNvPr id="76" name="直線コネクタ 75"/>
        <xdr:cNvCxnSpPr/>
      </xdr:nvCxnSpPr>
      <xdr:spPr>
        <a:xfrm flipV="1">
          <a:off x="3797300" y="712660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65405</xdr:rowOff>
    </xdr:from>
    <xdr:to>
      <xdr:col>15</xdr:col>
      <xdr:colOff>101600</xdr:colOff>
      <xdr:row>41</xdr:row>
      <xdr:rowOff>167005</xdr:rowOff>
    </xdr:to>
    <xdr:sp macro="" textlink="">
      <xdr:nvSpPr>
        <xdr:cNvPr id="77" name="楕円 76"/>
        <xdr:cNvSpPr/>
      </xdr:nvSpPr>
      <xdr:spPr>
        <a:xfrm>
          <a:off x="2857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110490</xdr:rowOff>
    </xdr:from>
    <xdr:to>
      <xdr:col>19</xdr:col>
      <xdr:colOff>177800</xdr:colOff>
      <xdr:row>41</xdr:row>
      <xdr:rowOff>116205</xdr:rowOff>
    </xdr:to>
    <xdr:cxnSp macro="">
      <xdr:nvCxnSpPr>
        <xdr:cNvPr id="78" name="直線コネクタ 77"/>
        <xdr:cNvCxnSpPr/>
      </xdr:nvCxnSpPr>
      <xdr:spPr>
        <a:xfrm flipV="1">
          <a:off x="2908300" y="7139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80645</xdr:rowOff>
    </xdr:from>
    <xdr:to>
      <xdr:col>10</xdr:col>
      <xdr:colOff>165100</xdr:colOff>
      <xdr:row>42</xdr:row>
      <xdr:rowOff>10795</xdr:rowOff>
    </xdr:to>
    <xdr:sp macro="" textlink="">
      <xdr:nvSpPr>
        <xdr:cNvPr id="79" name="楕円 78"/>
        <xdr:cNvSpPr/>
      </xdr:nvSpPr>
      <xdr:spPr>
        <a:xfrm>
          <a:off x="1968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131445</xdr:rowOff>
    </xdr:to>
    <xdr:cxnSp macro="">
      <xdr:nvCxnSpPr>
        <xdr:cNvPr id="80" name="直線コネクタ 79"/>
        <xdr:cNvCxnSpPr/>
      </xdr:nvCxnSpPr>
      <xdr:spPr>
        <a:xfrm flipV="1">
          <a:off x="2019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65405</xdr:rowOff>
    </xdr:from>
    <xdr:to>
      <xdr:col>6</xdr:col>
      <xdr:colOff>38100</xdr:colOff>
      <xdr:row>41</xdr:row>
      <xdr:rowOff>167005</xdr:rowOff>
    </xdr:to>
    <xdr:sp macro="" textlink="">
      <xdr:nvSpPr>
        <xdr:cNvPr id="81" name="楕円 80"/>
        <xdr:cNvSpPr/>
      </xdr:nvSpPr>
      <xdr:spPr>
        <a:xfrm>
          <a:off x="1079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116205</xdr:rowOff>
    </xdr:from>
    <xdr:to>
      <xdr:col>10</xdr:col>
      <xdr:colOff>114300</xdr:colOff>
      <xdr:row>41</xdr:row>
      <xdr:rowOff>131445</xdr:rowOff>
    </xdr:to>
    <xdr:cxnSp macro="">
      <xdr:nvCxnSpPr>
        <xdr:cNvPr id="82" name="直線コネクタ 81"/>
        <xdr:cNvCxnSpPr/>
      </xdr:nvCxnSpPr>
      <xdr:spPr>
        <a:xfrm>
          <a:off x="1130300" y="7145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4" name="n_2ave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152417</xdr:rowOff>
    </xdr:from>
    <xdr:ext cx="405111" cy="259045"/>
    <xdr:sp macro="" textlink="">
      <xdr:nvSpPr>
        <xdr:cNvPr id="87" name="n_1mainValue【道路】&#10;有形固定資産減価償却率"/>
        <xdr:cNvSpPr txBox="1"/>
      </xdr:nvSpPr>
      <xdr:spPr>
        <a:xfrm>
          <a:off x="3582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158132</xdr:rowOff>
    </xdr:from>
    <xdr:ext cx="405111" cy="259045"/>
    <xdr:sp macro="" textlink="">
      <xdr:nvSpPr>
        <xdr:cNvPr id="88" name="n_2mainValue【道路】&#10;有形固定資産減価償却率"/>
        <xdr:cNvSpPr txBox="1"/>
      </xdr:nvSpPr>
      <xdr:spPr>
        <a:xfrm>
          <a:off x="2705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1922</xdr:rowOff>
    </xdr:from>
    <xdr:ext cx="405111" cy="259045"/>
    <xdr:sp macro="" textlink="">
      <xdr:nvSpPr>
        <xdr:cNvPr id="89" name="n_3mainValue【道路】&#10;有形固定資産減価償却率"/>
        <xdr:cNvSpPr txBox="1"/>
      </xdr:nvSpPr>
      <xdr:spPr>
        <a:xfrm>
          <a:off x="1816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158132</xdr:rowOff>
    </xdr:from>
    <xdr:ext cx="405111" cy="259045"/>
    <xdr:sp macro="" textlink="">
      <xdr:nvSpPr>
        <xdr:cNvPr id="90" name="n_4mainValue【道路】&#10;有形固定資産減価償却率"/>
        <xdr:cNvSpPr txBox="1"/>
      </xdr:nvSpPr>
      <xdr:spPr>
        <a:xfrm>
          <a:off x="927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88323</xdr:rowOff>
    </xdr:from>
    <xdr:to>
      <xdr:col>55</xdr:col>
      <xdr:colOff>50800</xdr:colOff>
      <xdr:row>41</xdr:row>
      <xdr:rowOff>18473</xdr:rowOff>
    </xdr:to>
    <xdr:sp macro="" textlink="">
      <xdr:nvSpPr>
        <xdr:cNvPr id="134" name="楕円 133"/>
        <xdr:cNvSpPr/>
      </xdr:nvSpPr>
      <xdr:spPr>
        <a:xfrm>
          <a:off x="10426700" y="69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66750</xdr:rowOff>
    </xdr:from>
    <xdr:ext cx="534377" cy="259045"/>
    <xdr:sp macro="" textlink="">
      <xdr:nvSpPr>
        <xdr:cNvPr id="135" name="【道路】&#10;一人当たり延長該当値テキスト"/>
        <xdr:cNvSpPr txBox="1"/>
      </xdr:nvSpPr>
      <xdr:spPr>
        <a:xfrm>
          <a:off x="10515600" y="69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95409</xdr:rowOff>
    </xdr:from>
    <xdr:to>
      <xdr:col>50</xdr:col>
      <xdr:colOff>165100</xdr:colOff>
      <xdr:row>41</xdr:row>
      <xdr:rowOff>25559</xdr:rowOff>
    </xdr:to>
    <xdr:sp macro="" textlink="">
      <xdr:nvSpPr>
        <xdr:cNvPr id="136" name="楕円 135"/>
        <xdr:cNvSpPr/>
      </xdr:nvSpPr>
      <xdr:spPr>
        <a:xfrm>
          <a:off x="9588500" y="69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139123</xdr:rowOff>
    </xdr:from>
    <xdr:to>
      <xdr:col>55</xdr:col>
      <xdr:colOff>0</xdr:colOff>
      <xdr:row>40</xdr:row>
      <xdr:rowOff>146209</xdr:rowOff>
    </xdr:to>
    <xdr:cxnSp macro="">
      <xdr:nvCxnSpPr>
        <xdr:cNvPr id="137" name="直線コネクタ 136"/>
        <xdr:cNvCxnSpPr/>
      </xdr:nvCxnSpPr>
      <xdr:spPr>
        <a:xfrm flipV="1">
          <a:off x="9639300" y="699712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100467</xdr:rowOff>
    </xdr:from>
    <xdr:to>
      <xdr:col>46</xdr:col>
      <xdr:colOff>38100</xdr:colOff>
      <xdr:row>41</xdr:row>
      <xdr:rowOff>30617</xdr:rowOff>
    </xdr:to>
    <xdr:sp macro="" textlink="">
      <xdr:nvSpPr>
        <xdr:cNvPr id="138" name="楕円 137"/>
        <xdr:cNvSpPr/>
      </xdr:nvSpPr>
      <xdr:spPr>
        <a:xfrm>
          <a:off x="8699500" y="69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146209</xdr:rowOff>
    </xdr:from>
    <xdr:to>
      <xdr:col>50</xdr:col>
      <xdr:colOff>114300</xdr:colOff>
      <xdr:row>40</xdr:row>
      <xdr:rowOff>151267</xdr:rowOff>
    </xdr:to>
    <xdr:cxnSp macro="">
      <xdr:nvCxnSpPr>
        <xdr:cNvPr id="139" name="直線コネクタ 138"/>
        <xdr:cNvCxnSpPr/>
      </xdr:nvCxnSpPr>
      <xdr:spPr>
        <a:xfrm flipV="1">
          <a:off x="8750300" y="7004209"/>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104534</xdr:rowOff>
    </xdr:from>
    <xdr:to>
      <xdr:col>41</xdr:col>
      <xdr:colOff>101600</xdr:colOff>
      <xdr:row>41</xdr:row>
      <xdr:rowOff>34684</xdr:rowOff>
    </xdr:to>
    <xdr:sp macro="" textlink="">
      <xdr:nvSpPr>
        <xdr:cNvPr id="140" name="楕円 139"/>
        <xdr:cNvSpPr/>
      </xdr:nvSpPr>
      <xdr:spPr>
        <a:xfrm>
          <a:off x="7810500" y="69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151267</xdr:rowOff>
    </xdr:from>
    <xdr:to>
      <xdr:col>45</xdr:col>
      <xdr:colOff>177800</xdr:colOff>
      <xdr:row>40</xdr:row>
      <xdr:rowOff>155334</xdr:rowOff>
    </xdr:to>
    <xdr:cxnSp macro="">
      <xdr:nvCxnSpPr>
        <xdr:cNvPr id="141" name="直線コネクタ 140"/>
        <xdr:cNvCxnSpPr/>
      </xdr:nvCxnSpPr>
      <xdr:spPr>
        <a:xfrm flipV="1">
          <a:off x="7861300" y="7009267"/>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112811</xdr:rowOff>
    </xdr:from>
    <xdr:to>
      <xdr:col>36</xdr:col>
      <xdr:colOff>165100</xdr:colOff>
      <xdr:row>41</xdr:row>
      <xdr:rowOff>42961</xdr:rowOff>
    </xdr:to>
    <xdr:sp macro="" textlink="">
      <xdr:nvSpPr>
        <xdr:cNvPr id="142" name="楕円 141"/>
        <xdr:cNvSpPr/>
      </xdr:nvSpPr>
      <xdr:spPr>
        <a:xfrm>
          <a:off x="6921500" y="69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155334</xdr:rowOff>
    </xdr:from>
    <xdr:to>
      <xdr:col>41</xdr:col>
      <xdr:colOff>50800</xdr:colOff>
      <xdr:row>40</xdr:row>
      <xdr:rowOff>163611</xdr:rowOff>
    </xdr:to>
    <xdr:cxnSp macro="">
      <xdr:nvCxnSpPr>
        <xdr:cNvPr id="143" name="直線コネクタ 142"/>
        <xdr:cNvCxnSpPr/>
      </xdr:nvCxnSpPr>
      <xdr:spPr>
        <a:xfrm flipV="1">
          <a:off x="6972300" y="7013334"/>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16686</xdr:rowOff>
    </xdr:from>
    <xdr:ext cx="534377" cy="259045"/>
    <xdr:sp macro="" textlink="">
      <xdr:nvSpPr>
        <xdr:cNvPr id="148" name="n_1mainValue【道路】&#10;一人当たり延長"/>
        <xdr:cNvSpPr txBox="1"/>
      </xdr:nvSpPr>
      <xdr:spPr>
        <a:xfrm>
          <a:off x="9359411" y="70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21744</xdr:rowOff>
    </xdr:from>
    <xdr:ext cx="534377" cy="259045"/>
    <xdr:sp macro="" textlink="">
      <xdr:nvSpPr>
        <xdr:cNvPr id="149" name="n_2mainValue【道路】&#10;一人当たり延長"/>
        <xdr:cNvSpPr txBox="1"/>
      </xdr:nvSpPr>
      <xdr:spPr>
        <a:xfrm>
          <a:off x="8483111" y="705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25811</xdr:rowOff>
    </xdr:from>
    <xdr:ext cx="534377" cy="259045"/>
    <xdr:sp macro="" textlink="">
      <xdr:nvSpPr>
        <xdr:cNvPr id="150" name="n_3mainValue【道路】&#10;一人当たり延長"/>
        <xdr:cNvSpPr txBox="1"/>
      </xdr:nvSpPr>
      <xdr:spPr>
        <a:xfrm>
          <a:off x="7594111" y="70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34088</xdr:rowOff>
    </xdr:from>
    <xdr:ext cx="534377" cy="259045"/>
    <xdr:sp macro="" textlink="">
      <xdr:nvSpPr>
        <xdr:cNvPr id="151" name="n_4mainValue【道路】&#10;一人当たり延長"/>
        <xdr:cNvSpPr txBox="1"/>
      </xdr:nvSpPr>
      <xdr:spPr>
        <a:xfrm>
          <a:off x="6705111" y="70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114300</xdr:rowOff>
    </xdr:from>
    <xdr:to>
      <xdr:col>24</xdr:col>
      <xdr:colOff>62865</xdr:colOff>
      <xdr:row>63</xdr:row>
      <xdr:rowOff>26670</xdr:rowOff>
    </xdr:to>
    <xdr:cxnSp macro="">
      <xdr:nvCxnSpPr>
        <xdr:cNvPr id="176" name="直線コネクタ 175"/>
        <xdr:cNvCxnSpPr/>
      </xdr:nvCxnSpPr>
      <xdr:spPr>
        <a:xfrm flipV="1">
          <a:off x="4634865" y="9886950"/>
          <a:ext cx="0" cy="94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30497</xdr:rowOff>
    </xdr:from>
    <xdr:ext cx="405111" cy="259045"/>
    <xdr:sp macro="" textlink="">
      <xdr:nvSpPr>
        <xdr:cNvPr id="177" name="【橋りょう・トンネル】&#10;有形固定資産減価償却率最小値テキスト"/>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26670</xdr:rowOff>
    </xdr:from>
    <xdr:to>
      <xdr:col>24</xdr:col>
      <xdr:colOff>152400</xdr:colOff>
      <xdr:row>63</xdr:row>
      <xdr:rowOff>26670</xdr:rowOff>
    </xdr:to>
    <xdr:cxnSp macro="">
      <xdr:nvCxnSpPr>
        <xdr:cNvPr id="178" name="直線コネクタ 177"/>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60977</xdr:rowOff>
    </xdr:from>
    <xdr:ext cx="405111" cy="259045"/>
    <xdr:sp macro="" textlink="">
      <xdr:nvSpPr>
        <xdr:cNvPr id="179" name="【橋りょう・トンネル】&#10;有形固定資産減価償却率最大値テキスト"/>
        <xdr:cNvSpPr txBox="1"/>
      </xdr:nvSpPr>
      <xdr:spPr>
        <a:xfrm>
          <a:off x="4673600"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114300</xdr:rowOff>
    </xdr:from>
    <xdr:to>
      <xdr:col>24</xdr:col>
      <xdr:colOff>152400</xdr:colOff>
      <xdr:row>57</xdr:row>
      <xdr:rowOff>114300</xdr:rowOff>
    </xdr:to>
    <xdr:cxnSp macro="">
      <xdr:nvCxnSpPr>
        <xdr:cNvPr id="180" name="直線コネクタ 179"/>
        <xdr:cNvCxnSpPr/>
      </xdr:nvCxnSpPr>
      <xdr:spPr>
        <a:xfrm>
          <a:off x="4546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81" name="【橋りょう・トンネル】&#10;有形固定資産減価償却率平均値テキスト"/>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2" name="フローチャート: 判断 181"/>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132080</xdr:rowOff>
    </xdr:from>
    <xdr:to>
      <xdr:col>20</xdr:col>
      <xdr:colOff>38100</xdr:colOff>
      <xdr:row>60</xdr:row>
      <xdr:rowOff>62230</xdr:rowOff>
    </xdr:to>
    <xdr:sp macro="" textlink="">
      <xdr:nvSpPr>
        <xdr:cNvPr id="183" name="フローチャート: 判断 182"/>
        <xdr:cNvSpPr/>
      </xdr:nvSpPr>
      <xdr:spPr>
        <a:xfrm>
          <a:off x="3746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90170</xdr:rowOff>
    </xdr:from>
    <xdr:to>
      <xdr:col>15</xdr:col>
      <xdr:colOff>101600</xdr:colOff>
      <xdr:row>60</xdr:row>
      <xdr:rowOff>20320</xdr:rowOff>
    </xdr:to>
    <xdr:sp macro="" textlink="">
      <xdr:nvSpPr>
        <xdr:cNvPr id="184" name="フローチャート: 判断 183"/>
        <xdr:cNvSpPr/>
      </xdr:nvSpPr>
      <xdr:spPr>
        <a:xfrm>
          <a:off x="2857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5" name="フローチャート: 判断 184"/>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6" name="フローチャート: 判断 185"/>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92" name="楕円 191"/>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16527</xdr:rowOff>
    </xdr:from>
    <xdr:ext cx="405111" cy="259045"/>
    <xdr:sp macro="" textlink="">
      <xdr:nvSpPr>
        <xdr:cNvPr id="193" name="【橋りょう・トンネル】&#10;有形固定資産減価償却率該当値テキスト"/>
        <xdr:cNvSpPr txBox="1"/>
      </xdr:nvSpPr>
      <xdr:spPr>
        <a:xfrm>
          <a:off x="4673600"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94" name="楕円 193"/>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114300</xdr:rowOff>
    </xdr:to>
    <xdr:cxnSp macro="">
      <xdr:nvCxnSpPr>
        <xdr:cNvPr id="195" name="直線コネクタ 194"/>
        <xdr:cNvCxnSpPr/>
      </xdr:nvCxnSpPr>
      <xdr:spPr>
        <a:xfrm>
          <a:off x="3797300" y="9867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96" name="楕円 195"/>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95250</xdr:rowOff>
    </xdr:to>
    <xdr:cxnSp macro="">
      <xdr:nvCxnSpPr>
        <xdr:cNvPr id="197" name="直線コネクタ 196"/>
        <xdr:cNvCxnSpPr/>
      </xdr:nvCxnSpPr>
      <xdr:spPr>
        <a:xfrm>
          <a:off x="2908300" y="9806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98" name="楕円 197"/>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148590</xdr:rowOff>
    </xdr:from>
    <xdr:to>
      <xdr:col>15</xdr:col>
      <xdr:colOff>50800</xdr:colOff>
      <xdr:row>57</xdr:row>
      <xdr:rowOff>34290</xdr:rowOff>
    </xdr:to>
    <xdr:cxnSp macro="">
      <xdr:nvCxnSpPr>
        <xdr:cNvPr id="199" name="直線コネクタ 198"/>
        <xdr:cNvCxnSpPr/>
      </xdr:nvCxnSpPr>
      <xdr:spPr>
        <a:xfrm>
          <a:off x="2019300" y="9749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97790</xdr:rowOff>
    </xdr:from>
    <xdr:to>
      <xdr:col>6</xdr:col>
      <xdr:colOff>38100</xdr:colOff>
      <xdr:row>57</xdr:row>
      <xdr:rowOff>27940</xdr:rowOff>
    </xdr:to>
    <xdr:sp macro="" textlink="">
      <xdr:nvSpPr>
        <xdr:cNvPr id="200" name="楕円 199"/>
        <xdr:cNvSpPr/>
      </xdr:nvSpPr>
      <xdr:spPr>
        <a:xfrm>
          <a:off x="1079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148590</xdr:rowOff>
    </xdr:from>
    <xdr:to>
      <xdr:col>10</xdr:col>
      <xdr:colOff>114300</xdr:colOff>
      <xdr:row>56</xdr:row>
      <xdr:rowOff>148590</xdr:rowOff>
    </xdr:to>
    <xdr:cxnSp macro="">
      <xdr:nvCxnSpPr>
        <xdr:cNvPr id="201" name="直線コネクタ 200"/>
        <xdr:cNvCxnSpPr/>
      </xdr:nvCxnSpPr>
      <xdr:spPr>
        <a:xfrm>
          <a:off x="1130300" y="9749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202" name="n_1aveValue【橋りょう・トンネ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3" name="n_2aveValue【橋りょう・トンネル】&#10;有形固定資産減価償却率"/>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4" name="n_3aveValue【橋りょう・トンネ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5" name="n_4aveValue【橋りょう・トンネル】&#10;有形固定資産減価償却率"/>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206" name="n_1mainValue【橋りょう・トンネ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207"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208" name="n_3mainValue【橋りょう・トンネル】&#10;有形固定資産減価償却率"/>
        <xdr:cNvSpPr txBox="1"/>
      </xdr:nvSpPr>
      <xdr:spPr>
        <a:xfrm>
          <a:off x="1816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44467</xdr:rowOff>
    </xdr:from>
    <xdr:ext cx="405111" cy="259045"/>
    <xdr:sp macro="" textlink="">
      <xdr:nvSpPr>
        <xdr:cNvPr id="209" name="n_4mainValue【橋りょう・トンネル】&#10;有形固定資産減価償却率"/>
        <xdr:cNvSpPr txBox="1"/>
      </xdr:nvSpPr>
      <xdr:spPr>
        <a:xfrm>
          <a:off x="927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1" name="テキスト ボックス 22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3" name="テキスト ボックス 22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5" name="テキスト ボックス 22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7" name="テキスト ボックス 22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9" name="テキスト ボックス 22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1" name="テキスト ボックス 23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3" name="テキスト ボックス 23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5" name="直線コネクタ 234"/>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6" name="【橋りょう・トンネル】&#10;一人当たり有形固定資産（償却資産）額最小値テキスト"/>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7" name="直線コネクタ 236"/>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8" name="【橋りょう・トンネル】&#10;一人当たり有形固定資産（償却資産）額最大値テキスト"/>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9" name="直線コネクタ 238"/>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69218</xdr:rowOff>
    </xdr:from>
    <xdr:ext cx="599010" cy="259045"/>
    <xdr:sp macro="" textlink="">
      <xdr:nvSpPr>
        <xdr:cNvPr id="240" name="【橋りょう・トンネル】&#10;一人当たり有形固定資産（償却資産）額平均値テキスト"/>
        <xdr:cNvSpPr txBox="1"/>
      </xdr:nvSpPr>
      <xdr:spPr>
        <a:xfrm>
          <a:off x="10515600" y="10527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41" name="フローチャート: 判断 240"/>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2" name="フローチャート: 判断 241"/>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3" name="フローチャート: 判断 242"/>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4" name="フローチャート: 判断 243"/>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5" name="フローチャート: 判断 244"/>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89569</xdr:rowOff>
    </xdr:from>
    <xdr:to>
      <xdr:col>55</xdr:col>
      <xdr:colOff>50800</xdr:colOff>
      <xdr:row>62</xdr:row>
      <xdr:rowOff>19719</xdr:rowOff>
    </xdr:to>
    <xdr:sp macro="" textlink="">
      <xdr:nvSpPr>
        <xdr:cNvPr id="251" name="楕円 250"/>
        <xdr:cNvSpPr/>
      </xdr:nvSpPr>
      <xdr:spPr>
        <a:xfrm>
          <a:off x="10426700" y="105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112446</xdr:rowOff>
    </xdr:from>
    <xdr:ext cx="599010" cy="259045"/>
    <xdr:sp macro="" textlink="">
      <xdr:nvSpPr>
        <xdr:cNvPr id="252" name="【橋りょう・トンネル】&#10;一人当たり有形固定資産（償却資産）額該当値テキスト"/>
        <xdr:cNvSpPr txBox="1"/>
      </xdr:nvSpPr>
      <xdr:spPr>
        <a:xfrm>
          <a:off x="10515600" y="103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107779</xdr:rowOff>
    </xdr:from>
    <xdr:to>
      <xdr:col>50</xdr:col>
      <xdr:colOff>165100</xdr:colOff>
      <xdr:row>62</xdr:row>
      <xdr:rowOff>37929</xdr:rowOff>
    </xdr:to>
    <xdr:sp macro="" textlink="">
      <xdr:nvSpPr>
        <xdr:cNvPr id="253" name="楕円 252"/>
        <xdr:cNvSpPr/>
      </xdr:nvSpPr>
      <xdr:spPr>
        <a:xfrm>
          <a:off x="9588500" y="105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140369</xdr:rowOff>
    </xdr:from>
    <xdr:to>
      <xdr:col>55</xdr:col>
      <xdr:colOff>0</xdr:colOff>
      <xdr:row>61</xdr:row>
      <xdr:rowOff>158579</xdr:rowOff>
    </xdr:to>
    <xdr:cxnSp macro="">
      <xdr:nvCxnSpPr>
        <xdr:cNvPr id="254" name="直線コネクタ 253"/>
        <xdr:cNvCxnSpPr/>
      </xdr:nvCxnSpPr>
      <xdr:spPr>
        <a:xfrm flipV="1">
          <a:off x="9639300" y="10598819"/>
          <a:ext cx="8382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115848</xdr:rowOff>
    </xdr:from>
    <xdr:to>
      <xdr:col>46</xdr:col>
      <xdr:colOff>38100</xdr:colOff>
      <xdr:row>62</xdr:row>
      <xdr:rowOff>45998</xdr:rowOff>
    </xdr:to>
    <xdr:sp macro="" textlink="">
      <xdr:nvSpPr>
        <xdr:cNvPr id="255" name="楕円 254"/>
        <xdr:cNvSpPr/>
      </xdr:nvSpPr>
      <xdr:spPr>
        <a:xfrm>
          <a:off x="8699500" y="105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158579</xdr:rowOff>
    </xdr:from>
    <xdr:to>
      <xdr:col>50</xdr:col>
      <xdr:colOff>114300</xdr:colOff>
      <xdr:row>61</xdr:row>
      <xdr:rowOff>166648</xdr:rowOff>
    </xdr:to>
    <xdr:cxnSp macro="">
      <xdr:nvCxnSpPr>
        <xdr:cNvPr id="256" name="直線コネクタ 255"/>
        <xdr:cNvCxnSpPr/>
      </xdr:nvCxnSpPr>
      <xdr:spPr>
        <a:xfrm flipV="1">
          <a:off x="8750300" y="10617029"/>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121979</xdr:rowOff>
    </xdr:from>
    <xdr:to>
      <xdr:col>41</xdr:col>
      <xdr:colOff>101600</xdr:colOff>
      <xdr:row>62</xdr:row>
      <xdr:rowOff>52129</xdr:rowOff>
    </xdr:to>
    <xdr:sp macro="" textlink="">
      <xdr:nvSpPr>
        <xdr:cNvPr id="257" name="楕円 256"/>
        <xdr:cNvSpPr/>
      </xdr:nvSpPr>
      <xdr:spPr>
        <a:xfrm>
          <a:off x="7810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166648</xdr:rowOff>
    </xdr:from>
    <xdr:to>
      <xdr:col>45</xdr:col>
      <xdr:colOff>177800</xdr:colOff>
      <xdr:row>62</xdr:row>
      <xdr:rowOff>1329</xdr:rowOff>
    </xdr:to>
    <xdr:cxnSp macro="">
      <xdr:nvCxnSpPr>
        <xdr:cNvPr id="258" name="直線コネクタ 257"/>
        <xdr:cNvCxnSpPr/>
      </xdr:nvCxnSpPr>
      <xdr:spPr>
        <a:xfrm flipV="1">
          <a:off x="7861300" y="10625098"/>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130181</xdr:rowOff>
    </xdr:from>
    <xdr:to>
      <xdr:col>36</xdr:col>
      <xdr:colOff>165100</xdr:colOff>
      <xdr:row>62</xdr:row>
      <xdr:rowOff>60331</xdr:rowOff>
    </xdr:to>
    <xdr:sp macro="" textlink="">
      <xdr:nvSpPr>
        <xdr:cNvPr id="259" name="楕円 258"/>
        <xdr:cNvSpPr/>
      </xdr:nvSpPr>
      <xdr:spPr>
        <a:xfrm>
          <a:off x="6921500" y="10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1329</xdr:rowOff>
    </xdr:from>
    <xdr:to>
      <xdr:col>41</xdr:col>
      <xdr:colOff>50800</xdr:colOff>
      <xdr:row>62</xdr:row>
      <xdr:rowOff>9531</xdr:rowOff>
    </xdr:to>
    <xdr:cxnSp macro="">
      <xdr:nvCxnSpPr>
        <xdr:cNvPr id="260" name="直線コネクタ 259"/>
        <xdr:cNvCxnSpPr/>
      </xdr:nvCxnSpPr>
      <xdr:spPr>
        <a:xfrm flipV="1">
          <a:off x="6972300" y="1063122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61" name="n_1aveValue【橋りょう・トンネル】&#10;一人当たり有形固定資産（償却資産）額"/>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62" name="n_2aveValue【橋りょう・トンネル】&#10;一人当たり有形固定資産（償却資産）額"/>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63" name="n_3aveValue【橋りょう・トンネル】&#10;一人当たり有形固定資産（償却資産）額"/>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4" name="n_4aveValue【橋りょう・トンネル】&#10;一人当たり有形固定資産（償却資産）額"/>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54456</xdr:rowOff>
    </xdr:from>
    <xdr:ext cx="599010" cy="259045"/>
    <xdr:sp macro="" textlink="">
      <xdr:nvSpPr>
        <xdr:cNvPr id="265" name="n_1mainValue【橋りょう・トンネル】&#10;一人当たり有形固定資産（償却資産）額"/>
        <xdr:cNvSpPr txBox="1"/>
      </xdr:nvSpPr>
      <xdr:spPr>
        <a:xfrm>
          <a:off x="9327095" y="103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62525</xdr:rowOff>
    </xdr:from>
    <xdr:ext cx="599010" cy="259045"/>
    <xdr:sp macro="" textlink="">
      <xdr:nvSpPr>
        <xdr:cNvPr id="266" name="n_2mainValue【橋りょう・トンネル】&#10;一人当たり有形固定資産（償却資産）額"/>
        <xdr:cNvSpPr txBox="1"/>
      </xdr:nvSpPr>
      <xdr:spPr>
        <a:xfrm>
          <a:off x="8450795" y="103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68656</xdr:rowOff>
    </xdr:from>
    <xdr:ext cx="599010" cy="259045"/>
    <xdr:sp macro="" textlink="">
      <xdr:nvSpPr>
        <xdr:cNvPr id="267" name="n_3mainValue【橋りょう・トンネル】&#10;一人当たり有形固定資産（償却資産）額"/>
        <xdr:cNvSpPr txBox="1"/>
      </xdr:nvSpPr>
      <xdr:spPr>
        <a:xfrm>
          <a:off x="7561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76858</xdr:rowOff>
    </xdr:from>
    <xdr:ext cx="599010" cy="259045"/>
    <xdr:sp macro="" textlink="">
      <xdr:nvSpPr>
        <xdr:cNvPr id="268" name="n_4mainValue【橋りょう・トンネル】&#10;一人当たり有形固定資産（償却資産）額"/>
        <xdr:cNvSpPr txBox="1"/>
      </xdr:nvSpPr>
      <xdr:spPr>
        <a:xfrm>
          <a:off x="6672795" y="103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0" name="直線コネクタ 27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1" name="テキスト ボックス 28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2" name="直線コネクタ 28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3" name="テキスト ボックス 28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4" name="直線コネクタ 28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5" name="テキスト ボックス 28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6" name="直線コネクタ 28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7" name="テキスト ボックス 28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118111</xdr:rowOff>
    </xdr:to>
    <xdr:cxnSp macro="">
      <xdr:nvCxnSpPr>
        <xdr:cNvPr id="291" name="直線コネクタ 290"/>
        <xdr:cNvCxnSpPr/>
      </xdr:nvCxnSpPr>
      <xdr:spPr>
        <a:xfrm flipV="1">
          <a:off x="4634865" y="13392913"/>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2"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3" name="直線コネクタ 29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4"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5" name="直線コネクタ 294"/>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85614</xdr:rowOff>
    </xdr:from>
    <xdr:ext cx="405111" cy="259045"/>
    <xdr:sp macro="" textlink="">
      <xdr:nvSpPr>
        <xdr:cNvPr id="296" name="【公営住宅】&#10;有形固定資産減価償却率平均値テキスト"/>
        <xdr:cNvSpPr txBox="1"/>
      </xdr:nvSpPr>
      <xdr:spPr>
        <a:xfrm>
          <a:off x="4673600" y="13801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62737</xdr:rowOff>
    </xdr:from>
    <xdr:to>
      <xdr:col>24</xdr:col>
      <xdr:colOff>114300</xdr:colOff>
      <xdr:row>81</xdr:row>
      <xdr:rowOff>164337</xdr:rowOff>
    </xdr:to>
    <xdr:sp macro="" textlink="">
      <xdr:nvSpPr>
        <xdr:cNvPr id="297" name="フローチャート: 判断 296"/>
        <xdr:cNvSpPr/>
      </xdr:nvSpPr>
      <xdr:spPr>
        <a:xfrm>
          <a:off x="4584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83313</xdr:rowOff>
    </xdr:from>
    <xdr:to>
      <xdr:col>20</xdr:col>
      <xdr:colOff>38100</xdr:colOff>
      <xdr:row>81</xdr:row>
      <xdr:rowOff>13463</xdr:rowOff>
    </xdr:to>
    <xdr:sp macro="" textlink="">
      <xdr:nvSpPr>
        <xdr:cNvPr id="298" name="フローチャート: 判断 297"/>
        <xdr:cNvSpPr/>
      </xdr:nvSpPr>
      <xdr:spPr>
        <a:xfrm>
          <a:off x="37465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99" name="フローチャート: 判断 298"/>
        <xdr:cNvSpPr/>
      </xdr:nvSpPr>
      <xdr:spPr>
        <a:xfrm>
          <a:off x="2857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0" name="フローチャート: 判断 299"/>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163322</xdr:rowOff>
    </xdr:from>
    <xdr:to>
      <xdr:col>6</xdr:col>
      <xdr:colOff>38100</xdr:colOff>
      <xdr:row>80</xdr:row>
      <xdr:rowOff>93472</xdr:rowOff>
    </xdr:to>
    <xdr:sp macro="" textlink="">
      <xdr:nvSpPr>
        <xdr:cNvPr id="301" name="フローチャート: 判断 300"/>
        <xdr:cNvSpPr/>
      </xdr:nvSpPr>
      <xdr:spPr>
        <a:xfrm>
          <a:off x="1079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xdr:rowOff>
    </xdr:from>
    <xdr:to>
      <xdr:col>24</xdr:col>
      <xdr:colOff>114300</xdr:colOff>
      <xdr:row>82</xdr:row>
      <xdr:rowOff>116332</xdr:rowOff>
    </xdr:to>
    <xdr:sp macro="" textlink="">
      <xdr:nvSpPr>
        <xdr:cNvPr id="307" name="楕円 306"/>
        <xdr:cNvSpPr/>
      </xdr:nvSpPr>
      <xdr:spPr>
        <a:xfrm>
          <a:off x="45847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164609</xdr:rowOff>
    </xdr:from>
    <xdr:ext cx="405111" cy="259045"/>
    <xdr:sp macro="" textlink="">
      <xdr:nvSpPr>
        <xdr:cNvPr id="308" name="【公営住宅】&#10;有形固定資産減価償却率該当値テキスト"/>
        <xdr:cNvSpPr txBox="1"/>
      </xdr:nvSpPr>
      <xdr:spPr>
        <a:xfrm>
          <a:off x="4673600"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69596</xdr:rowOff>
    </xdr:from>
    <xdr:to>
      <xdr:col>20</xdr:col>
      <xdr:colOff>38100</xdr:colOff>
      <xdr:row>80</xdr:row>
      <xdr:rowOff>171196</xdr:rowOff>
    </xdr:to>
    <xdr:sp macro="" textlink="">
      <xdr:nvSpPr>
        <xdr:cNvPr id="309" name="楕円 308"/>
        <xdr:cNvSpPr/>
      </xdr:nvSpPr>
      <xdr:spPr>
        <a:xfrm>
          <a:off x="3746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82</xdr:row>
      <xdr:rowOff>65532</xdr:rowOff>
    </xdr:to>
    <xdr:cxnSp macro="">
      <xdr:nvCxnSpPr>
        <xdr:cNvPr id="310" name="直線コネクタ 309"/>
        <xdr:cNvCxnSpPr/>
      </xdr:nvCxnSpPr>
      <xdr:spPr>
        <a:xfrm>
          <a:off x="3797300" y="13836396"/>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149606</xdr:rowOff>
    </xdr:from>
    <xdr:to>
      <xdr:col>15</xdr:col>
      <xdr:colOff>101600</xdr:colOff>
      <xdr:row>80</xdr:row>
      <xdr:rowOff>79756</xdr:rowOff>
    </xdr:to>
    <xdr:sp macro="" textlink="">
      <xdr:nvSpPr>
        <xdr:cNvPr id="311" name="楕円 310"/>
        <xdr:cNvSpPr/>
      </xdr:nvSpPr>
      <xdr:spPr>
        <a:xfrm>
          <a:off x="2857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120396</xdr:rowOff>
    </xdr:to>
    <xdr:cxnSp macro="">
      <xdr:nvCxnSpPr>
        <xdr:cNvPr id="312" name="直線コネクタ 311"/>
        <xdr:cNvCxnSpPr/>
      </xdr:nvCxnSpPr>
      <xdr:spPr>
        <a:xfrm>
          <a:off x="2908300" y="137449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35306</xdr:rowOff>
    </xdr:from>
    <xdr:to>
      <xdr:col>10</xdr:col>
      <xdr:colOff>165100</xdr:colOff>
      <xdr:row>79</xdr:row>
      <xdr:rowOff>136906</xdr:rowOff>
    </xdr:to>
    <xdr:sp macro="" textlink="">
      <xdr:nvSpPr>
        <xdr:cNvPr id="313" name="楕円 312"/>
        <xdr:cNvSpPr/>
      </xdr:nvSpPr>
      <xdr:spPr>
        <a:xfrm>
          <a:off x="1968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86106</xdr:rowOff>
    </xdr:from>
    <xdr:to>
      <xdr:col>15</xdr:col>
      <xdr:colOff>50800</xdr:colOff>
      <xdr:row>80</xdr:row>
      <xdr:rowOff>28956</xdr:rowOff>
    </xdr:to>
    <xdr:cxnSp macro="">
      <xdr:nvCxnSpPr>
        <xdr:cNvPr id="314" name="直線コネクタ 313"/>
        <xdr:cNvCxnSpPr/>
      </xdr:nvCxnSpPr>
      <xdr:spPr>
        <a:xfrm>
          <a:off x="2019300" y="13630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87885</xdr:rowOff>
    </xdr:from>
    <xdr:to>
      <xdr:col>6</xdr:col>
      <xdr:colOff>38100</xdr:colOff>
      <xdr:row>79</xdr:row>
      <xdr:rowOff>18035</xdr:rowOff>
    </xdr:to>
    <xdr:sp macro="" textlink="">
      <xdr:nvSpPr>
        <xdr:cNvPr id="315" name="楕円 314"/>
        <xdr:cNvSpPr/>
      </xdr:nvSpPr>
      <xdr:spPr>
        <a:xfrm>
          <a:off x="1079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138685</xdr:rowOff>
    </xdr:from>
    <xdr:to>
      <xdr:col>10</xdr:col>
      <xdr:colOff>114300</xdr:colOff>
      <xdr:row>79</xdr:row>
      <xdr:rowOff>86106</xdr:rowOff>
    </xdr:to>
    <xdr:cxnSp macro="">
      <xdr:nvCxnSpPr>
        <xdr:cNvPr id="316" name="直線コネクタ 315"/>
        <xdr:cNvCxnSpPr/>
      </xdr:nvCxnSpPr>
      <xdr:spPr>
        <a:xfrm>
          <a:off x="1130300" y="135117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4590</xdr:rowOff>
    </xdr:from>
    <xdr:ext cx="405111" cy="259045"/>
    <xdr:sp macro="" textlink="">
      <xdr:nvSpPr>
        <xdr:cNvPr id="317" name="n_1aveValue【公営住宅】&#10;有形固定資産減価償却率"/>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8" name="n_2aveValue【公営住宅】&#10;有形固定資産減価償却率"/>
        <xdr:cNvSpPr txBox="1"/>
      </xdr:nvSpPr>
      <xdr:spPr>
        <a:xfrm>
          <a:off x="2705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9" name="n_3aveValue【公営住宅】&#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84599</xdr:rowOff>
    </xdr:from>
    <xdr:ext cx="405111" cy="259045"/>
    <xdr:sp macro="" textlink="">
      <xdr:nvSpPr>
        <xdr:cNvPr id="320" name="n_4aveValue【公営住宅】&#10;有形固定資産減価償却率"/>
        <xdr:cNvSpPr txBox="1"/>
      </xdr:nvSpPr>
      <xdr:spPr>
        <a:xfrm>
          <a:off x="927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16273</xdr:rowOff>
    </xdr:from>
    <xdr:ext cx="405111" cy="259045"/>
    <xdr:sp macro="" textlink="">
      <xdr:nvSpPr>
        <xdr:cNvPr id="321" name="n_1mainValue【公営住宅】&#10;有形固定資産減価償却率"/>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22" name="n_2mainValue【公営住宅】&#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153433</xdr:rowOff>
    </xdr:from>
    <xdr:ext cx="405111" cy="259045"/>
    <xdr:sp macro="" textlink="">
      <xdr:nvSpPr>
        <xdr:cNvPr id="323" name="n_3mainValue【公営住宅】&#10;有形固定資産減価償却率"/>
        <xdr:cNvSpPr txBox="1"/>
      </xdr:nvSpPr>
      <xdr:spPr>
        <a:xfrm>
          <a:off x="1816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34562</xdr:rowOff>
    </xdr:from>
    <xdr:ext cx="405111" cy="259045"/>
    <xdr:sp macro="" textlink="">
      <xdr:nvSpPr>
        <xdr:cNvPr id="324" name="n_4mainValue【公営住宅】&#10;有形固定資産減価償却率"/>
        <xdr:cNvSpPr txBox="1"/>
      </xdr:nvSpPr>
      <xdr:spPr>
        <a:xfrm>
          <a:off x="927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5" name="テキスト ボックス 3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51" name="直線コネクタ 350"/>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2" name="【公営住宅】&#10;一人当たり面積最小値テキスト"/>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3" name="直線コネクタ 352"/>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4" name="【公営住宅】&#10;一人当たり面積最大値テキスト"/>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5" name="直線コネクタ 354"/>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6" name="【公営住宅】&#10;一人当たり面積平均値テキスト"/>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7" name="フローチャート: 判断 356"/>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8" name="フローチャート: 判断 357"/>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9" name="フローチャート: 判断 358"/>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60" name="フローチャート: 判断 359"/>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67" name="楕円 366"/>
        <xdr:cNvSpPr/>
      </xdr:nvSpPr>
      <xdr:spPr>
        <a:xfrm>
          <a:off x="10426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143890</xdr:rowOff>
    </xdr:from>
    <xdr:ext cx="469744" cy="259045"/>
    <xdr:sp macro="" textlink="">
      <xdr:nvSpPr>
        <xdr:cNvPr id="368" name="【公営住宅】&#10;一人当たり面積該当値テキスト"/>
        <xdr:cNvSpPr txBox="1"/>
      </xdr:nvSpPr>
      <xdr:spPr>
        <a:xfrm>
          <a:off x="10515600" y="145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66004</xdr:rowOff>
    </xdr:from>
    <xdr:to>
      <xdr:col>50</xdr:col>
      <xdr:colOff>165100</xdr:colOff>
      <xdr:row>85</xdr:row>
      <xdr:rowOff>167604</xdr:rowOff>
    </xdr:to>
    <xdr:sp macro="" textlink="">
      <xdr:nvSpPr>
        <xdr:cNvPr id="369" name="楕円 368"/>
        <xdr:cNvSpPr/>
      </xdr:nvSpPr>
      <xdr:spPr>
        <a:xfrm>
          <a:off x="9588500" y="146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116804</xdr:rowOff>
    </xdr:to>
    <xdr:cxnSp macro="">
      <xdr:nvCxnSpPr>
        <xdr:cNvPr id="370" name="直線コネクタ 369"/>
        <xdr:cNvCxnSpPr/>
      </xdr:nvCxnSpPr>
      <xdr:spPr>
        <a:xfrm flipV="1">
          <a:off x="9639300" y="1468156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74495</xdr:rowOff>
    </xdr:from>
    <xdr:to>
      <xdr:col>46</xdr:col>
      <xdr:colOff>38100</xdr:colOff>
      <xdr:row>86</xdr:row>
      <xdr:rowOff>4645</xdr:rowOff>
    </xdr:to>
    <xdr:sp macro="" textlink="">
      <xdr:nvSpPr>
        <xdr:cNvPr id="371" name="楕円 370"/>
        <xdr:cNvSpPr/>
      </xdr:nvSpPr>
      <xdr:spPr>
        <a:xfrm>
          <a:off x="8699500" y="146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116804</xdr:rowOff>
    </xdr:from>
    <xdr:to>
      <xdr:col>50</xdr:col>
      <xdr:colOff>114300</xdr:colOff>
      <xdr:row>85</xdr:row>
      <xdr:rowOff>125295</xdr:rowOff>
    </xdr:to>
    <xdr:cxnSp macro="">
      <xdr:nvCxnSpPr>
        <xdr:cNvPr id="372" name="直線コネクタ 371"/>
        <xdr:cNvCxnSpPr/>
      </xdr:nvCxnSpPr>
      <xdr:spPr>
        <a:xfrm flipV="1">
          <a:off x="8750300" y="1469005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73" name="楕円 372"/>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125295</xdr:rowOff>
    </xdr:from>
    <xdr:to>
      <xdr:col>45</xdr:col>
      <xdr:colOff>177800</xdr:colOff>
      <xdr:row>85</xdr:row>
      <xdr:rowOff>131826</xdr:rowOff>
    </xdr:to>
    <xdr:cxnSp macro="">
      <xdr:nvCxnSpPr>
        <xdr:cNvPr id="374" name="直線コネクタ 373"/>
        <xdr:cNvCxnSpPr/>
      </xdr:nvCxnSpPr>
      <xdr:spPr>
        <a:xfrm flipV="1">
          <a:off x="7861300" y="1469854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75" name="楕円 374"/>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140970</xdr:rowOff>
    </xdr:to>
    <xdr:cxnSp macro="">
      <xdr:nvCxnSpPr>
        <xdr:cNvPr id="376" name="直線コネクタ 375"/>
        <xdr:cNvCxnSpPr/>
      </xdr:nvCxnSpPr>
      <xdr:spPr>
        <a:xfrm flipV="1">
          <a:off x="6972300" y="14705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7" name="n_1aveValue【公営住宅】&#10;一人当たり面積"/>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8" name="n_2aveValue【公営住宅】&#10;一人当たり面積"/>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9" name="n_3aveValue【公営住宅】&#10;一人当たり面積"/>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aveValue【公営住宅】&#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158731</xdr:rowOff>
    </xdr:from>
    <xdr:ext cx="469744" cy="259045"/>
    <xdr:sp macro="" textlink="">
      <xdr:nvSpPr>
        <xdr:cNvPr id="381" name="n_1mainValue【公営住宅】&#10;一人当たり面積"/>
        <xdr:cNvSpPr txBox="1"/>
      </xdr:nvSpPr>
      <xdr:spPr>
        <a:xfrm>
          <a:off x="9391727" y="147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167222</xdr:rowOff>
    </xdr:from>
    <xdr:ext cx="469744" cy="259045"/>
    <xdr:sp macro="" textlink="">
      <xdr:nvSpPr>
        <xdr:cNvPr id="382" name="n_2mainValue【公営住宅】&#10;一人当たり面積"/>
        <xdr:cNvSpPr txBox="1"/>
      </xdr:nvSpPr>
      <xdr:spPr>
        <a:xfrm>
          <a:off x="8515427" y="147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83" name="n_3mainValue【公営住宅】&#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84" name="n_4mainValue【公営住宅】&#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8" name="直線コネクタ 4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9" name="テキスト ボックス 4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0" name="直線コネクタ 4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1" name="テキスト ボックス 4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2" name="直線コネクタ 4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3" name="テキスト ボックス 4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4" name="直線コネクタ 4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5" name="テキスト ボックス 4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6" name="直線コネクタ 4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7" name="テキスト ボックス 4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8" name="直線コネクタ 4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9" name="テキスト ボックス 4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169817</xdr:rowOff>
    </xdr:from>
    <xdr:to>
      <xdr:col>85</xdr:col>
      <xdr:colOff>126364</xdr:colOff>
      <xdr:row>60</xdr:row>
      <xdr:rowOff>71846</xdr:rowOff>
    </xdr:to>
    <xdr:cxnSp macro="">
      <xdr:nvCxnSpPr>
        <xdr:cNvPr id="443" name="直線コネクタ 442"/>
        <xdr:cNvCxnSpPr/>
      </xdr:nvCxnSpPr>
      <xdr:spPr>
        <a:xfrm flipV="1">
          <a:off x="16318864" y="9428117"/>
          <a:ext cx="0" cy="93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75673</xdr:rowOff>
    </xdr:from>
    <xdr:ext cx="405111" cy="259045"/>
    <xdr:sp macro="" textlink="">
      <xdr:nvSpPr>
        <xdr:cNvPr id="444" name="【学校施設】&#10;有形固定資産減価償却率最小値テキスト"/>
        <xdr:cNvSpPr txBox="1"/>
      </xdr:nvSpPr>
      <xdr:spPr>
        <a:xfrm>
          <a:off x="16357600"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71846</xdr:rowOff>
    </xdr:from>
    <xdr:to>
      <xdr:col>86</xdr:col>
      <xdr:colOff>25400</xdr:colOff>
      <xdr:row>60</xdr:row>
      <xdr:rowOff>71846</xdr:rowOff>
    </xdr:to>
    <xdr:cxnSp macro="">
      <xdr:nvCxnSpPr>
        <xdr:cNvPr id="445" name="直線コネクタ 444"/>
        <xdr:cNvCxnSpPr/>
      </xdr:nvCxnSpPr>
      <xdr:spPr>
        <a:xfrm>
          <a:off x="16230600" y="1035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116494</xdr:rowOff>
    </xdr:from>
    <xdr:ext cx="405111" cy="259045"/>
    <xdr:sp macro="" textlink="">
      <xdr:nvSpPr>
        <xdr:cNvPr id="446" name="【学校施設】&#10;有形固定資産減価償却率最大値テキスト"/>
        <xdr:cNvSpPr txBox="1"/>
      </xdr:nvSpPr>
      <xdr:spPr>
        <a:xfrm>
          <a:off x="163576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169817</xdr:rowOff>
    </xdr:from>
    <xdr:to>
      <xdr:col>86</xdr:col>
      <xdr:colOff>25400</xdr:colOff>
      <xdr:row>54</xdr:row>
      <xdr:rowOff>169817</xdr:rowOff>
    </xdr:to>
    <xdr:cxnSp macro="">
      <xdr:nvCxnSpPr>
        <xdr:cNvPr id="447" name="直線コネクタ 446"/>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167657</xdr:rowOff>
    </xdr:from>
    <xdr:ext cx="405111" cy="259045"/>
    <xdr:sp macro="" textlink="">
      <xdr:nvSpPr>
        <xdr:cNvPr id="448" name="【学校施設】&#10;有形固定資産減価償却率平均値テキスト"/>
        <xdr:cNvSpPr txBox="1"/>
      </xdr:nvSpPr>
      <xdr:spPr>
        <a:xfrm>
          <a:off x="163576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449" name="フローチャート: 判断 448"/>
        <xdr:cNvSpPr/>
      </xdr:nvSpPr>
      <xdr:spPr>
        <a:xfrm>
          <a:off x="16268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56969</xdr:rowOff>
    </xdr:from>
    <xdr:to>
      <xdr:col>81</xdr:col>
      <xdr:colOff>101600</xdr:colOff>
      <xdr:row>58</xdr:row>
      <xdr:rowOff>158569</xdr:rowOff>
    </xdr:to>
    <xdr:sp macro="" textlink="">
      <xdr:nvSpPr>
        <xdr:cNvPr id="450" name="フローチャート: 判断 449"/>
        <xdr:cNvSpPr/>
      </xdr:nvSpPr>
      <xdr:spPr>
        <a:xfrm>
          <a:off x="15430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451" name="フローチャート: 判断 450"/>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117384</xdr:rowOff>
    </xdr:from>
    <xdr:to>
      <xdr:col>72</xdr:col>
      <xdr:colOff>38100</xdr:colOff>
      <xdr:row>58</xdr:row>
      <xdr:rowOff>47534</xdr:rowOff>
    </xdr:to>
    <xdr:sp macro="" textlink="">
      <xdr:nvSpPr>
        <xdr:cNvPr id="452" name="フローチャート: 判断 451"/>
        <xdr:cNvSpPr/>
      </xdr:nvSpPr>
      <xdr:spPr>
        <a:xfrm>
          <a:off x="13652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81462</xdr:rowOff>
    </xdr:from>
    <xdr:to>
      <xdr:col>67</xdr:col>
      <xdr:colOff>101600</xdr:colOff>
      <xdr:row>58</xdr:row>
      <xdr:rowOff>11612</xdr:rowOff>
    </xdr:to>
    <xdr:sp macro="" textlink="">
      <xdr:nvSpPr>
        <xdr:cNvPr id="453" name="フローチャート: 判断 452"/>
        <xdr:cNvSpPr/>
      </xdr:nvSpPr>
      <xdr:spPr>
        <a:xfrm>
          <a:off x="127635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35741</xdr:rowOff>
    </xdr:from>
    <xdr:to>
      <xdr:col>85</xdr:col>
      <xdr:colOff>177800</xdr:colOff>
      <xdr:row>55</xdr:row>
      <xdr:rowOff>137341</xdr:rowOff>
    </xdr:to>
    <xdr:sp macro="" textlink="">
      <xdr:nvSpPr>
        <xdr:cNvPr id="459" name="楕円 458"/>
        <xdr:cNvSpPr/>
      </xdr:nvSpPr>
      <xdr:spPr>
        <a:xfrm>
          <a:off x="162687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122118</xdr:rowOff>
    </xdr:from>
    <xdr:ext cx="405111" cy="259045"/>
    <xdr:sp macro="" textlink="">
      <xdr:nvSpPr>
        <xdr:cNvPr id="460" name="【学校施設】&#10;有形固定資産減価償却率該当値テキスト"/>
        <xdr:cNvSpPr txBox="1"/>
      </xdr:nvSpPr>
      <xdr:spPr>
        <a:xfrm>
          <a:off x="16357600" y="938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16147</xdr:rowOff>
    </xdr:from>
    <xdr:to>
      <xdr:col>81</xdr:col>
      <xdr:colOff>101600</xdr:colOff>
      <xdr:row>55</xdr:row>
      <xdr:rowOff>117747</xdr:rowOff>
    </xdr:to>
    <xdr:sp macro="" textlink="">
      <xdr:nvSpPr>
        <xdr:cNvPr id="461" name="楕円 460"/>
        <xdr:cNvSpPr/>
      </xdr:nvSpPr>
      <xdr:spPr>
        <a:xfrm>
          <a:off x="15430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66947</xdr:rowOff>
    </xdr:from>
    <xdr:to>
      <xdr:col>85</xdr:col>
      <xdr:colOff>127000</xdr:colOff>
      <xdr:row>55</xdr:row>
      <xdr:rowOff>86541</xdr:rowOff>
    </xdr:to>
    <xdr:cxnSp macro="">
      <xdr:nvCxnSpPr>
        <xdr:cNvPr id="462" name="直線コネクタ 461"/>
        <xdr:cNvCxnSpPr/>
      </xdr:nvCxnSpPr>
      <xdr:spPr>
        <a:xfrm>
          <a:off x="15481300" y="949669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81462</xdr:rowOff>
    </xdr:from>
    <xdr:to>
      <xdr:col>76</xdr:col>
      <xdr:colOff>165100</xdr:colOff>
      <xdr:row>56</xdr:row>
      <xdr:rowOff>11612</xdr:rowOff>
    </xdr:to>
    <xdr:sp macro="" textlink="">
      <xdr:nvSpPr>
        <xdr:cNvPr id="463" name="楕円 462"/>
        <xdr:cNvSpPr/>
      </xdr:nvSpPr>
      <xdr:spPr>
        <a:xfrm>
          <a:off x="14541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66947</xdr:rowOff>
    </xdr:from>
    <xdr:to>
      <xdr:col>81</xdr:col>
      <xdr:colOff>50800</xdr:colOff>
      <xdr:row>55</xdr:row>
      <xdr:rowOff>132262</xdr:rowOff>
    </xdr:to>
    <xdr:cxnSp macro="">
      <xdr:nvCxnSpPr>
        <xdr:cNvPr id="464" name="直線コネクタ 463"/>
        <xdr:cNvCxnSpPr/>
      </xdr:nvCxnSpPr>
      <xdr:spPr>
        <a:xfrm flipV="1">
          <a:off x="14592300" y="949669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117384</xdr:rowOff>
    </xdr:from>
    <xdr:to>
      <xdr:col>72</xdr:col>
      <xdr:colOff>38100</xdr:colOff>
      <xdr:row>58</xdr:row>
      <xdr:rowOff>47534</xdr:rowOff>
    </xdr:to>
    <xdr:sp macro="" textlink="">
      <xdr:nvSpPr>
        <xdr:cNvPr id="465" name="楕円 464"/>
        <xdr:cNvSpPr/>
      </xdr:nvSpPr>
      <xdr:spPr>
        <a:xfrm>
          <a:off x="13652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132262</xdr:rowOff>
    </xdr:from>
    <xdr:to>
      <xdr:col>76</xdr:col>
      <xdr:colOff>114300</xdr:colOff>
      <xdr:row>57</xdr:row>
      <xdr:rowOff>168184</xdr:rowOff>
    </xdr:to>
    <xdr:cxnSp macro="">
      <xdr:nvCxnSpPr>
        <xdr:cNvPr id="466" name="直線コネクタ 465"/>
        <xdr:cNvCxnSpPr/>
      </xdr:nvCxnSpPr>
      <xdr:spPr>
        <a:xfrm flipV="1">
          <a:off x="13703300" y="9562012"/>
          <a:ext cx="8890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94524</xdr:rowOff>
    </xdr:from>
    <xdr:to>
      <xdr:col>67</xdr:col>
      <xdr:colOff>101600</xdr:colOff>
      <xdr:row>64</xdr:row>
      <xdr:rowOff>24674</xdr:rowOff>
    </xdr:to>
    <xdr:sp macro="" textlink="">
      <xdr:nvSpPr>
        <xdr:cNvPr id="467" name="楕円 466"/>
        <xdr:cNvSpPr/>
      </xdr:nvSpPr>
      <xdr:spPr>
        <a:xfrm>
          <a:off x="12763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168184</xdr:rowOff>
    </xdr:from>
    <xdr:to>
      <xdr:col>71</xdr:col>
      <xdr:colOff>177800</xdr:colOff>
      <xdr:row>63</xdr:row>
      <xdr:rowOff>145324</xdr:rowOff>
    </xdr:to>
    <xdr:cxnSp macro="">
      <xdr:nvCxnSpPr>
        <xdr:cNvPr id="468" name="直線コネクタ 467"/>
        <xdr:cNvCxnSpPr/>
      </xdr:nvCxnSpPr>
      <xdr:spPr>
        <a:xfrm flipV="1">
          <a:off x="12814300" y="9940834"/>
          <a:ext cx="8890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149696</xdr:rowOff>
    </xdr:from>
    <xdr:ext cx="405111" cy="259045"/>
    <xdr:sp macro="" textlink="">
      <xdr:nvSpPr>
        <xdr:cNvPr id="469" name="n_1aveValue【学校施設】&#10;有形固定資産減価償却率"/>
        <xdr:cNvSpPr txBox="1"/>
      </xdr:nvSpPr>
      <xdr:spPr>
        <a:xfrm>
          <a:off x="1526604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87647</xdr:rowOff>
    </xdr:from>
    <xdr:ext cx="405111" cy="259045"/>
    <xdr:sp macro="" textlink="">
      <xdr:nvSpPr>
        <xdr:cNvPr id="470" name="n_2aveValue【学校施設】&#10;有形固定資産減価償却率"/>
        <xdr:cNvSpPr txBox="1"/>
      </xdr:nvSpPr>
      <xdr:spPr>
        <a:xfrm>
          <a:off x="14389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38661</xdr:rowOff>
    </xdr:from>
    <xdr:ext cx="405111" cy="259045"/>
    <xdr:sp macro="" textlink="">
      <xdr:nvSpPr>
        <xdr:cNvPr id="471" name="n_3aveValue【学校施設】&#10;有形固定資産減価償却率"/>
        <xdr:cNvSpPr txBox="1"/>
      </xdr:nvSpPr>
      <xdr:spPr>
        <a:xfrm>
          <a:off x="13500744" y="998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28139</xdr:rowOff>
    </xdr:from>
    <xdr:ext cx="405111" cy="259045"/>
    <xdr:sp macro="" textlink="">
      <xdr:nvSpPr>
        <xdr:cNvPr id="472" name="n_4aveValue【学校施設】&#10;有形固定資産減価償却率"/>
        <xdr:cNvSpPr txBox="1"/>
      </xdr:nvSpPr>
      <xdr:spPr>
        <a:xfrm>
          <a:off x="12611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134274</xdr:rowOff>
    </xdr:from>
    <xdr:ext cx="405111" cy="259045"/>
    <xdr:sp macro="" textlink="">
      <xdr:nvSpPr>
        <xdr:cNvPr id="473" name="n_1mainValue【学校施設】&#10;有形固定資産減価償却率"/>
        <xdr:cNvSpPr txBox="1"/>
      </xdr:nvSpPr>
      <xdr:spPr>
        <a:xfrm>
          <a:off x="152660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28139</xdr:rowOff>
    </xdr:from>
    <xdr:ext cx="405111" cy="259045"/>
    <xdr:sp macro="" textlink="">
      <xdr:nvSpPr>
        <xdr:cNvPr id="474" name="n_2mainValue【学校施設】&#10;有形固定資産減価償却率"/>
        <xdr:cNvSpPr txBox="1"/>
      </xdr:nvSpPr>
      <xdr:spPr>
        <a:xfrm>
          <a:off x="143897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64061</xdr:rowOff>
    </xdr:from>
    <xdr:ext cx="405111" cy="259045"/>
    <xdr:sp macro="" textlink="">
      <xdr:nvSpPr>
        <xdr:cNvPr id="475" name="n_3mainValue【学校施設】&#10;有形固定資産減価償却率"/>
        <xdr:cNvSpPr txBox="1"/>
      </xdr:nvSpPr>
      <xdr:spPr>
        <a:xfrm>
          <a:off x="135007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15801</xdr:rowOff>
    </xdr:from>
    <xdr:ext cx="405111" cy="259045"/>
    <xdr:sp macro="" textlink="">
      <xdr:nvSpPr>
        <xdr:cNvPr id="476" name="n_4mainValue【学校施設】&#10;有形固定資産減価償却率"/>
        <xdr:cNvSpPr txBox="1"/>
      </xdr:nvSpPr>
      <xdr:spPr>
        <a:xfrm>
          <a:off x="126117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01" name="直線コネクタ 500"/>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02" name="【学校施設】&#10;一人当たり面積最小値テキスト"/>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03" name="直線コネクタ 502"/>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504" name="【学校施設】&#10;一人当たり面積最大値テキスト"/>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505" name="直線コネクタ 504"/>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7256</xdr:rowOff>
    </xdr:from>
    <xdr:ext cx="469744" cy="259045"/>
    <xdr:sp macro="" textlink="">
      <xdr:nvSpPr>
        <xdr:cNvPr id="506" name="【学校施設】&#10;一人当たり面積平均値テキスト"/>
        <xdr:cNvSpPr txBox="1"/>
      </xdr:nvSpPr>
      <xdr:spPr>
        <a:xfrm>
          <a:off x="22199600" y="10294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507" name="フローチャート: 判断 506"/>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508" name="フローチャート: 判断 507"/>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509" name="フローチャート: 判断 508"/>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510" name="フローチャート: 判断 509"/>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511" name="フローチャート: 判断 510"/>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71882</xdr:rowOff>
    </xdr:from>
    <xdr:to>
      <xdr:col>116</xdr:col>
      <xdr:colOff>114300</xdr:colOff>
      <xdr:row>60</xdr:row>
      <xdr:rowOff>2032</xdr:rowOff>
    </xdr:to>
    <xdr:sp macro="" textlink="">
      <xdr:nvSpPr>
        <xdr:cNvPr id="517" name="楕円 516"/>
        <xdr:cNvSpPr/>
      </xdr:nvSpPr>
      <xdr:spPr>
        <a:xfrm>
          <a:off x="22110700" y="101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94759</xdr:rowOff>
    </xdr:from>
    <xdr:ext cx="469744" cy="259045"/>
    <xdr:sp macro="" textlink="">
      <xdr:nvSpPr>
        <xdr:cNvPr id="518" name="【学校施設】&#10;一人当たり面積該当値テキスト"/>
        <xdr:cNvSpPr txBox="1"/>
      </xdr:nvSpPr>
      <xdr:spPr>
        <a:xfrm>
          <a:off x="22199600"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xdr:rowOff>
    </xdr:from>
    <xdr:to>
      <xdr:col>112</xdr:col>
      <xdr:colOff>38100</xdr:colOff>
      <xdr:row>62</xdr:row>
      <xdr:rowOff>114046</xdr:rowOff>
    </xdr:to>
    <xdr:sp macro="" textlink="">
      <xdr:nvSpPr>
        <xdr:cNvPr id="519" name="楕円 518"/>
        <xdr:cNvSpPr/>
      </xdr:nvSpPr>
      <xdr:spPr>
        <a:xfrm>
          <a:off x="21272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122682</xdr:rowOff>
    </xdr:from>
    <xdr:to>
      <xdr:col>116</xdr:col>
      <xdr:colOff>63500</xdr:colOff>
      <xdr:row>62</xdr:row>
      <xdr:rowOff>63246</xdr:rowOff>
    </xdr:to>
    <xdr:cxnSp macro="">
      <xdr:nvCxnSpPr>
        <xdr:cNvPr id="520" name="直線コネクタ 519"/>
        <xdr:cNvCxnSpPr/>
      </xdr:nvCxnSpPr>
      <xdr:spPr>
        <a:xfrm flipV="1">
          <a:off x="21323300" y="10238232"/>
          <a:ext cx="8382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23876</xdr:rowOff>
    </xdr:from>
    <xdr:to>
      <xdr:col>107</xdr:col>
      <xdr:colOff>101600</xdr:colOff>
      <xdr:row>62</xdr:row>
      <xdr:rowOff>125476</xdr:rowOff>
    </xdr:to>
    <xdr:sp macro="" textlink="">
      <xdr:nvSpPr>
        <xdr:cNvPr id="521" name="楕円 520"/>
        <xdr:cNvSpPr/>
      </xdr:nvSpPr>
      <xdr:spPr>
        <a:xfrm>
          <a:off x="203835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63246</xdr:rowOff>
    </xdr:from>
    <xdr:to>
      <xdr:col>111</xdr:col>
      <xdr:colOff>177800</xdr:colOff>
      <xdr:row>62</xdr:row>
      <xdr:rowOff>74676</xdr:rowOff>
    </xdr:to>
    <xdr:cxnSp macro="">
      <xdr:nvCxnSpPr>
        <xdr:cNvPr id="522" name="直線コネクタ 521"/>
        <xdr:cNvCxnSpPr/>
      </xdr:nvCxnSpPr>
      <xdr:spPr>
        <a:xfrm flipV="1">
          <a:off x="20434300" y="106931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25019</xdr:rowOff>
    </xdr:from>
    <xdr:to>
      <xdr:col>102</xdr:col>
      <xdr:colOff>165100</xdr:colOff>
      <xdr:row>62</xdr:row>
      <xdr:rowOff>126619</xdr:rowOff>
    </xdr:to>
    <xdr:sp macro="" textlink="">
      <xdr:nvSpPr>
        <xdr:cNvPr id="523" name="楕円 522"/>
        <xdr:cNvSpPr/>
      </xdr:nvSpPr>
      <xdr:spPr>
        <a:xfrm>
          <a:off x="194945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74676</xdr:rowOff>
    </xdr:from>
    <xdr:to>
      <xdr:col>107</xdr:col>
      <xdr:colOff>50800</xdr:colOff>
      <xdr:row>62</xdr:row>
      <xdr:rowOff>75819</xdr:rowOff>
    </xdr:to>
    <xdr:cxnSp macro="">
      <xdr:nvCxnSpPr>
        <xdr:cNvPr id="524" name="直線コネクタ 523"/>
        <xdr:cNvCxnSpPr/>
      </xdr:nvCxnSpPr>
      <xdr:spPr>
        <a:xfrm flipV="1">
          <a:off x="19545300" y="107045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169037</xdr:rowOff>
    </xdr:from>
    <xdr:to>
      <xdr:col>98</xdr:col>
      <xdr:colOff>38100</xdr:colOff>
      <xdr:row>64</xdr:row>
      <xdr:rowOff>99187</xdr:rowOff>
    </xdr:to>
    <xdr:sp macro="" textlink="">
      <xdr:nvSpPr>
        <xdr:cNvPr id="525" name="楕円 524"/>
        <xdr:cNvSpPr/>
      </xdr:nvSpPr>
      <xdr:spPr>
        <a:xfrm>
          <a:off x="18605500" y="109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75819</xdr:rowOff>
    </xdr:from>
    <xdr:to>
      <xdr:col>102</xdr:col>
      <xdr:colOff>114300</xdr:colOff>
      <xdr:row>64</xdr:row>
      <xdr:rowOff>48387</xdr:rowOff>
    </xdr:to>
    <xdr:cxnSp macro="">
      <xdr:nvCxnSpPr>
        <xdr:cNvPr id="526" name="直線コネクタ 525"/>
        <xdr:cNvCxnSpPr/>
      </xdr:nvCxnSpPr>
      <xdr:spPr>
        <a:xfrm flipV="1">
          <a:off x="18656300" y="10705719"/>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527" name="n_1aveValue【学校施設】&#10;一人当たり面積"/>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528" name="n_2aveValue【学校施設】&#10;一人当たり面積"/>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529" name="n_3aveValue【学校施設】&#10;一人当たり面積"/>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530" name="n_4aveValue【学校施設】&#10;一人当たり面積"/>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105173</xdr:rowOff>
    </xdr:from>
    <xdr:ext cx="469744" cy="259045"/>
    <xdr:sp macro="" textlink="">
      <xdr:nvSpPr>
        <xdr:cNvPr id="531" name="n_1mainValue【学校施設】&#10;一人当たり面積"/>
        <xdr:cNvSpPr txBox="1"/>
      </xdr:nvSpPr>
      <xdr:spPr>
        <a:xfrm>
          <a:off x="210757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32" name="n_2main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117746</xdr:rowOff>
    </xdr:from>
    <xdr:ext cx="469744" cy="259045"/>
    <xdr:sp macro="" textlink="">
      <xdr:nvSpPr>
        <xdr:cNvPr id="533" name="n_3mainValue【学校施設】&#10;一人当たり面積"/>
        <xdr:cNvSpPr txBox="1"/>
      </xdr:nvSpPr>
      <xdr:spPr>
        <a:xfrm>
          <a:off x="19310427" y="1074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90314</xdr:rowOff>
    </xdr:from>
    <xdr:ext cx="469744" cy="259045"/>
    <xdr:sp macro="" textlink="">
      <xdr:nvSpPr>
        <xdr:cNvPr id="534" name="n_4mainValue【学校施設】&#10;一人当たり面積"/>
        <xdr:cNvSpPr txBox="1"/>
      </xdr:nvSpPr>
      <xdr:spPr>
        <a:xfrm>
          <a:off x="18421427" y="110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3" name="テキスト ボックス 56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1" name="テキスト ボックス 5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3" name="テキスト ボックス 57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575" name="直線コネクタ 574"/>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7" name="直線コネクタ 57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578" name="【公民館】&#10;有形固定資産減価償却率最大値テキスト"/>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579" name="直線コネクタ 578"/>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580" name="【公民館】&#10;有形固定資産減価償却率平均値テキスト"/>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581" name="フローチャート: 判断 580"/>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582" name="フローチャート: 判断 581"/>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83" name="フローチャート: 判断 582"/>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584" name="フローチャート: 判断 583"/>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585" name="フローチャート: 判断 584"/>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591" name="楕円 590"/>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53357</xdr:rowOff>
    </xdr:from>
    <xdr:ext cx="405111" cy="259045"/>
    <xdr:sp macro="" textlink="">
      <xdr:nvSpPr>
        <xdr:cNvPr id="592" name="【公民館】&#10;有形固定資産減価償却率該当値テキスト"/>
        <xdr:cNvSpPr txBox="1"/>
      </xdr:nvSpPr>
      <xdr:spPr>
        <a:xfrm>
          <a:off x="16357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593" name="楕円 592"/>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125730</xdr:rowOff>
    </xdr:to>
    <xdr:cxnSp macro="">
      <xdr:nvCxnSpPr>
        <xdr:cNvPr id="594" name="直線コネクタ 593"/>
        <xdr:cNvCxnSpPr/>
      </xdr:nvCxnSpPr>
      <xdr:spPr>
        <a:xfrm>
          <a:off x="15481300" y="18432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636</xdr:rowOff>
    </xdr:from>
    <xdr:to>
      <xdr:col>76</xdr:col>
      <xdr:colOff>165100</xdr:colOff>
      <xdr:row>107</xdr:row>
      <xdr:rowOff>102236</xdr:rowOff>
    </xdr:to>
    <xdr:sp macro="" textlink="">
      <xdr:nvSpPr>
        <xdr:cNvPr id="595" name="楕円 594"/>
        <xdr:cNvSpPr/>
      </xdr:nvSpPr>
      <xdr:spPr>
        <a:xfrm>
          <a:off x="14541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87630</xdr:rowOff>
    </xdr:to>
    <xdr:cxnSp macro="">
      <xdr:nvCxnSpPr>
        <xdr:cNvPr id="596" name="直線コネクタ 595"/>
        <xdr:cNvCxnSpPr/>
      </xdr:nvCxnSpPr>
      <xdr:spPr>
        <a:xfrm>
          <a:off x="14592300" y="183965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597" name="楕円 596"/>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51436</xdr:rowOff>
    </xdr:to>
    <xdr:cxnSp macro="">
      <xdr:nvCxnSpPr>
        <xdr:cNvPr id="598" name="直線コネクタ 597"/>
        <xdr:cNvCxnSpPr/>
      </xdr:nvCxnSpPr>
      <xdr:spPr>
        <a:xfrm>
          <a:off x="13703300" y="183642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95886</xdr:rowOff>
    </xdr:from>
    <xdr:to>
      <xdr:col>67</xdr:col>
      <xdr:colOff>101600</xdr:colOff>
      <xdr:row>107</xdr:row>
      <xdr:rowOff>26036</xdr:rowOff>
    </xdr:to>
    <xdr:sp macro="" textlink="">
      <xdr:nvSpPr>
        <xdr:cNvPr id="599" name="楕円 598"/>
        <xdr:cNvSpPr/>
      </xdr:nvSpPr>
      <xdr:spPr>
        <a:xfrm>
          <a:off x="12763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146686</xdr:rowOff>
    </xdr:from>
    <xdr:to>
      <xdr:col>71</xdr:col>
      <xdr:colOff>177800</xdr:colOff>
      <xdr:row>107</xdr:row>
      <xdr:rowOff>19050</xdr:rowOff>
    </xdr:to>
    <xdr:cxnSp macro="">
      <xdr:nvCxnSpPr>
        <xdr:cNvPr id="600" name="直線コネクタ 599"/>
        <xdr:cNvCxnSpPr/>
      </xdr:nvCxnSpPr>
      <xdr:spPr>
        <a:xfrm>
          <a:off x="12814300" y="18320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601" name="n_1aveValue【公民館】&#10;有形固定資産減価償却率"/>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02" name="n_2aveValue【公民館】&#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603" name="n_3aveValue【公民館】&#10;有形固定資産減価償却率"/>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604" name="n_4aveValue【公民館】&#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05" name="n_1mainValue【公民館】&#10;有形固定資産減価償却率"/>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606" name="n_2mainValue【公民館】&#10;有形固定資産減価償却率"/>
        <xdr:cNvSpPr txBox="1"/>
      </xdr:nvSpPr>
      <xdr:spPr>
        <a:xfrm>
          <a:off x="14389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07"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17163</xdr:rowOff>
    </xdr:from>
    <xdr:ext cx="405111" cy="259045"/>
    <xdr:sp macro="" textlink="">
      <xdr:nvSpPr>
        <xdr:cNvPr id="608" name="n_4mainValue【公民館】&#10;有形固定資産減価償却率"/>
        <xdr:cNvSpPr txBox="1"/>
      </xdr:nvSpPr>
      <xdr:spPr>
        <a:xfrm>
          <a:off x="12611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632" name="直線コネクタ 631"/>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633" name="【公民館】&#10;一人当たり面積最小値テキスト"/>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634" name="直線コネクタ 633"/>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635" name="【公民館】&#10;一人当たり面積最大値テキスト"/>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636" name="直線コネクタ 635"/>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637" name="【公民館】&#10;一人当たり面積平均値テキスト"/>
        <xdr:cNvSpPr txBox="1"/>
      </xdr:nvSpPr>
      <xdr:spPr>
        <a:xfrm>
          <a:off x="22199600" y="17964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638" name="フローチャート: 判断 637"/>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639" name="フローチャート: 判断 638"/>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640" name="フローチャート: 判断 639"/>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41" name="フローチャート: 判断 640"/>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642" name="フローチャート: 判断 641"/>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48" name="楕円 647"/>
        <xdr:cNvSpPr/>
      </xdr:nvSpPr>
      <xdr:spPr>
        <a:xfrm>
          <a:off x="22110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108602</xdr:rowOff>
    </xdr:from>
    <xdr:ext cx="469744" cy="259045"/>
    <xdr:sp macro="" textlink="">
      <xdr:nvSpPr>
        <xdr:cNvPr id="649" name="【公民館】&#10;一人当たり面積該当値テキスト"/>
        <xdr:cNvSpPr txBox="1"/>
      </xdr:nvSpPr>
      <xdr:spPr>
        <a:xfrm>
          <a:off x="22199600"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133986</xdr:rowOff>
    </xdr:from>
    <xdr:to>
      <xdr:col>112</xdr:col>
      <xdr:colOff>38100</xdr:colOff>
      <xdr:row>107</xdr:row>
      <xdr:rowOff>64136</xdr:rowOff>
    </xdr:to>
    <xdr:sp macro="" textlink="">
      <xdr:nvSpPr>
        <xdr:cNvPr id="650" name="楕円 649"/>
        <xdr:cNvSpPr/>
      </xdr:nvSpPr>
      <xdr:spPr>
        <a:xfrm>
          <a:off x="21272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13336</xdr:rowOff>
    </xdr:to>
    <xdr:cxnSp macro="">
      <xdr:nvCxnSpPr>
        <xdr:cNvPr id="651" name="直線コネクタ 650"/>
        <xdr:cNvCxnSpPr/>
      </xdr:nvCxnSpPr>
      <xdr:spPr>
        <a:xfrm flipV="1">
          <a:off x="21323300" y="183546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52" name="楕円 65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13336</xdr:rowOff>
    </xdr:from>
    <xdr:to>
      <xdr:col>111</xdr:col>
      <xdr:colOff>177800</xdr:colOff>
      <xdr:row>107</xdr:row>
      <xdr:rowOff>19050</xdr:rowOff>
    </xdr:to>
    <xdr:cxnSp macro="">
      <xdr:nvCxnSpPr>
        <xdr:cNvPr id="653" name="直線コネクタ 652"/>
        <xdr:cNvCxnSpPr/>
      </xdr:nvCxnSpPr>
      <xdr:spPr>
        <a:xfrm flipV="1">
          <a:off x="20434300" y="183584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654" name="楕円 653"/>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26670</xdr:rowOff>
    </xdr:to>
    <xdr:cxnSp macro="">
      <xdr:nvCxnSpPr>
        <xdr:cNvPr id="655" name="直線コネクタ 654"/>
        <xdr:cNvCxnSpPr/>
      </xdr:nvCxnSpPr>
      <xdr:spPr>
        <a:xfrm flipV="1">
          <a:off x="19545300" y="1836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153036</xdr:rowOff>
    </xdr:from>
    <xdr:to>
      <xdr:col>98</xdr:col>
      <xdr:colOff>38100</xdr:colOff>
      <xdr:row>107</xdr:row>
      <xdr:rowOff>83186</xdr:rowOff>
    </xdr:to>
    <xdr:sp macro="" textlink="">
      <xdr:nvSpPr>
        <xdr:cNvPr id="656" name="楕円 655"/>
        <xdr:cNvSpPr/>
      </xdr:nvSpPr>
      <xdr:spPr>
        <a:xfrm>
          <a:off x="18605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32386</xdr:rowOff>
    </xdr:to>
    <xdr:cxnSp macro="">
      <xdr:nvCxnSpPr>
        <xdr:cNvPr id="657" name="直線コネクタ 656"/>
        <xdr:cNvCxnSpPr/>
      </xdr:nvCxnSpPr>
      <xdr:spPr>
        <a:xfrm flipV="1">
          <a:off x="18656300" y="183718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658" name="n_1aveValue【公民館】&#10;一人当たり面積"/>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659" name="n_2aveValue【公民館】&#10;一人当たり面積"/>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660"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661" name="n_4aveValue【公民館】&#10;一人当たり面積"/>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55263</xdr:rowOff>
    </xdr:from>
    <xdr:ext cx="469744" cy="259045"/>
    <xdr:sp macro="" textlink="">
      <xdr:nvSpPr>
        <xdr:cNvPr id="662" name="n_1mainValue【公民館】&#10;一人当たり面積"/>
        <xdr:cNvSpPr txBox="1"/>
      </xdr:nvSpPr>
      <xdr:spPr>
        <a:xfrm>
          <a:off x="210757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663" name="n_2mainValue【公民館】&#10;一人当たり面積"/>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664"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74313</xdr:rowOff>
    </xdr:from>
    <xdr:ext cx="469744" cy="259045"/>
    <xdr:sp macro="" textlink="">
      <xdr:nvSpPr>
        <xdr:cNvPr id="665" name="n_4mainValue【公民館】&#10;一人当たり面積"/>
        <xdr:cNvSpPr txBox="1"/>
      </xdr:nvSpPr>
      <xdr:spPr>
        <a:xfrm>
          <a:off x="18421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類似団体と比較して特に有形固定資産減価償却率が高くなっている施設は、道路及び公民館である。その他の施設については、類似団体とほぼ近い水準となっている。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道路については、緊急性や危険性、老朽化などを考慮しながら舗装改良や部分的な補修等を行い対応しているものの、数値的に高い水準となっている。財政状況等を考慮しながら計画的に対応していく。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公民館については、老朽化対策や集約化等の対応も含め公共施設等総合管理計画及び個別施設計画に基づき対応していく。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学校施設については、児童の減少に伴う小学校の統合により施設の集約化を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ことにより減少しており、老朽化及び耐震化対策として２校の小学校改築・改修事業を同時期に実施し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改善されている。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公営住宅については、類似団体と比較して低い水準となっており、引き続き、維持管理費用の増加に留意しながら公営住宅等長寿命化計画に基づき適切に対応していく。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3" name="楕円 72"/>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4" name="【図書館】&#10;有形固定資産減価償却率該当値テキスト"/>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93980</xdr:rowOff>
    </xdr:from>
    <xdr:to>
      <xdr:col>20</xdr:col>
      <xdr:colOff>38100</xdr:colOff>
      <xdr:row>41</xdr:row>
      <xdr:rowOff>24130</xdr:rowOff>
    </xdr:to>
    <xdr:sp macro="" textlink="">
      <xdr:nvSpPr>
        <xdr:cNvPr id="75" name="楕円 74"/>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135255</xdr:rowOff>
    </xdr:from>
    <xdr:to>
      <xdr:col>24</xdr:col>
      <xdr:colOff>63500</xdr:colOff>
      <xdr:row>40</xdr:row>
      <xdr:rowOff>144780</xdr:rowOff>
    </xdr:to>
    <xdr:cxnSp macro="">
      <xdr:nvCxnSpPr>
        <xdr:cNvPr id="76" name="直線コネクタ 75"/>
        <xdr:cNvCxnSpPr/>
      </xdr:nvCxnSpPr>
      <xdr:spPr>
        <a:xfrm flipV="1">
          <a:off x="3797300" y="69932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57785</xdr:rowOff>
    </xdr:from>
    <xdr:to>
      <xdr:col>15</xdr:col>
      <xdr:colOff>101600</xdr:colOff>
      <xdr:row>40</xdr:row>
      <xdr:rowOff>159385</xdr:rowOff>
    </xdr:to>
    <xdr:sp macro="" textlink="">
      <xdr:nvSpPr>
        <xdr:cNvPr id="77" name="楕円 76"/>
        <xdr:cNvSpPr/>
      </xdr:nvSpPr>
      <xdr:spPr>
        <a:xfrm>
          <a:off x="2857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108585</xdr:rowOff>
    </xdr:from>
    <xdr:to>
      <xdr:col>19</xdr:col>
      <xdr:colOff>177800</xdr:colOff>
      <xdr:row>40</xdr:row>
      <xdr:rowOff>144780</xdr:rowOff>
    </xdr:to>
    <xdr:cxnSp macro="">
      <xdr:nvCxnSpPr>
        <xdr:cNvPr id="78" name="直線コネクタ 77"/>
        <xdr:cNvCxnSpPr/>
      </xdr:nvCxnSpPr>
      <xdr:spPr>
        <a:xfrm>
          <a:off x="2908300" y="6966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19685</xdr:rowOff>
    </xdr:from>
    <xdr:to>
      <xdr:col>10</xdr:col>
      <xdr:colOff>165100</xdr:colOff>
      <xdr:row>40</xdr:row>
      <xdr:rowOff>121285</xdr:rowOff>
    </xdr:to>
    <xdr:sp macro="" textlink="">
      <xdr:nvSpPr>
        <xdr:cNvPr id="79" name="楕円 78"/>
        <xdr:cNvSpPr/>
      </xdr:nvSpPr>
      <xdr:spPr>
        <a:xfrm>
          <a:off x="196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70485</xdr:rowOff>
    </xdr:from>
    <xdr:to>
      <xdr:col>15</xdr:col>
      <xdr:colOff>50800</xdr:colOff>
      <xdr:row>40</xdr:row>
      <xdr:rowOff>108585</xdr:rowOff>
    </xdr:to>
    <xdr:cxnSp macro="">
      <xdr:nvCxnSpPr>
        <xdr:cNvPr id="80" name="直線コネクタ 79"/>
        <xdr:cNvCxnSpPr/>
      </xdr:nvCxnSpPr>
      <xdr:spPr>
        <a:xfrm>
          <a:off x="2019300" y="69284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158750</xdr:rowOff>
    </xdr:from>
    <xdr:to>
      <xdr:col>6</xdr:col>
      <xdr:colOff>38100</xdr:colOff>
      <xdr:row>40</xdr:row>
      <xdr:rowOff>88900</xdr:rowOff>
    </xdr:to>
    <xdr:sp macro="" textlink="">
      <xdr:nvSpPr>
        <xdr:cNvPr id="81" name="楕円 80"/>
        <xdr:cNvSpPr/>
      </xdr:nvSpPr>
      <xdr:spPr>
        <a:xfrm>
          <a:off x="107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38100</xdr:rowOff>
    </xdr:from>
    <xdr:to>
      <xdr:col>10</xdr:col>
      <xdr:colOff>114300</xdr:colOff>
      <xdr:row>40</xdr:row>
      <xdr:rowOff>70485</xdr:rowOff>
    </xdr:to>
    <xdr:cxnSp macro="">
      <xdr:nvCxnSpPr>
        <xdr:cNvPr id="82" name="直線コネクタ 81"/>
        <xdr:cNvCxnSpPr/>
      </xdr:nvCxnSpPr>
      <xdr:spPr>
        <a:xfrm>
          <a:off x="1130300" y="6896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50182</xdr:rowOff>
    </xdr:from>
    <xdr:ext cx="405111" cy="259045"/>
    <xdr:sp macro="" textlink="">
      <xdr:nvSpPr>
        <xdr:cNvPr id="85" name="n_3aveValue【図書館】&#10;有形固定資産減価償却率"/>
        <xdr:cNvSpPr txBox="1"/>
      </xdr:nvSpPr>
      <xdr:spPr>
        <a:xfrm>
          <a:off x="1816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86" name="n_4aveValue【図書館】&#10;有形固定資産減価償却率"/>
        <xdr:cNvSpPr txBox="1"/>
      </xdr:nvSpPr>
      <xdr:spPr>
        <a:xfrm>
          <a:off x="927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15257</xdr:rowOff>
    </xdr:from>
    <xdr:ext cx="405111" cy="259045"/>
    <xdr:sp macro="" textlink="">
      <xdr:nvSpPr>
        <xdr:cNvPr id="87" name="n_1mainValue【図書館】&#10;有形固定資産減価償却率"/>
        <xdr:cNvSpPr txBox="1"/>
      </xdr:nvSpPr>
      <xdr:spPr>
        <a:xfrm>
          <a:off x="35820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150512</xdr:rowOff>
    </xdr:from>
    <xdr:ext cx="405111" cy="259045"/>
    <xdr:sp macro="" textlink="">
      <xdr:nvSpPr>
        <xdr:cNvPr id="88" name="n_2mainValue【図書館】&#10;有形固定資産減価償却率"/>
        <xdr:cNvSpPr txBox="1"/>
      </xdr:nvSpPr>
      <xdr:spPr>
        <a:xfrm>
          <a:off x="2705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112412</xdr:rowOff>
    </xdr:from>
    <xdr:ext cx="405111" cy="259045"/>
    <xdr:sp macro="" textlink="">
      <xdr:nvSpPr>
        <xdr:cNvPr id="89" name="n_3mainValue【図書館】&#10;有形固定資産減価償却率"/>
        <xdr:cNvSpPr txBox="1"/>
      </xdr:nvSpPr>
      <xdr:spPr>
        <a:xfrm>
          <a:off x="1816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90" name="n_4mainValue【図書館】&#10;有形固定資産減価償却率"/>
        <xdr:cNvSpPr txBox="1"/>
      </xdr:nvSpPr>
      <xdr:spPr>
        <a:xfrm>
          <a:off x="927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40657</xdr:rowOff>
    </xdr:from>
    <xdr:ext cx="469744" cy="259045"/>
    <xdr:sp macro="" textlink="">
      <xdr:nvSpPr>
        <xdr:cNvPr id="119" name="【図書館】&#10;一人当たり面積平均値テキスト"/>
        <xdr:cNvSpPr txBox="1"/>
      </xdr:nvSpPr>
      <xdr:spPr>
        <a:xfrm>
          <a:off x="10515600" y="638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30" name="楕円 129"/>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1" name="【図書館】&#10;一人当たり面積該当値テキスト"/>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2" name="楕円 131"/>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3" name="直線コネクタ 132"/>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4" name="楕円 133"/>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5" name="直線コネクタ 134"/>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6" name="楕円 135"/>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7" name="直線コネクタ 136"/>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128270</xdr:rowOff>
    </xdr:from>
    <xdr:to>
      <xdr:col>36</xdr:col>
      <xdr:colOff>165100</xdr:colOff>
      <xdr:row>42</xdr:row>
      <xdr:rowOff>58420</xdr:rowOff>
    </xdr:to>
    <xdr:sp macro="" textlink="">
      <xdr:nvSpPr>
        <xdr:cNvPr id="138" name="楕円 137"/>
        <xdr:cNvSpPr/>
      </xdr:nvSpPr>
      <xdr:spPr>
        <a:xfrm>
          <a:off x="6921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7620</xdr:rowOff>
    </xdr:to>
    <xdr:cxnSp macro="">
      <xdr:nvCxnSpPr>
        <xdr:cNvPr id="139" name="直線コネクタ 138"/>
        <xdr:cNvCxnSpPr/>
      </xdr:nvCxnSpPr>
      <xdr:spPr>
        <a:xfrm flipV="1">
          <a:off x="6972300" y="720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90187</xdr:rowOff>
    </xdr:from>
    <xdr:ext cx="469744" cy="259045"/>
    <xdr:sp macro="" textlink="">
      <xdr:nvSpPr>
        <xdr:cNvPr id="140" name="n_1aveValue【図書館】&#10;一人当たり面積"/>
        <xdr:cNvSpPr txBox="1"/>
      </xdr:nvSpPr>
      <xdr:spPr>
        <a:xfrm>
          <a:off x="93917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113047</xdr:rowOff>
    </xdr:from>
    <xdr:ext cx="469744" cy="259045"/>
    <xdr:sp macro="" textlink="">
      <xdr:nvSpPr>
        <xdr:cNvPr id="141" name="n_2aveValue【図書館】&#10;一人当たり面積"/>
        <xdr:cNvSpPr txBox="1"/>
      </xdr:nvSpPr>
      <xdr:spPr>
        <a:xfrm>
          <a:off x="8515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3"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4"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5" name="n_2mainValue【図書館】&#10;一人当たり面積"/>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6" name="n_3mainValue【図書館】&#10;一人当たり面積"/>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49547</xdr:rowOff>
    </xdr:from>
    <xdr:ext cx="469744" cy="259045"/>
    <xdr:sp macro="" textlink="">
      <xdr:nvSpPr>
        <xdr:cNvPr id="147" name="n_4mainValue【図書館】&#10;一人当たり面積"/>
        <xdr:cNvSpPr txBox="1"/>
      </xdr:nvSpPr>
      <xdr:spPr>
        <a:xfrm>
          <a:off x="6737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7"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8" name="楕円 187"/>
        <xdr:cNvSpPr/>
      </xdr:nvSpPr>
      <xdr:spPr>
        <a:xfrm>
          <a:off x="4584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79392</xdr:rowOff>
    </xdr:from>
    <xdr:ext cx="405111" cy="259045"/>
    <xdr:sp macro="" textlink="">
      <xdr:nvSpPr>
        <xdr:cNvPr id="189" name="【体育館・プール】&#10;有形固定資産減価償却率該当値テキスト"/>
        <xdr:cNvSpPr txBox="1"/>
      </xdr:nvSpPr>
      <xdr:spPr>
        <a:xfrm>
          <a:off x="4673600" y="1070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90" name="楕円 189"/>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xdr:rowOff>
    </xdr:from>
    <xdr:to>
      <xdr:col>24</xdr:col>
      <xdr:colOff>63500</xdr:colOff>
      <xdr:row>63</xdr:row>
      <xdr:rowOff>43815</xdr:rowOff>
    </xdr:to>
    <xdr:cxnSp macro="">
      <xdr:nvCxnSpPr>
        <xdr:cNvPr id="191" name="直線コネクタ 190"/>
        <xdr:cNvCxnSpPr/>
      </xdr:nvCxnSpPr>
      <xdr:spPr>
        <a:xfrm>
          <a:off x="3797300" y="108108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2" name="楕円 191"/>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9525</xdr:rowOff>
    </xdr:to>
    <xdr:cxnSp macro="">
      <xdr:nvCxnSpPr>
        <xdr:cNvPr id="193" name="直線コネクタ 192"/>
        <xdr:cNvCxnSpPr/>
      </xdr:nvCxnSpPr>
      <xdr:spPr>
        <a:xfrm>
          <a:off x="2908300" y="107784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4" name="楕円 193"/>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62</xdr:row>
      <xdr:rowOff>148590</xdr:rowOff>
    </xdr:to>
    <xdr:cxnSp macro="">
      <xdr:nvCxnSpPr>
        <xdr:cNvPr id="195" name="直線コネクタ 194"/>
        <xdr:cNvCxnSpPr/>
      </xdr:nvCxnSpPr>
      <xdr:spPr>
        <a:xfrm>
          <a:off x="2019300" y="1051560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135890</xdr:rowOff>
    </xdr:from>
    <xdr:to>
      <xdr:col>6</xdr:col>
      <xdr:colOff>38100</xdr:colOff>
      <xdr:row>61</xdr:row>
      <xdr:rowOff>66040</xdr:rowOff>
    </xdr:to>
    <xdr:sp macro="" textlink="">
      <xdr:nvSpPr>
        <xdr:cNvPr id="196" name="楕円 195"/>
        <xdr:cNvSpPr/>
      </xdr:nvSpPr>
      <xdr:spPr>
        <a:xfrm>
          <a:off x="107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xdr:rowOff>
    </xdr:from>
    <xdr:to>
      <xdr:col>10</xdr:col>
      <xdr:colOff>114300</xdr:colOff>
      <xdr:row>61</xdr:row>
      <xdr:rowOff>57150</xdr:rowOff>
    </xdr:to>
    <xdr:cxnSp macro="">
      <xdr:nvCxnSpPr>
        <xdr:cNvPr id="197" name="直線コネクタ 196"/>
        <xdr:cNvCxnSpPr/>
      </xdr:nvCxnSpPr>
      <xdr:spPr>
        <a:xfrm>
          <a:off x="1130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4462</xdr:rowOff>
    </xdr:from>
    <xdr:ext cx="405111" cy="259045"/>
    <xdr:sp macro="" textlink="">
      <xdr:nvSpPr>
        <xdr:cNvPr id="198" name="n_1aveValue【体育館・プール】&#10;有形固定資産減価償却率"/>
        <xdr:cNvSpPr txBox="1"/>
      </xdr:nvSpPr>
      <xdr:spPr>
        <a:xfrm>
          <a:off x="3582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体育館・プー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0"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体育館・プー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202" name="n_1mainValue【体育館・プール】&#10;有形固定資産減価償却率"/>
        <xdr:cNvSpPr txBox="1"/>
      </xdr:nvSpPr>
      <xdr:spPr>
        <a:xfrm>
          <a:off x="3582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3" name="n_2mainValue【体育館・プール】&#10;有形固定資産減価償却率"/>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4" name="n_3mainValue【体育館・プー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57167</xdr:rowOff>
    </xdr:from>
    <xdr:ext cx="405111" cy="259045"/>
    <xdr:sp macro="" textlink="">
      <xdr:nvSpPr>
        <xdr:cNvPr id="205" name="n_4mainValue【体育館・プール】&#10;有形固定資産減価償却率"/>
        <xdr:cNvSpPr txBox="1"/>
      </xdr:nvSpPr>
      <xdr:spPr>
        <a:xfrm>
          <a:off x="927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249" name="楕円 248"/>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133367</xdr:rowOff>
    </xdr:from>
    <xdr:ext cx="469744" cy="259045"/>
    <xdr:sp macro="" textlink="">
      <xdr:nvSpPr>
        <xdr:cNvPr id="250" name="【体育館・プール】&#10;一人当たり面積該当値テキスト"/>
        <xdr:cNvSpPr txBox="1"/>
      </xdr:nvSpPr>
      <xdr:spPr>
        <a:xfrm>
          <a:off x="105156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64929</xdr:rowOff>
    </xdr:from>
    <xdr:to>
      <xdr:col>50</xdr:col>
      <xdr:colOff>165100</xdr:colOff>
      <xdr:row>62</xdr:row>
      <xdr:rowOff>166529</xdr:rowOff>
    </xdr:to>
    <xdr:sp macro="" textlink="">
      <xdr:nvSpPr>
        <xdr:cNvPr id="251" name="楕円 250"/>
        <xdr:cNvSpPr/>
      </xdr:nvSpPr>
      <xdr:spPr>
        <a:xfrm>
          <a:off x="9588500" y="106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115729</xdr:rowOff>
    </xdr:from>
    <xdr:to>
      <xdr:col>55</xdr:col>
      <xdr:colOff>0</xdr:colOff>
      <xdr:row>63</xdr:row>
      <xdr:rowOff>34290</xdr:rowOff>
    </xdr:to>
    <xdr:cxnSp macro="">
      <xdr:nvCxnSpPr>
        <xdr:cNvPr id="252" name="直線コネクタ 251"/>
        <xdr:cNvCxnSpPr/>
      </xdr:nvCxnSpPr>
      <xdr:spPr>
        <a:xfrm>
          <a:off x="9639300" y="10745629"/>
          <a:ext cx="838200" cy="9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70644</xdr:rowOff>
    </xdr:from>
    <xdr:to>
      <xdr:col>46</xdr:col>
      <xdr:colOff>38100</xdr:colOff>
      <xdr:row>63</xdr:row>
      <xdr:rowOff>794</xdr:rowOff>
    </xdr:to>
    <xdr:sp macro="" textlink="">
      <xdr:nvSpPr>
        <xdr:cNvPr id="253" name="楕円 252"/>
        <xdr:cNvSpPr/>
      </xdr:nvSpPr>
      <xdr:spPr>
        <a:xfrm>
          <a:off x="8699500" y="1070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115729</xdr:rowOff>
    </xdr:from>
    <xdr:to>
      <xdr:col>50</xdr:col>
      <xdr:colOff>114300</xdr:colOff>
      <xdr:row>62</xdr:row>
      <xdr:rowOff>121444</xdr:rowOff>
    </xdr:to>
    <xdr:cxnSp macro="">
      <xdr:nvCxnSpPr>
        <xdr:cNvPr id="254" name="直線コネクタ 253"/>
        <xdr:cNvCxnSpPr/>
      </xdr:nvCxnSpPr>
      <xdr:spPr>
        <a:xfrm flipV="1">
          <a:off x="8750300" y="1074562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19209</xdr:rowOff>
    </xdr:from>
    <xdr:to>
      <xdr:col>41</xdr:col>
      <xdr:colOff>101600</xdr:colOff>
      <xdr:row>62</xdr:row>
      <xdr:rowOff>120809</xdr:rowOff>
    </xdr:to>
    <xdr:sp macro="" textlink="">
      <xdr:nvSpPr>
        <xdr:cNvPr id="255" name="楕円 254"/>
        <xdr:cNvSpPr/>
      </xdr:nvSpPr>
      <xdr:spPr>
        <a:xfrm>
          <a:off x="7810500" y="1064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70009</xdr:rowOff>
    </xdr:from>
    <xdr:to>
      <xdr:col>45</xdr:col>
      <xdr:colOff>177800</xdr:colOff>
      <xdr:row>62</xdr:row>
      <xdr:rowOff>121444</xdr:rowOff>
    </xdr:to>
    <xdr:cxnSp macro="">
      <xdr:nvCxnSpPr>
        <xdr:cNvPr id="256" name="直線コネクタ 255"/>
        <xdr:cNvCxnSpPr/>
      </xdr:nvCxnSpPr>
      <xdr:spPr>
        <a:xfrm>
          <a:off x="7861300" y="10699909"/>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26353</xdr:rowOff>
    </xdr:from>
    <xdr:to>
      <xdr:col>36</xdr:col>
      <xdr:colOff>165100</xdr:colOff>
      <xdr:row>62</xdr:row>
      <xdr:rowOff>127953</xdr:rowOff>
    </xdr:to>
    <xdr:sp macro="" textlink="">
      <xdr:nvSpPr>
        <xdr:cNvPr id="257" name="楕円 256"/>
        <xdr:cNvSpPr/>
      </xdr:nvSpPr>
      <xdr:spPr>
        <a:xfrm>
          <a:off x="6921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70009</xdr:rowOff>
    </xdr:from>
    <xdr:to>
      <xdr:col>41</xdr:col>
      <xdr:colOff>50800</xdr:colOff>
      <xdr:row>62</xdr:row>
      <xdr:rowOff>77153</xdr:rowOff>
    </xdr:to>
    <xdr:cxnSp macro="">
      <xdr:nvCxnSpPr>
        <xdr:cNvPr id="258" name="直線コネクタ 257"/>
        <xdr:cNvCxnSpPr/>
      </xdr:nvCxnSpPr>
      <xdr:spPr>
        <a:xfrm flipV="1">
          <a:off x="6972300" y="10699909"/>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157656</xdr:rowOff>
    </xdr:from>
    <xdr:ext cx="469744" cy="259045"/>
    <xdr:sp macro="" textlink="">
      <xdr:nvSpPr>
        <xdr:cNvPr id="263" name="n_1mainValue【体育館・プール】&#10;一人当たり面積"/>
        <xdr:cNvSpPr txBox="1"/>
      </xdr:nvSpPr>
      <xdr:spPr>
        <a:xfrm>
          <a:off x="9391727" y="107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163371</xdr:rowOff>
    </xdr:from>
    <xdr:ext cx="469744" cy="259045"/>
    <xdr:sp macro="" textlink="">
      <xdr:nvSpPr>
        <xdr:cNvPr id="264" name="n_2mainValue【体育館・プール】&#10;一人当たり面積"/>
        <xdr:cNvSpPr txBox="1"/>
      </xdr:nvSpPr>
      <xdr:spPr>
        <a:xfrm>
          <a:off x="8515427" y="1079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111936</xdr:rowOff>
    </xdr:from>
    <xdr:ext cx="469744" cy="259045"/>
    <xdr:sp macro="" textlink="">
      <xdr:nvSpPr>
        <xdr:cNvPr id="265" name="n_3mainValue【体育館・プール】&#10;一人当たり面積"/>
        <xdr:cNvSpPr txBox="1"/>
      </xdr:nvSpPr>
      <xdr:spPr>
        <a:xfrm>
          <a:off x="7626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119080</xdr:rowOff>
    </xdr:from>
    <xdr:ext cx="469744" cy="259045"/>
    <xdr:sp macro="" textlink="">
      <xdr:nvSpPr>
        <xdr:cNvPr id="266" name="n_4mainValue【体育館・プール】&#10;一人当たり面積"/>
        <xdr:cNvSpPr txBox="1"/>
      </xdr:nvSpPr>
      <xdr:spPr>
        <a:xfrm>
          <a:off x="6737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161053</xdr:rowOff>
    </xdr:from>
    <xdr:ext cx="405111" cy="259045"/>
    <xdr:sp macro="" textlink="">
      <xdr:nvSpPr>
        <xdr:cNvPr id="294" name="【福祉施設】&#10;有形固定資産減価償却率平均値テキスト"/>
        <xdr:cNvSpPr txBox="1"/>
      </xdr:nvSpPr>
      <xdr:spPr>
        <a:xfrm>
          <a:off x="46736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305" name="楕円 304"/>
        <xdr:cNvSpPr/>
      </xdr:nvSpPr>
      <xdr:spPr>
        <a:xfrm>
          <a:off x="4584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112031</xdr:rowOff>
    </xdr:from>
    <xdr:ext cx="405111" cy="259045"/>
    <xdr:sp macro="" textlink="">
      <xdr:nvSpPr>
        <xdr:cNvPr id="306" name="【福祉施設】&#10;有形固定資産減価償却率該当値テキスト"/>
        <xdr:cNvSpPr txBox="1"/>
      </xdr:nvSpPr>
      <xdr:spPr>
        <a:xfrm>
          <a:off x="4673600"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307" name="楕円 306"/>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124968</xdr:rowOff>
    </xdr:from>
    <xdr:to>
      <xdr:col>24</xdr:col>
      <xdr:colOff>63500</xdr:colOff>
      <xdr:row>83</xdr:row>
      <xdr:rowOff>12954</xdr:rowOff>
    </xdr:to>
    <xdr:cxnSp macro="">
      <xdr:nvCxnSpPr>
        <xdr:cNvPr id="308" name="直線コネクタ 307"/>
        <xdr:cNvCxnSpPr/>
      </xdr:nvCxnSpPr>
      <xdr:spPr>
        <a:xfrm>
          <a:off x="3797300" y="141838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76454</xdr:rowOff>
    </xdr:from>
    <xdr:to>
      <xdr:col>15</xdr:col>
      <xdr:colOff>101600</xdr:colOff>
      <xdr:row>84</xdr:row>
      <xdr:rowOff>6604</xdr:rowOff>
    </xdr:to>
    <xdr:sp macro="" textlink="">
      <xdr:nvSpPr>
        <xdr:cNvPr id="309" name="楕円 308"/>
        <xdr:cNvSpPr/>
      </xdr:nvSpPr>
      <xdr:spPr>
        <a:xfrm>
          <a:off x="2857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83</xdr:row>
      <xdr:rowOff>127254</xdr:rowOff>
    </xdr:to>
    <xdr:cxnSp macro="">
      <xdr:nvCxnSpPr>
        <xdr:cNvPr id="310" name="直線コネクタ 309"/>
        <xdr:cNvCxnSpPr/>
      </xdr:nvCxnSpPr>
      <xdr:spPr>
        <a:xfrm flipV="1">
          <a:off x="2908300" y="14183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11"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12"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13"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14" name="n_4aveValue【福祉施設】&#10;有形固定資産減価償却率"/>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166895</xdr:rowOff>
    </xdr:from>
    <xdr:ext cx="405111" cy="259045"/>
    <xdr:sp macro="" textlink="">
      <xdr:nvSpPr>
        <xdr:cNvPr id="315" name="n_1mainValue【福祉施設】&#10;有形固定資産減価償却率"/>
        <xdr:cNvSpPr txBox="1"/>
      </xdr:nvSpPr>
      <xdr:spPr>
        <a:xfrm>
          <a:off x="35820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169181</xdr:rowOff>
    </xdr:from>
    <xdr:ext cx="405111" cy="259045"/>
    <xdr:sp macro="" textlink="">
      <xdr:nvSpPr>
        <xdr:cNvPr id="316" name="n_2mainValue【福祉施設】&#10;有形固定資産減価償却率"/>
        <xdr:cNvSpPr txBox="1"/>
      </xdr:nvSpPr>
      <xdr:spPr>
        <a:xfrm>
          <a:off x="2705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2" name="直線コネクタ 341"/>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3" name="【福祉施設】&#10;一人当たり面積最小値テキスト"/>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44" name="直線コネクタ 343"/>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45"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46" name="直線コネクタ 345"/>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129376</xdr:rowOff>
    </xdr:from>
    <xdr:ext cx="469744" cy="259045"/>
    <xdr:sp macro="" textlink="">
      <xdr:nvSpPr>
        <xdr:cNvPr id="347" name="【福祉施設】&#10;一人当たり面積平均値テキスト"/>
        <xdr:cNvSpPr txBox="1"/>
      </xdr:nvSpPr>
      <xdr:spPr>
        <a:xfrm>
          <a:off x="10515600" y="1418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48" name="フローチャート: 判断 347"/>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49" name="フローチャート: 判断 348"/>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1" name="フローチャート: 判断 350"/>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2" name="フローチャート: 判断 351"/>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80373</xdr:rowOff>
    </xdr:from>
    <xdr:to>
      <xdr:col>55</xdr:col>
      <xdr:colOff>50800</xdr:colOff>
      <xdr:row>86</xdr:row>
      <xdr:rowOff>10523</xdr:rowOff>
    </xdr:to>
    <xdr:sp macro="" textlink="">
      <xdr:nvSpPr>
        <xdr:cNvPr id="358" name="楕円 357"/>
        <xdr:cNvSpPr/>
      </xdr:nvSpPr>
      <xdr:spPr>
        <a:xfrm>
          <a:off x="10426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166750</xdr:rowOff>
    </xdr:from>
    <xdr:ext cx="469744" cy="259045"/>
    <xdr:sp macro="" textlink="">
      <xdr:nvSpPr>
        <xdr:cNvPr id="359" name="【福祉施設】&#10;一人当たり面積該当値テキスト"/>
        <xdr:cNvSpPr txBox="1"/>
      </xdr:nvSpPr>
      <xdr:spPr>
        <a:xfrm>
          <a:off x="10515600" y="145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60" name="楕円 359"/>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131173</xdr:rowOff>
    </xdr:from>
    <xdr:to>
      <xdr:col>55</xdr:col>
      <xdr:colOff>0</xdr:colOff>
      <xdr:row>85</xdr:row>
      <xdr:rowOff>134438</xdr:rowOff>
    </xdr:to>
    <xdr:cxnSp macro="">
      <xdr:nvCxnSpPr>
        <xdr:cNvPr id="361" name="直線コネクタ 360"/>
        <xdr:cNvCxnSpPr/>
      </xdr:nvCxnSpPr>
      <xdr:spPr>
        <a:xfrm flipV="1">
          <a:off x="9639300" y="147044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62" name="楕円 361"/>
        <xdr:cNvSpPr/>
      </xdr:nvSpPr>
      <xdr:spPr>
        <a:xfrm>
          <a:off x="869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134438</xdr:rowOff>
    </xdr:from>
    <xdr:to>
      <xdr:col>50</xdr:col>
      <xdr:colOff>114300</xdr:colOff>
      <xdr:row>85</xdr:row>
      <xdr:rowOff>137705</xdr:rowOff>
    </xdr:to>
    <xdr:cxnSp macro="">
      <xdr:nvCxnSpPr>
        <xdr:cNvPr id="363" name="直線コネクタ 362"/>
        <xdr:cNvCxnSpPr/>
      </xdr:nvCxnSpPr>
      <xdr:spPr>
        <a:xfrm flipV="1">
          <a:off x="8750300" y="1470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64" name="n_1aveValue【福祉施設】&#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5" name="n_2aveValue【福祉施設】&#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6"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23784</xdr:rowOff>
    </xdr:from>
    <xdr:ext cx="469744" cy="259045"/>
    <xdr:sp macro="" textlink="">
      <xdr:nvSpPr>
        <xdr:cNvPr id="367" name="n_4aveValue【福祉施設】&#10;一人当たり面積"/>
        <xdr:cNvSpPr txBox="1"/>
      </xdr:nvSpPr>
      <xdr:spPr>
        <a:xfrm>
          <a:off x="6737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68" name="n_1mainValue【福祉施設】&#10;一人当たり面積"/>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69" name="n_2mainValue【福祉施設】&#10;一人当たり面積"/>
        <xdr:cNvSpPr txBox="1"/>
      </xdr:nvSpPr>
      <xdr:spPr>
        <a:xfrm>
          <a:off x="8515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1" name="直線コネクタ 3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2" name="テキスト ボックス 3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3" name="直線コネクタ 3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4" name="テキスト ボックス 3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5" name="直線コネクタ 3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6" name="テキスト ボックス 3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7" name="直線コネクタ 3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8" name="テキスト ボックス 3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0" name="テキスト ボックス 3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35052</xdr:rowOff>
    </xdr:from>
    <xdr:to>
      <xdr:col>24</xdr:col>
      <xdr:colOff>62865</xdr:colOff>
      <xdr:row>108</xdr:row>
      <xdr:rowOff>108204</xdr:rowOff>
    </xdr:to>
    <xdr:cxnSp macro="">
      <xdr:nvCxnSpPr>
        <xdr:cNvPr id="392" name="直線コネクタ 391"/>
        <xdr:cNvCxnSpPr/>
      </xdr:nvCxnSpPr>
      <xdr:spPr>
        <a:xfrm flipV="1">
          <a:off x="4634865" y="17351502"/>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3" name="【市民会館】&#10;有形固定資産減価償却率最小値テキスト"/>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394" name="直線コネクタ 393"/>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153179</xdr:rowOff>
    </xdr:from>
    <xdr:ext cx="405111" cy="259045"/>
    <xdr:sp macro="" textlink="">
      <xdr:nvSpPr>
        <xdr:cNvPr id="395" name="【市民会館】&#10;有形固定資産減価償却率最大値テキスト"/>
        <xdr:cNvSpPr txBox="1"/>
      </xdr:nvSpPr>
      <xdr:spPr>
        <a:xfrm>
          <a:off x="4673600" y="1712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35052</xdr:rowOff>
    </xdr:from>
    <xdr:to>
      <xdr:col>24</xdr:col>
      <xdr:colOff>152400</xdr:colOff>
      <xdr:row>101</xdr:row>
      <xdr:rowOff>35052</xdr:rowOff>
    </xdr:to>
    <xdr:cxnSp macro="">
      <xdr:nvCxnSpPr>
        <xdr:cNvPr id="396" name="直線コネクタ 395"/>
        <xdr:cNvCxnSpPr/>
      </xdr:nvCxnSpPr>
      <xdr:spPr>
        <a:xfrm>
          <a:off x="4546600" y="1735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114571</xdr:rowOff>
    </xdr:from>
    <xdr:ext cx="405111" cy="259045"/>
    <xdr:sp macro="" textlink="">
      <xdr:nvSpPr>
        <xdr:cNvPr id="397" name="【市民会館】&#10;有形固定資産減価償却率平均値テキスト"/>
        <xdr:cNvSpPr txBox="1"/>
      </xdr:nvSpPr>
      <xdr:spPr>
        <a:xfrm>
          <a:off x="4673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398" name="フローチャート: 判断 397"/>
        <xdr:cNvSpPr/>
      </xdr:nvSpPr>
      <xdr:spPr>
        <a:xfrm>
          <a:off x="4584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399" name="フローチャート: 判断 398"/>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141987</xdr:rowOff>
    </xdr:from>
    <xdr:to>
      <xdr:col>15</xdr:col>
      <xdr:colOff>101600</xdr:colOff>
      <xdr:row>105</xdr:row>
      <xdr:rowOff>72137</xdr:rowOff>
    </xdr:to>
    <xdr:sp macro="" textlink="">
      <xdr:nvSpPr>
        <xdr:cNvPr id="400" name="フローチャート: 判断 399"/>
        <xdr:cNvSpPr/>
      </xdr:nvSpPr>
      <xdr:spPr>
        <a:xfrm>
          <a:off x="28575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01" name="フローチャート: 判断 400"/>
        <xdr:cNvSpPr/>
      </xdr:nvSpPr>
      <xdr:spPr>
        <a:xfrm>
          <a:off x="1968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157987</xdr:rowOff>
    </xdr:from>
    <xdr:to>
      <xdr:col>6</xdr:col>
      <xdr:colOff>38100</xdr:colOff>
      <xdr:row>104</xdr:row>
      <xdr:rowOff>88137</xdr:rowOff>
    </xdr:to>
    <xdr:sp macro="" textlink="">
      <xdr:nvSpPr>
        <xdr:cNvPr id="402" name="フローチャート: 判断 401"/>
        <xdr:cNvSpPr/>
      </xdr:nvSpPr>
      <xdr:spPr>
        <a:xfrm>
          <a:off x="1079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408" name="楕円 407"/>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409" name="【市民会館】&#10;有形固定資産減価償却率該当値テキスト"/>
        <xdr:cNvSpPr txBox="1"/>
      </xdr:nvSpPr>
      <xdr:spPr>
        <a:xfrm>
          <a:off x="4673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121413</xdr:rowOff>
    </xdr:from>
    <xdr:to>
      <xdr:col>20</xdr:col>
      <xdr:colOff>38100</xdr:colOff>
      <xdr:row>108</xdr:row>
      <xdr:rowOff>51563</xdr:rowOff>
    </xdr:to>
    <xdr:sp macro="" textlink="">
      <xdr:nvSpPr>
        <xdr:cNvPr id="410" name="楕円 409"/>
        <xdr:cNvSpPr/>
      </xdr:nvSpPr>
      <xdr:spPr>
        <a:xfrm>
          <a:off x="3746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763</xdr:rowOff>
    </xdr:from>
    <xdr:to>
      <xdr:col>24</xdr:col>
      <xdr:colOff>63500</xdr:colOff>
      <xdr:row>108</xdr:row>
      <xdr:rowOff>53339</xdr:rowOff>
    </xdr:to>
    <xdr:cxnSp macro="">
      <xdr:nvCxnSpPr>
        <xdr:cNvPr id="411" name="直線コネクタ 410"/>
        <xdr:cNvCxnSpPr/>
      </xdr:nvCxnSpPr>
      <xdr:spPr>
        <a:xfrm>
          <a:off x="3797300" y="18517363"/>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412" name="楕円 411"/>
        <xdr:cNvSpPr/>
      </xdr:nvSpPr>
      <xdr:spPr>
        <a:xfrm>
          <a:off x="2857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121920</xdr:rowOff>
    </xdr:from>
    <xdr:to>
      <xdr:col>19</xdr:col>
      <xdr:colOff>177800</xdr:colOff>
      <xdr:row>108</xdr:row>
      <xdr:rowOff>763</xdr:rowOff>
    </xdr:to>
    <xdr:cxnSp macro="">
      <xdr:nvCxnSpPr>
        <xdr:cNvPr id="413" name="直線コネクタ 412"/>
        <xdr:cNvCxnSpPr/>
      </xdr:nvCxnSpPr>
      <xdr:spPr>
        <a:xfrm>
          <a:off x="2908300" y="184670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23113</xdr:rowOff>
    </xdr:from>
    <xdr:to>
      <xdr:col>10</xdr:col>
      <xdr:colOff>165100</xdr:colOff>
      <xdr:row>107</xdr:row>
      <xdr:rowOff>124713</xdr:rowOff>
    </xdr:to>
    <xdr:sp macro="" textlink="">
      <xdr:nvSpPr>
        <xdr:cNvPr id="414" name="楕円 413"/>
        <xdr:cNvSpPr/>
      </xdr:nvSpPr>
      <xdr:spPr>
        <a:xfrm>
          <a:off x="196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73913</xdr:rowOff>
    </xdr:from>
    <xdr:to>
      <xdr:col>15</xdr:col>
      <xdr:colOff>50800</xdr:colOff>
      <xdr:row>107</xdr:row>
      <xdr:rowOff>121920</xdr:rowOff>
    </xdr:to>
    <xdr:cxnSp macro="">
      <xdr:nvCxnSpPr>
        <xdr:cNvPr id="415" name="直線コネクタ 414"/>
        <xdr:cNvCxnSpPr/>
      </xdr:nvCxnSpPr>
      <xdr:spPr>
        <a:xfrm>
          <a:off x="2019300" y="184190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144272</xdr:rowOff>
    </xdr:from>
    <xdr:to>
      <xdr:col>6</xdr:col>
      <xdr:colOff>38100</xdr:colOff>
      <xdr:row>107</xdr:row>
      <xdr:rowOff>74422</xdr:rowOff>
    </xdr:to>
    <xdr:sp macro="" textlink="">
      <xdr:nvSpPr>
        <xdr:cNvPr id="416" name="楕円 415"/>
        <xdr:cNvSpPr/>
      </xdr:nvSpPr>
      <xdr:spPr>
        <a:xfrm>
          <a:off x="107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23622</xdr:rowOff>
    </xdr:from>
    <xdr:to>
      <xdr:col>10</xdr:col>
      <xdr:colOff>114300</xdr:colOff>
      <xdr:row>107</xdr:row>
      <xdr:rowOff>73913</xdr:rowOff>
    </xdr:to>
    <xdr:cxnSp macro="">
      <xdr:nvCxnSpPr>
        <xdr:cNvPr id="417" name="直線コネクタ 416"/>
        <xdr:cNvCxnSpPr/>
      </xdr:nvCxnSpPr>
      <xdr:spPr>
        <a:xfrm>
          <a:off x="1130300" y="18368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18" name="n_1aveValue【市民会館】&#10;有形固定資産減価償却率"/>
        <xdr:cNvSpPr txBox="1"/>
      </xdr:nvSpPr>
      <xdr:spPr>
        <a:xfrm>
          <a:off x="358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88664</xdr:rowOff>
    </xdr:from>
    <xdr:ext cx="405111" cy="259045"/>
    <xdr:sp macro="" textlink="">
      <xdr:nvSpPr>
        <xdr:cNvPr id="419" name="n_2aveValue【市民会館】&#10;有形固定資産減価償却率"/>
        <xdr:cNvSpPr txBox="1"/>
      </xdr:nvSpPr>
      <xdr:spPr>
        <a:xfrm>
          <a:off x="2705744" y="1774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10940</xdr:rowOff>
    </xdr:from>
    <xdr:ext cx="405111" cy="259045"/>
    <xdr:sp macro="" textlink="">
      <xdr:nvSpPr>
        <xdr:cNvPr id="420" name="n_3aveValue【市民会館】&#10;有形固定資産減価償却率"/>
        <xdr:cNvSpPr txBox="1"/>
      </xdr:nvSpPr>
      <xdr:spPr>
        <a:xfrm>
          <a:off x="1816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104664</xdr:rowOff>
    </xdr:from>
    <xdr:ext cx="405111" cy="259045"/>
    <xdr:sp macro="" textlink="">
      <xdr:nvSpPr>
        <xdr:cNvPr id="421" name="n_4aveValue【市民会館】&#10;有形固定資産減価償却率"/>
        <xdr:cNvSpPr txBox="1"/>
      </xdr:nvSpPr>
      <xdr:spPr>
        <a:xfrm>
          <a:off x="927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42690</xdr:rowOff>
    </xdr:from>
    <xdr:ext cx="405111" cy="259045"/>
    <xdr:sp macro="" textlink="">
      <xdr:nvSpPr>
        <xdr:cNvPr id="422" name="n_1mainValue【市民会館】&#10;有形固定資産減価償却率"/>
        <xdr:cNvSpPr txBox="1"/>
      </xdr:nvSpPr>
      <xdr:spPr>
        <a:xfrm>
          <a:off x="35820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23" name="n_2mainValue【市民会館】&#10;有形固定資産減価償却率"/>
        <xdr:cNvSpPr txBox="1"/>
      </xdr:nvSpPr>
      <xdr:spPr>
        <a:xfrm>
          <a:off x="2705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115840</xdr:rowOff>
    </xdr:from>
    <xdr:ext cx="405111" cy="259045"/>
    <xdr:sp macro="" textlink="">
      <xdr:nvSpPr>
        <xdr:cNvPr id="424" name="n_3mainValue【市民会館】&#10;有形固定資産減価償却率"/>
        <xdr:cNvSpPr txBox="1"/>
      </xdr:nvSpPr>
      <xdr:spPr>
        <a:xfrm>
          <a:off x="18167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65549</xdr:rowOff>
    </xdr:from>
    <xdr:ext cx="405111" cy="259045"/>
    <xdr:sp macro="" textlink="">
      <xdr:nvSpPr>
        <xdr:cNvPr id="425" name="n_4mainValue【市民会館】&#10;有形固定資産減価償却率"/>
        <xdr:cNvSpPr txBox="1"/>
      </xdr:nvSpPr>
      <xdr:spPr>
        <a:xfrm>
          <a:off x="927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6" name="直線コネクタ 4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7" name="テキスト ボックス 43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8" name="直線コネクタ 4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9" name="テキスト ボックス 43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0" name="直線コネクタ 4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1" name="テキスト ボックス 44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2" name="直線コネクタ 4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3" name="テキスト ボックス 44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4" name="直線コネクタ 4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5" name="テキスト ボックス 44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6" name="直線コネクタ 4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7" name="テキスト ボックス 44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72934</xdr:rowOff>
    </xdr:to>
    <xdr:cxnSp macro="">
      <xdr:nvCxnSpPr>
        <xdr:cNvPr id="451" name="直線コネクタ 450"/>
        <xdr:cNvCxnSpPr/>
      </xdr:nvCxnSpPr>
      <xdr:spPr>
        <a:xfrm flipV="1">
          <a:off x="10476865" y="1730284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76761</xdr:rowOff>
    </xdr:from>
    <xdr:ext cx="469744" cy="259045"/>
    <xdr:sp macro="" textlink="">
      <xdr:nvSpPr>
        <xdr:cNvPr id="452" name="【市民会館】&#10;一人当たり面積最小値テキスト"/>
        <xdr:cNvSpPr txBox="1"/>
      </xdr:nvSpPr>
      <xdr:spPr>
        <a:xfrm>
          <a:off x="10515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72934</xdr:rowOff>
    </xdr:from>
    <xdr:to>
      <xdr:col>55</xdr:col>
      <xdr:colOff>88900</xdr:colOff>
      <xdr:row>108</xdr:row>
      <xdr:rowOff>72934</xdr:rowOff>
    </xdr:to>
    <xdr:cxnSp macro="">
      <xdr:nvCxnSpPr>
        <xdr:cNvPr id="453" name="直線コネクタ 452"/>
        <xdr:cNvCxnSpPr/>
      </xdr:nvCxnSpPr>
      <xdr:spPr>
        <a:xfrm>
          <a:off x="10388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54" name="【市民会館】&#10;一人当たり面積最大値テキスト"/>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55" name="直線コネクタ 454"/>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29953</xdr:rowOff>
    </xdr:from>
    <xdr:ext cx="469744" cy="259045"/>
    <xdr:sp macro="" textlink="">
      <xdr:nvSpPr>
        <xdr:cNvPr id="456" name="【市民会館】&#10;一人当たり面積平均値テキスト"/>
        <xdr:cNvSpPr txBox="1"/>
      </xdr:nvSpPr>
      <xdr:spPr>
        <a:xfrm>
          <a:off x="10515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51526</xdr:rowOff>
    </xdr:from>
    <xdr:to>
      <xdr:col>55</xdr:col>
      <xdr:colOff>50800</xdr:colOff>
      <xdr:row>104</xdr:row>
      <xdr:rowOff>153126</xdr:rowOff>
    </xdr:to>
    <xdr:sp macro="" textlink="">
      <xdr:nvSpPr>
        <xdr:cNvPr id="457" name="フローチャート: 判断 456"/>
        <xdr:cNvSpPr/>
      </xdr:nvSpPr>
      <xdr:spPr>
        <a:xfrm>
          <a:off x="10426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93980</xdr:rowOff>
    </xdr:from>
    <xdr:to>
      <xdr:col>50</xdr:col>
      <xdr:colOff>165100</xdr:colOff>
      <xdr:row>105</xdr:row>
      <xdr:rowOff>24130</xdr:rowOff>
    </xdr:to>
    <xdr:sp macro="" textlink="">
      <xdr:nvSpPr>
        <xdr:cNvPr id="458" name="フローチャート: 判断 457"/>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149498</xdr:rowOff>
    </xdr:from>
    <xdr:to>
      <xdr:col>46</xdr:col>
      <xdr:colOff>38100</xdr:colOff>
      <xdr:row>105</xdr:row>
      <xdr:rowOff>79648</xdr:rowOff>
    </xdr:to>
    <xdr:sp macro="" textlink="">
      <xdr:nvSpPr>
        <xdr:cNvPr id="459" name="フローチャート: 判断 458"/>
        <xdr:cNvSpPr/>
      </xdr:nvSpPr>
      <xdr:spPr>
        <a:xfrm>
          <a:off x="8699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60" name="フローチャート: 判断 459"/>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43362</xdr:rowOff>
    </xdr:from>
    <xdr:to>
      <xdr:col>36</xdr:col>
      <xdr:colOff>165100</xdr:colOff>
      <xdr:row>105</xdr:row>
      <xdr:rowOff>144962</xdr:rowOff>
    </xdr:to>
    <xdr:sp macro="" textlink="">
      <xdr:nvSpPr>
        <xdr:cNvPr id="461" name="フローチャート: 判断 460"/>
        <xdr:cNvSpPr/>
      </xdr:nvSpPr>
      <xdr:spPr>
        <a:xfrm>
          <a:off x="692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92348</xdr:rowOff>
    </xdr:from>
    <xdr:to>
      <xdr:col>55</xdr:col>
      <xdr:colOff>50800</xdr:colOff>
      <xdr:row>104</xdr:row>
      <xdr:rowOff>22498</xdr:rowOff>
    </xdr:to>
    <xdr:sp macro="" textlink="">
      <xdr:nvSpPr>
        <xdr:cNvPr id="467" name="楕円 466"/>
        <xdr:cNvSpPr/>
      </xdr:nvSpPr>
      <xdr:spPr>
        <a:xfrm>
          <a:off x="10426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115225</xdr:rowOff>
    </xdr:from>
    <xdr:ext cx="469744" cy="259045"/>
    <xdr:sp macro="" textlink="">
      <xdr:nvSpPr>
        <xdr:cNvPr id="468" name="【市民会館】&#10;一人当たり面積該当値テキスト"/>
        <xdr:cNvSpPr txBox="1"/>
      </xdr:nvSpPr>
      <xdr:spPr>
        <a:xfrm>
          <a:off x="10515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469" name="楕円 468"/>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143148</xdr:rowOff>
    </xdr:from>
    <xdr:to>
      <xdr:col>55</xdr:col>
      <xdr:colOff>0</xdr:colOff>
      <xdr:row>103</xdr:row>
      <xdr:rowOff>159476</xdr:rowOff>
    </xdr:to>
    <xdr:cxnSp macro="">
      <xdr:nvCxnSpPr>
        <xdr:cNvPr id="470" name="直線コネクタ 469"/>
        <xdr:cNvCxnSpPr/>
      </xdr:nvCxnSpPr>
      <xdr:spPr>
        <a:xfrm flipV="1">
          <a:off x="9639300" y="178024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118473</xdr:rowOff>
    </xdr:from>
    <xdr:to>
      <xdr:col>46</xdr:col>
      <xdr:colOff>38100</xdr:colOff>
      <xdr:row>104</xdr:row>
      <xdr:rowOff>48623</xdr:rowOff>
    </xdr:to>
    <xdr:sp macro="" textlink="">
      <xdr:nvSpPr>
        <xdr:cNvPr id="471" name="楕円 470"/>
        <xdr:cNvSpPr/>
      </xdr:nvSpPr>
      <xdr:spPr>
        <a:xfrm>
          <a:off x="869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159476</xdr:rowOff>
    </xdr:from>
    <xdr:to>
      <xdr:col>50</xdr:col>
      <xdr:colOff>114300</xdr:colOff>
      <xdr:row>103</xdr:row>
      <xdr:rowOff>169273</xdr:rowOff>
    </xdr:to>
    <xdr:cxnSp macro="">
      <xdr:nvCxnSpPr>
        <xdr:cNvPr id="472" name="直線コネクタ 471"/>
        <xdr:cNvCxnSpPr/>
      </xdr:nvCxnSpPr>
      <xdr:spPr>
        <a:xfrm flipV="1">
          <a:off x="8750300" y="178188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128270</xdr:rowOff>
    </xdr:from>
    <xdr:to>
      <xdr:col>41</xdr:col>
      <xdr:colOff>101600</xdr:colOff>
      <xdr:row>104</xdr:row>
      <xdr:rowOff>58420</xdr:rowOff>
    </xdr:to>
    <xdr:sp macro="" textlink="">
      <xdr:nvSpPr>
        <xdr:cNvPr id="473" name="楕円 472"/>
        <xdr:cNvSpPr/>
      </xdr:nvSpPr>
      <xdr:spPr>
        <a:xfrm>
          <a:off x="781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169273</xdr:rowOff>
    </xdr:from>
    <xdr:to>
      <xdr:col>45</xdr:col>
      <xdr:colOff>177800</xdr:colOff>
      <xdr:row>104</xdr:row>
      <xdr:rowOff>7620</xdr:rowOff>
    </xdr:to>
    <xdr:cxnSp macro="">
      <xdr:nvCxnSpPr>
        <xdr:cNvPr id="474" name="直線コネクタ 473"/>
        <xdr:cNvCxnSpPr/>
      </xdr:nvCxnSpPr>
      <xdr:spPr>
        <a:xfrm flipV="1">
          <a:off x="7861300" y="178286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144599</xdr:rowOff>
    </xdr:from>
    <xdr:to>
      <xdr:col>36</xdr:col>
      <xdr:colOff>165100</xdr:colOff>
      <xdr:row>104</xdr:row>
      <xdr:rowOff>74749</xdr:rowOff>
    </xdr:to>
    <xdr:sp macro="" textlink="">
      <xdr:nvSpPr>
        <xdr:cNvPr id="475" name="楕円 474"/>
        <xdr:cNvSpPr/>
      </xdr:nvSpPr>
      <xdr:spPr>
        <a:xfrm>
          <a:off x="692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xdr:rowOff>
    </xdr:from>
    <xdr:to>
      <xdr:col>41</xdr:col>
      <xdr:colOff>50800</xdr:colOff>
      <xdr:row>104</xdr:row>
      <xdr:rowOff>23949</xdr:rowOff>
    </xdr:to>
    <xdr:cxnSp macro="">
      <xdr:nvCxnSpPr>
        <xdr:cNvPr id="476" name="直線コネクタ 475"/>
        <xdr:cNvCxnSpPr/>
      </xdr:nvCxnSpPr>
      <xdr:spPr>
        <a:xfrm flipV="1">
          <a:off x="6972300" y="1783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15257</xdr:rowOff>
    </xdr:from>
    <xdr:ext cx="469744" cy="259045"/>
    <xdr:sp macro="" textlink="">
      <xdr:nvSpPr>
        <xdr:cNvPr id="477"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70775</xdr:rowOff>
    </xdr:from>
    <xdr:ext cx="469744" cy="259045"/>
    <xdr:sp macro="" textlink="">
      <xdr:nvSpPr>
        <xdr:cNvPr id="478" name="n_2aveValue【市民会館】&#10;一人当たり面積"/>
        <xdr:cNvSpPr txBox="1"/>
      </xdr:nvSpPr>
      <xdr:spPr>
        <a:xfrm>
          <a:off x="85154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79" name="n_3aveValue【市民会館】&#10;一人当たり面積"/>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136089</xdr:rowOff>
    </xdr:from>
    <xdr:ext cx="469744" cy="259045"/>
    <xdr:sp macro="" textlink="">
      <xdr:nvSpPr>
        <xdr:cNvPr id="480" name="n_4aveValue【市民会館】&#10;一人当たり面積"/>
        <xdr:cNvSpPr txBox="1"/>
      </xdr:nvSpPr>
      <xdr:spPr>
        <a:xfrm>
          <a:off x="6737427" y="1813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55353</xdr:rowOff>
    </xdr:from>
    <xdr:ext cx="469744" cy="259045"/>
    <xdr:sp macro="" textlink="">
      <xdr:nvSpPr>
        <xdr:cNvPr id="481" name="n_1mainValue【市民会館】&#10;一人当たり面積"/>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65150</xdr:rowOff>
    </xdr:from>
    <xdr:ext cx="469744" cy="259045"/>
    <xdr:sp macro="" textlink="">
      <xdr:nvSpPr>
        <xdr:cNvPr id="482" name="n_2mainValue【市民会館】&#10;一人当たり面積"/>
        <xdr:cNvSpPr txBox="1"/>
      </xdr:nvSpPr>
      <xdr:spPr>
        <a:xfrm>
          <a:off x="85154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74947</xdr:rowOff>
    </xdr:from>
    <xdr:ext cx="469744" cy="259045"/>
    <xdr:sp macro="" textlink="">
      <xdr:nvSpPr>
        <xdr:cNvPr id="483" name="n_3mainValue【市民会館】&#10;一人当たり面積"/>
        <xdr:cNvSpPr txBox="1"/>
      </xdr:nvSpPr>
      <xdr:spPr>
        <a:xfrm>
          <a:off x="7626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91276</xdr:rowOff>
    </xdr:from>
    <xdr:ext cx="469744" cy="259045"/>
    <xdr:sp macro="" textlink="">
      <xdr:nvSpPr>
        <xdr:cNvPr id="484" name="n_4mainValue【市民会館】&#10;一人当たり面積"/>
        <xdr:cNvSpPr txBox="1"/>
      </xdr:nvSpPr>
      <xdr:spPr>
        <a:xfrm>
          <a:off x="6737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104775</xdr:rowOff>
    </xdr:from>
    <xdr:to>
      <xdr:col>85</xdr:col>
      <xdr:colOff>126364</xdr:colOff>
      <xdr:row>41</xdr:row>
      <xdr:rowOff>133350</xdr:rowOff>
    </xdr:to>
    <xdr:cxnSp macro="">
      <xdr:nvCxnSpPr>
        <xdr:cNvPr id="509" name="直線コネクタ 508"/>
        <xdr:cNvCxnSpPr/>
      </xdr:nvCxnSpPr>
      <xdr:spPr>
        <a:xfrm flipV="1">
          <a:off x="16318864" y="57626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0"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1" name="直線コネクタ 51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51452</xdr:rowOff>
    </xdr:from>
    <xdr:ext cx="405111" cy="259045"/>
    <xdr:sp macro="" textlink="">
      <xdr:nvSpPr>
        <xdr:cNvPr id="512" name="【一般廃棄物処理施設】&#10;有形固定資産減価償却率最大値テキスト"/>
        <xdr:cNvSpPr txBox="1"/>
      </xdr:nvSpPr>
      <xdr:spPr>
        <a:xfrm>
          <a:off x="16357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104775</xdr:rowOff>
    </xdr:from>
    <xdr:to>
      <xdr:col>86</xdr:col>
      <xdr:colOff>25400</xdr:colOff>
      <xdr:row>33</xdr:row>
      <xdr:rowOff>104775</xdr:rowOff>
    </xdr:to>
    <xdr:cxnSp macro="">
      <xdr:nvCxnSpPr>
        <xdr:cNvPr id="513" name="直線コネクタ 512"/>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14"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15" name="フローチャート: 判断 514"/>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16" name="フローチャート: 判断 515"/>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17" name="フローチャート: 判断 51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18" name="フローチャート: 判断 517"/>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19" name="フローチャート: 判断 518"/>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525" name="楕円 524"/>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168927</xdr:rowOff>
    </xdr:from>
    <xdr:ext cx="405111" cy="259045"/>
    <xdr:sp macro="" textlink="">
      <xdr:nvSpPr>
        <xdr:cNvPr id="526" name="【一般廃棄物処理施設】&#10;有形固定資産減価償却率該当値テキスト"/>
        <xdr:cNvSpPr txBox="1"/>
      </xdr:nvSpPr>
      <xdr:spPr>
        <a:xfrm>
          <a:off x="16357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527" name="楕円 526"/>
        <xdr:cNvSpPr/>
      </xdr:nvSpPr>
      <xdr:spPr>
        <a:xfrm>
          <a:off x="1543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133350</xdr:rowOff>
    </xdr:to>
    <xdr:cxnSp macro="">
      <xdr:nvCxnSpPr>
        <xdr:cNvPr id="528" name="直線コネクタ 527"/>
        <xdr:cNvCxnSpPr/>
      </xdr:nvCxnSpPr>
      <xdr:spPr>
        <a:xfrm>
          <a:off x="15481300" y="7158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74930</xdr:rowOff>
    </xdr:from>
    <xdr:to>
      <xdr:col>76</xdr:col>
      <xdr:colOff>165100</xdr:colOff>
      <xdr:row>42</xdr:row>
      <xdr:rowOff>5080</xdr:rowOff>
    </xdr:to>
    <xdr:sp macro="" textlink="">
      <xdr:nvSpPr>
        <xdr:cNvPr id="529" name="楕円 528"/>
        <xdr:cNvSpPr/>
      </xdr:nvSpPr>
      <xdr:spPr>
        <a:xfrm>
          <a:off x="1454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125730</xdr:rowOff>
    </xdr:from>
    <xdr:to>
      <xdr:col>81</xdr:col>
      <xdr:colOff>50800</xdr:colOff>
      <xdr:row>41</xdr:row>
      <xdr:rowOff>129540</xdr:rowOff>
    </xdr:to>
    <xdr:cxnSp macro="">
      <xdr:nvCxnSpPr>
        <xdr:cNvPr id="530" name="直線コネクタ 529"/>
        <xdr:cNvCxnSpPr/>
      </xdr:nvCxnSpPr>
      <xdr:spPr>
        <a:xfrm>
          <a:off x="14592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69215</xdr:rowOff>
    </xdr:from>
    <xdr:to>
      <xdr:col>72</xdr:col>
      <xdr:colOff>38100</xdr:colOff>
      <xdr:row>41</xdr:row>
      <xdr:rowOff>170815</xdr:rowOff>
    </xdr:to>
    <xdr:sp macro="" textlink="">
      <xdr:nvSpPr>
        <xdr:cNvPr id="531" name="楕円 530"/>
        <xdr:cNvSpPr/>
      </xdr:nvSpPr>
      <xdr:spPr>
        <a:xfrm>
          <a:off x="13652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120015</xdr:rowOff>
    </xdr:from>
    <xdr:to>
      <xdr:col>76</xdr:col>
      <xdr:colOff>114300</xdr:colOff>
      <xdr:row>41</xdr:row>
      <xdr:rowOff>125730</xdr:rowOff>
    </xdr:to>
    <xdr:cxnSp macro="">
      <xdr:nvCxnSpPr>
        <xdr:cNvPr id="532" name="直線コネクタ 531"/>
        <xdr:cNvCxnSpPr/>
      </xdr:nvCxnSpPr>
      <xdr:spPr>
        <a:xfrm>
          <a:off x="13703300" y="7149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533" name="楕円 532"/>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120015</xdr:rowOff>
    </xdr:to>
    <xdr:cxnSp macro="">
      <xdr:nvCxnSpPr>
        <xdr:cNvPr id="534" name="直線コネクタ 533"/>
        <xdr:cNvCxnSpPr/>
      </xdr:nvCxnSpPr>
      <xdr:spPr>
        <a:xfrm>
          <a:off x="12814300" y="7118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535" name="n_1aveValue【一般廃棄物処理施設】&#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3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37" name="n_3ave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38"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539" name="n_1mainValue【一般廃棄物処理施設】&#10;有形固定資産減価償却率"/>
        <xdr:cNvSpPr txBox="1"/>
      </xdr:nvSpPr>
      <xdr:spPr>
        <a:xfrm>
          <a:off x="15266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167657</xdr:rowOff>
    </xdr:from>
    <xdr:ext cx="405111" cy="259045"/>
    <xdr:sp macro="" textlink="">
      <xdr:nvSpPr>
        <xdr:cNvPr id="540" name="n_2mainValue【一般廃棄物処理施設】&#10;有形固定資産減価償却率"/>
        <xdr:cNvSpPr txBox="1"/>
      </xdr:nvSpPr>
      <xdr:spPr>
        <a:xfrm>
          <a:off x="14389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161942</xdr:rowOff>
    </xdr:from>
    <xdr:ext cx="405111" cy="259045"/>
    <xdr:sp macro="" textlink="">
      <xdr:nvSpPr>
        <xdr:cNvPr id="541" name="n_3mainValue【一般廃棄物処理施設】&#10;有形固定資産減価償却率"/>
        <xdr:cNvSpPr txBox="1"/>
      </xdr:nvSpPr>
      <xdr:spPr>
        <a:xfrm>
          <a:off x="13500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542" name="n_4mainValue【一般廃棄物処理施設】&#10;有形固定資産減価償却率"/>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62214</xdr:rowOff>
    </xdr:from>
    <xdr:to>
      <xdr:col>116</xdr:col>
      <xdr:colOff>62864</xdr:colOff>
      <xdr:row>42</xdr:row>
      <xdr:rowOff>24270</xdr:rowOff>
    </xdr:to>
    <xdr:cxnSp macro="">
      <xdr:nvCxnSpPr>
        <xdr:cNvPr id="566" name="直線コネクタ 565"/>
        <xdr:cNvCxnSpPr/>
      </xdr:nvCxnSpPr>
      <xdr:spPr>
        <a:xfrm flipV="1">
          <a:off x="22160864" y="5891514"/>
          <a:ext cx="0" cy="1333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28097</xdr:rowOff>
    </xdr:from>
    <xdr:ext cx="469744" cy="259045"/>
    <xdr:sp macro="" textlink="">
      <xdr:nvSpPr>
        <xdr:cNvPr id="567" name="【一般廃棄物処理施設】&#10;一人当たり有形固定資産（償却資産）額最小値テキスト"/>
        <xdr:cNvSpPr txBox="1"/>
      </xdr:nvSpPr>
      <xdr:spPr>
        <a:xfrm>
          <a:off x="22199600" y="72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24270</xdr:rowOff>
    </xdr:from>
    <xdr:to>
      <xdr:col>116</xdr:col>
      <xdr:colOff>152400</xdr:colOff>
      <xdr:row>42</xdr:row>
      <xdr:rowOff>24270</xdr:rowOff>
    </xdr:to>
    <xdr:cxnSp macro="">
      <xdr:nvCxnSpPr>
        <xdr:cNvPr id="568" name="直線コネクタ 567"/>
        <xdr:cNvCxnSpPr/>
      </xdr:nvCxnSpPr>
      <xdr:spPr>
        <a:xfrm>
          <a:off x="22072600" y="722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8891</xdr:rowOff>
    </xdr:from>
    <xdr:ext cx="599010" cy="259045"/>
    <xdr:sp macro="" textlink="">
      <xdr:nvSpPr>
        <xdr:cNvPr id="569" name="【一般廃棄物処理施設】&#10;一人当たり有形固定資産（償却資産）額最大値テキスト"/>
        <xdr:cNvSpPr txBox="1"/>
      </xdr:nvSpPr>
      <xdr:spPr>
        <a:xfrm>
          <a:off x="22199600" y="566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62214</xdr:rowOff>
    </xdr:from>
    <xdr:to>
      <xdr:col>116</xdr:col>
      <xdr:colOff>152400</xdr:colOff>
      <xdr:row>34</xdr:row>
      <xdr:rowOff>62214</xdr:rowOff>
    </xdr:to>
    <xdr:cxnSp macro="">
      <xdr:nvCxnSpPr>
        <xdr:cNvPr id="570" name="直線コネクタ 569"/>
        <xdr:cNvCxnSpPr/>
      </xdr:nvCxnSpPr>
      <xdr:spPr>
        <a:xfrm>
          <a:off x="22072600" y="589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80049</xdr:rowOff>
    </xdr:from>
    <xdr:ext cx="599010" cy="259045"/>
    <xdr:sp macro="" textlink="">
      <xdr:nvSpPr>
        <xdr:cNvPr id="571" name="【一般廃棄物処理施設】&#10;一人当たり有形固定資産（償却資産）額平均値テキスト"/>
        <xdr:cNvSpPr txBox="1"/>
      </xdr:nvSpPr>
      <xdr:spPr>
        <a:xfrm>
          <a:off x="22199600" y="6766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101622</xdr:rowOff>
    </xdr:from>
    <xdr:to>
      <xdr:col>116</xdr:col>
      <xdr:colOff>114300</xdr:colOff>
      <xdr:row>40</xdr:row>
      <xdr:rowOff>31772</xdr:rowOff>
    </xdr:to>
    <xdr:sp macro="" textlink="">
      <xdr:nvSpPr>
        <xdr:cNvPr id="572" name="フローチャート: 判断 571"/>
        <xdr:cNvSpPr/>
      </xdr:nvSpPr>
      <xdr:spPr>
        <a:xfrm>
          <a:off x="221107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3" name="フローチャート: 判断 572"/>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4" name="フローチャート: 判断 573"/>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5" name="フローチャート: 判断 574"/>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76" name="フローチャート: 判断 575"/>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64106</xdr:rowOff>
    </xdr:from>
    <xdr:to>
      <xdr:col>116</xdr:col>
      <xdr:colOff>114300</xdr:colOff>
      <xdr:row>38</xdr:row>
      <xdr:rowOff>165706</xdr:rowOff>
    </xdr:to>
    <xdr:sp macro="" textlink="">
      <xdr:nvSpPr>
        <xdr:cNvPr id="582" name="楕円 581"/>
        <xdr:cNvSpPr/>
      </xdr:nvSpPr>
      <xdr:spPr>
        <a:xfrm>
          <a:off x="22110700" y="65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86983</xdr:rowOff>
    </xdr:from>
    <xdr:ext cx="599010" cy="259045"/>
    <xdr:sp macro="" textlink="">
      <xdr:nvSpPr>
        <xdr:cNvPr id="583" name="【一般廃棄物処理施設】&#10;一人当たり有形固定資産（償却資産）額該当値テキスト"/>
        <xdr:cNvSpPr txBox="1"/>
      </xdr:nvSpPr>
      <xdr:spPr>
        <a:xfrm>
          <a:off x="22199600" y="643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68750</xdr:rowOff>
    </xdr:from>
    <xdr:to>
      <xdr:col>112</xdr:col>
      <xdr:colOff>38100</xdr:colOff>
      <xdr:row>38</xdr:row>
      <xdr:rowOff>170350</xdr:rowOff>
    </xdr:to>
    <xdr:sp macro="" textlink="">
      <xdr:nvSpPr>
        <xdr:cNvPr id="584" name="楕円 583"/>
        <xdr:cNvSpPr/>
      </xdr:nvSpPr>
      <xdr:spPr>
        <a:xfrm>
          <a:off x="21272500" y="65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114906</xdr:rowOff>
    </xdr:from>
    <xdr:to>
      <xdr:col>116</xdr:col>
      <xdr:colOff>63500</xdr:colOff>
      <xdr:row>38</xdr:row>
      <xdr:rowOff>119550</xdr:rowOff>
    </xdr:to>
    <xdr:cxnSp macro="">
      <xdr:nvCxnSpPr>
        <xdr:cNvPr id="585" name="直線コネクタ 584"/>
        <xdr:cNvCxnSpPr/>
      </xdr:nvCxnSpPr>
      <xdr:spPr>
        <a:xfrm flipV="1">
          <a:off x="21323300" y="6630006"/>
          <a:ext cx="8382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72671</xdr:rowOff>
    </xdr:from>
    <xdr:to>
      <xdr:col>107</xdr:col>
      <xdr:colOff>101600</xdr:colOff>
      <xdr:row>39</xdr:row>
      <xdr:rowOff>2821</xdr:rowOff>
    </xdr:to>
    <xdr:sp macro="" textlink="">
      <xdr:nvSpPr>
        <xdr:cNvPr id="586" name="楕円 585"/>
        <xdr:cNvSpPr/>
      </xdr:nvSpPr>
      <xdr:spPr>
        <a:xfrm>
          <a:off x="20383500" y="65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119550</xdr:rowOff>
    </xdr:from>
    <xdr:to>
      <xdr:col>111</xdr:col>
      <xdr:colOff>177800</xdr:colOff>
      <xdr:row>38</xdr:row>
      <xdr:rowOff>123471</xdr:rowOff>
    </xdr:to>
    <xdr:cxnSp macro="">
      <xdr:nvCxnSpPr>
        <xdr:cNvPr id="587" name="直線コネクタ 586"/>
        <xdr:cNvCxnSpPr/>
      </xdr:nvCxnSpPr>
      <xdr:spPr>
        <a:xfrm flipV="1">
          <a:off x="20434300" y="6634650"/>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78832</xdr:rowOff>
    </xdr:from>
    <xdr:to>
      <xdr:col>102</xdr:col>
      <xdr:colOff>165100</xdr:colOff>
      <xdr:row>39</xdr:row>
      <xdr:rowOff>8982</xdr:rowOff>
    </xdr:to>
    <xdr:sp macro="" textlink="">
      <xdr:nvSpPr>
        <xdr:cNvPr id="588" name="楕円 587"/>
        <xdr:cNvSpPr/>
      </xdr:nvSpPr>
      <xdr:spPr>
        <a:xfrm>
          <a:off x="19494500" y="65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123471</xdr:rowOff>
    </xdr:from>
    <xdr:to>
      <xdr:col>107</xdr:col>
      <xdr:colOff>50800</xdr:colOff>
      <xdr:row>38</xdr:row>
      <xdr:rowOff>129632</xdr:rowOff>
    </xdr:to>
    <xdr:cxnSp macro="">
      <xdr:nvCxnSpPr>
        <xdr:cNvPr id="589" name="直線コネクタ 588"/>
        <xdr:cNvCxnSpPr/>
      </xdr:nvCxnSpPr>
      <xdr:spPr>
        <a:xfrm flipV="1">
          <a:off x="19545300" y="663857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164012</xdr:rowOff>
    </xdr:from>
    <xdr:to>
      <xdr:col>98</xdr:col>
      <xdr:colOff>38100</xdr:colOff>
      <xdr:row>39</xdr:row>
      <xdr:rowOff>94162</xdr:rowOff>
    </xdr:to>
    <xdr:sp macro="" textlink="">
      <xdr:nvSpPr>
        <xdr:cNvPr id="590" name="楕円 589"/>
        <xdr:cNvSpPr/>
      </xdr:nvSpPr>
      <xdr:spPr>
        <a:xfrm>
          <a:off x="186055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129632</xdr:rowOff>
    </xdr:from>
    <xdr:to>
      <xdr:col>102</xdr:col>
      <xdr:colOff>114300</xdr:colOff>
      <xdr:row>39</xdr:row>
      <xdr:rowOff>43362</xdr:rowOff>
    </xdr:to>
    <xdr:cxnSp macro="">
      <xdr:nvCxnSpPr>
        <xdr:cNvPr id="591" name="直線コネクタ 590"/>
        <xdr:cNvCxnSpPr/>
      </xdr:nvCxnSpPr>
      <xdr:spPr>
        <a:xfrm flipV="1">
          <a:off x="18656300" y="6644732"/>
          <a:ext cx="889000" cy="8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14358</xdr:rowOff>
    </xdr:from>
    <xdr:ext cx="599010" cy="259045"/>
    <xdr:sp macro="" textlink="">
      <xdr:nvSpPr>
        <xdr:cNvPr id="592" name="n_1aveValue【一般廃棄物処理施設】&#10;一人当たり有形固定資産（償却資産）額"/>
        <xdr:cNvSpPr txBox="1"/>
      </xdr:nvSpPr>
      <xdr:spPr>
        <a:xfrm>
          <a:off x="21011095" y="687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539</xdr:rowOff>
    </xdr:from>
    <xdr:ext cx="599010" cy="259045"/>
    <xdr:sp macro="" textlink="">
      <xdr:nvSpPr>
        <xdr:cNvPr id="593" name="n_2aveValue【一般廃棄物処理施設】&#10;一人当たり有形固定資産（償却資産）額"/>
        <xdr:cNvSpPr txBox="1"/>
      </xdr:nvSpPr>
      <xdr:spPr>
        <a:xfrm>
          <a:off x="20134795" y="685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143201</xdr:rowOff>
    </xdr:from>
    <xdr:ext cx="599010" cy="259045"/>
    <xdr:sp macro="" textlink="">
      <xdr:nvSpPr>
        <xdr:cNvPr id="594" name="n_3aveValue【一般廃棄物処理施設】&#10;一人当たり有形固定資産（償却資産）額"/>
        <xdr:cNvSpPr txBox="1"/>
      </xdr:nvSpPr>
      <xdr:spPr>
        <a:xfrm>
          <a:off x="192457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5"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15427</xdr:rowOff>
    </xdr:from>
    <xdr:ext cx="599010" cy="259045"/>
    <xdr:sp macro="" textlink="">
      <xdr:nvSpPr>
        <xdr:cNvPr id="596" name="n_1mainValue【一般廃棄物処理施設】&#10;一人当たり有形固定資産（償却資産）額"/>
        <xdr:cNvSpPr txBox="1"/>
      </xdr:nvSpPr>
      <xdr:spPr>
        <a:xfrm>
          <a:off x="21011095" y="635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19348</xdr:rowOff>
    </xdr:from>
    <xdr:ext cx="599010" cy="259045"/>
    <xdr:sp macro="" textlink="">
      <xdr:nvSpPr>
        <xdr:cNvPr id="597" name="n_2mainValue【一般廃棄物処理施設】&#10;一人当たり有形固定資産（償却資産）額"/>
        <xdr:cNvSpPr txBox="1"/>
      </xdr:nvSpPr>
      <xdr:spPr>
        <a:xfrm>
          <a:off x="20134795" y="63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25509</xdr:rowOff>
    </xdr:from>
    <xdr:ext cx="599010" cy="259045"/>
    <xdr:sp macro="" textlink="">
      <xdr:nvSpPr>
        <xdr:cNvPr id="598" name="n_3mainValue【一般廃棄物処理施設】&#10;一人当たり有形固定資産（償却資産）額"/>
        <xdr:cNvSpPr txBox="1"/>
      </xdr:nvSpPr>
      <xdr:spPr>
        <a:xfrm>
          <a:off x="19245795" y="636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85289</xdr:rowOff>
    </xdr:from>
    <xdr:ext cx="599010" cy="259045"/>
    <xdr:sp macro="" textlink="">
      <xdr:nvSpPr>
        <xdr:cNvPr id="599" name="n_4mainValue【一般廃棄物処理施設】&#10;一人当たり有形固定資産（償却資産）額"/>
        <xdr:cNvSpPr txBox="1"/>
      </xdr:nvSpPr>
      <xdr:spPr>
        <a:xfrm>
          <a:off x="18356795" y="677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27" name="直線コネクタ 626"/>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28" name="テキスト ボックス 627"/>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29" name="直線コネクタ 628"/>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30" name="テキスト ボックス 629"/>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31" name="直線コネクタ 630"/>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32" name="テキスト ボックス 631"/>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35" name="直線コネクタ 634"/>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36" name="テキスト ボックス 635"/>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37" name="直線コネクタ 636"/>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38" name="テキスト ボックス 637"/>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39" name="直線コネクタ 638"/>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40" name="テキスト ボックス 639"/>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644" name="直線コネクタ 643"/>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645" name="【消防施設】&#10;有形固定資産減価償却率最小値テキスト"/>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646" name="直線コネクタ 645"/>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647" name="【消防施設】&#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48" name="直線コネクタ 647"/>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49" name="【消防施設】&#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0" name="フローチャート: 判断 649"/>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1" name="フローチャート: 判断 650"/>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652" name="フローチャート: 判断 651"/>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53" name="フローチャート: 判断 652"/>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654" name="フローチャート: 判断 653"/>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1588</xdr:rowOff>
    </xdr:from>
    <xdr:to>
      <xdr:col>85</xdr:col>
      <xdr:colOff>177800</xdr:colOff>
      <xdr:row>81</xdr:row>
      <xdr:rowOff>103188</xdr:rowOff>
    </xdr:to>
    <xdr:sp macro="" textlink="">
      <xdr:nvSpPr>
        <xdr:cNvPr id="660" name="楕円 659"/>
        <xdr:cNvSpPr/>
      </xdr:nvSpPr>
      <xdr:spPr>
        <a:xfrm>
          <a:off x="162687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24465</xdr:rowOff>
    </xdr:from>
    <xdr:ext cx="405111" cy="259045"/>
    <xdr:sp macro="" textlink="">
      <xdr:nvSpPr>
        <xdr:cNvPr id="661" name="【消防施設】&#10;有形固定資産減価償却率該当値テキスト"/>
        <xdr:cNvSpPr txBox="1"/>
      </xdr:nvSpPr>
      <xdr:spPr>
        <a:xfrm>
          <a:off x="16357600" y="1374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118745</xdr:rowOff>
    </xdr:from>
    <xdr:to>
      <xdr:col>81</xdr:col>
      <xdr:colOff>101600</xdr:colOff>
      <xdr:row>81</xdr:row>
      <xdr:rowOff>48895</xdr:rowOff>
    </xdr:to>
    <xdr:sp macro="" textlink="">
      <xdr:nvSpPr>
        <xdr:cNvPr id="662" name="楕円 661"/>
        <xdr:cNvSpPr/>
      </xdr:nvSpPr>
      <xdr:spPr>
        <a:xfrm>
          <a:off x="15430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169545</xdr:rowOff>
    </xdr:from>
    <xdr:to>
      <xdr:col>85</xdr:col>
      <xdr:colOff>127000</xdr:colOff>
      <xdr:row>81</xdr:row>
      <xdr:rowOff>52388</xdr:rowOff>
    </xdr:to>
    <xdr:cxnSp macro="">
      <xdr:nvCxnSpPr>
        <xdr:cNvPr id="663" name="直線コネクタ 662"/>
        <xdr:cNvCxnSpPr/>
      </xdr:nvCxnSpPr>
      <xdr:spPr>
        <a:xfrm>
          <a:off x="15481300" y="1388554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141605</xdr:rowOff>
    </xdr:from>
    <xdr:to>
      <xdr:col>76</xdr:col>
      <xdr:colOff>165100</xdr:colOff>
      <xdr:row>81</xdr:row>
      <xdr:rowOff>71755</xdr:rowOff>
    </xdr:to>
    <xdr:sp macro="" textlink="">
      <xdr:nvSpPr>
        <xdr:cNvPr id="664" name="楕円 663"/>
        <xdr:cNvSpPr/>
      </xdr:nvSpPr>
      <xdr:spPr>
        <a:xfrm>
          <a:off x="14541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20955</xdr:rowOff>
    </xdr:to>
    <xdr:cxnSp macro="">
      <xdr:nvCxnSpPr>
        <xdr:cNvPr id="665" name="直線コネクタ 664"/>
        <xdr:cNvCxnSpPr/>
      </xdr:nvCxnSpPr>
      <xdr:spPr>
        <a:xfrm flipV="1">
          <a:off x="14592300" y="13885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84455</xdr:rowOff>
    </xdr:from>
    <xdr:to>
      <xdr:col>72</xdr:col>
      <xdr:colOff>38100</xdr:colOff>
      <xdr:row>81</xdr:row>
      <xdr:rowOff>14605</xdr:rowOff>
    </xdr:to>
    <xdr:sp macro="" textlink="">
      <xdr:nvSpPr>
        <xdr:cNvPr id="666" name="楕円 665"/>
        <xdr:cNvSpPr/>
      </xdr:nvSpPr>
      <xdr:spPr>
        <a:xfrm>
          <a:off x="13652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135255</xdr:rowOff>
    </xdr:from>
    <xdr:to>
      <xdr:col>76</xdr:col>
      <xdr:colOff>114300</xdr:colOff>
      <xdr:row>81</xdr:row>
      <xdr:rowOff>20955</xdr:rowOff>
    </xdr:to>
    <xdr:cxnSp macro="">
      <xdr:nvCxnSpPr>
        <xdr:cNvPr id="667" name="直線コネクタ 666"/>
        <xdr:cNvCxnSpPr/>
      </xdr:nvCxnSpPr>
      <xdr:spPr>
        <a:xfrm>
          <a:off x="13703300" y="13851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30163</xdr:rowOff>
    </xdr:from>
    <xdr:to>
      <xdr:col>67</xdr:col>
      <xdr:colOff>101600</xdr:colOff>
      <xdr:row>80</xdr:row>
      <xdr:rowOff>131763</xdr:rowOff>
    </xdr:to>
    <xdr:sp macro="" textlink="">
      <xdr:nvSpPr>
        <xdr:cNvPr id="668" name="楕円 667"/>
        <xdr:cNvSpPr/>
      </xdr:nvSpPr>
      <xdr:spPr>
        <a:xfrm>
          <a:off x="12763500" y="13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80963</xdr:rowOff>
    </xdr:from>
    <xdr:to>
      <xdr:col>71</xdr:col>
      <xdr:colOff>177800</xdr:colOff>
      <xdr:row>80</xdr:row>
      <xdr:rowOff>135255</xdr:rowOff>
    </xdr:to>
    <xdr:cxnSp macro="">
      <xdr:nvCxnSpPr>
        <xdr:cNvPr id="669" name="直線コネクタ 668"/>
        <xdr:cNvCxnSpPr/>
      </xdr:nvCxnSpPr>
      <xdr:spPr>
        <a:xfrm>
          <a:off x="12814300" y="137969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0" name="n_1aveValue【消防施設】&#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671" name="n_2aveValue【消防施設】&#10;有形固定資産減価償却率"/>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672" name="n_3aveValue【消防施設】&#10;有形固定資産減価償却率"/>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673" name="n_4aveValue【消防施設】&#10;有形固定資産減価償却率"/>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65422</xdr:rowOff>
    </xdr:from>
    <xdr:ext cx="405111" cy="259045"/>
    <xdr:sp macro="" textlink="">
      <xdr:nvSpPr>
        <xdr:cNvPr id="674" name="n_1mainValue【消防施設】&#10;有形固定資産減価償却率"/>
        <xdr:cNvSpPr txBox="1"/>
      </xdr:nvSpPr>
      <xdr:spPr>
        <a:xfrm>
          <a:off x="15266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62882</xdr:rowOff>
    </xdr:from>
    <xdr:ext cx="405111" cy="259045"/>
    <xdr:sp macro="" textlink="">
      <xdr:nvSpPr>
        <xdr:cNvPr id="675" name="n_2mainValue【消防施設】&#10;有形固定資産減価償却率"/>
        <xdr:cNvSpPr txBox="1"/>
      </xdr:nvSpPr>
      <xdr:spPr>
        <a:xfrm>
          <a:off x="14389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5732</xdr:rowOff>
    </xdr:from>
    <xdr:ext cx="405111" cy="259045"/>
    <xdr:sp macro="" textlink="">
      <xdr:nvSpPr>
        <xdr:cNvPr id="676" name="n_3mainValue【消防施設】&#10;有形固定資産減価償却率"/>
        <xdr:cNvSpPr txBox="1"/>
      </xdr:nvSpPr>
      <xdr:spPr>
        <a:xfrm>
          <a:off x="13500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122890</xdr:rowOff>
    </xdr:from>
    <xdr:ext cx="405111" cy="259045"/>
    <xdr:sp macro="" textlink="">
      <xdr:nvSpPr>
        <xdr:cNvPr id="677" name="n_4mainValue【消防施設】&#10;有形固定資産減価償却率"/>
        <xdr:cNvSpPr txBox="1"/>
      </xdr:nvSpPr>
      <xdr:spPr>
        <a:xfrm>
          <a:off x="12611744" y="1383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701" name="直線コネクタ 700"/>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0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03" name="直線コネクタ 70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704" name="【消防施設】&#10;一人当たり面積最大値テキスト"/>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705" name="直線コネクタ 704"/>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109238</xdr:rowOff>
    </xdr:from>
    <xdr:ext cx="469744" cy="259045"/>
    <xdr:sp macro="" textlink="">
      <xdr:nvSpPr>
        <xdr:cNvPr id="706" name="【消防施設】&#10;一人当たり面積平均値テキスト"/>
        <xdr:cNvSpPr txBox="1"/>
      </xdr:nvSpPr>
      <xdr:spPr>
        <a:xfrm>
          <a:off x="22199600" y="1399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707" name="フローチャート: 判断 706"/>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8" name="フローチャート: 判断 70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709" name="フローチャート: 判断 708"/>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10" name="フローチャート: 判断 709"/>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711" name="フローチャート: 判断 710"/>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132080</xdr:rowOff>
    </xdr:from>
    <xdr:to>
      <xdr:col>116</xdr:col>
      <xdr:colOff>114300</xdr:colOff>
      <xdr:row>84</xdr:row>
      <xdr:rowOff>62230</xdr:rowOff>
    </xdr:to>
    <xdr:sp macro="" textlink="">
      <xdr:nvSpPr>
        <xdr:cNvPr id="717" name="楕円 716"/>
        <xdr:cNvSpPr/>
      </xdr:nvSpPr>
      <xdr:spPr>
        <a:xfrm>
          <a:off x="22110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110507</xdr:rowOff>
    </xdr:from>
    <xdr:ext cx="469744" cy="259045"/>
    <xdr:sp macro="" textlink="">
      <xdr:nvSpPr>
        <xdr:cNvPr id="718" name="【消防施設】&#10;一人当たり面積該当値テキスト"/>
        <xdr:cNvSpPr txBox="1"/>
      </xdr:nvSpPr>
      <xdr:spPr>
        <a:xfrm>
          <a:off x="22199600" y="1434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19" name="楕円 718"/>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xdr:rowOff>
    </xdr:from>
    <xdr:to>
      <xdr:col>116</xdr:col>
      <xdr:colOff>63500</xdr:colOff>
      <xdr:row>84</xdr:row>
      <xdr:rowOff>15239</xdr:rowOff>
    </xdr:to>
    <xdr:cxnSp macro="">
      <xdr:nvCxnSpPr>
        <xdr:cNvPr id="720" name="直線コネクタ 719"/>
        <xdr:cNvCxnSpPr/>
      </xdr:nvCxnSpPr>
      <xdr:spPr>
        <a:xfrm flipV="1">
          <a:off x="21323300" y="144132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721" name="楕円 720"/>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53339</xdr:rowOff>
    </xdr:to>
    <xdr:cxnSp macro="">
      <xdr:nvCxnSpPr>
        <xdr:cNvPr id="722" name="直線コネクタ 721"/>
        <xdr:cNvCxnSpPr/>
      </xdr:nvCxnSpPr>
      <xdr:spPr>
        <a:xfrm flipV="1">
          <a:off x="20434300" y="14417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3" name="楕円 722"/>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57150</xdr:rowOff>
    </xdr:to>
    <xdr:cxnSp macro="">
      <xdr:nvCxnSpPr>
        <xdr:cNvPr id="724" name="直線コネクタ 723"/>
        <xdr:cNvCxnSpPr/>
      </xdr:nvCxnSpPr>
      <xdr:spPr>
        <a:xfrm flipV="1">
          <a:off x="19545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725" name="楕円 724"/>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160020</xdr:rowOff>
    </xdr:to>
    <xdr:cxnSp macro="">
      <xdr:nvCxnSpPr>
        <xdr:cNvPr id="726" name="直線コネクタ 725"/>
        <xdr:cNvCxnSpPr/>
      </xdr:nvCxnSpPr>
      <xdr:spPr>
        <a:xfrm flipV="1">
          <a:off x="18656300" y="144589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7"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28" name="n_2ave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29" name="n_3aveValue【消防施設】&#10;一人当たり面積"/>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730" name="n_4aveValue【消防施設】&#10;一人当たり面積"/>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31"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732" name="n_2mainValue【消防施設】&#10;一人当たり面積"/>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3" name="n_3mainValue【消防施設】&#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734" name="n_4mainValue【消防施設】&#10;一人当たり面積"/>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760" name="直線コネクタ 759"/>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761" name="【庁舎】&#10;有形固定資産減価償却率最小値テキスト"/>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762" name="直線コネクタ 761"/>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765" name="【庁舎】&#10;有形固定資産減価償却率平均値テキスト"/>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766" name="フローチャート: 判断 765"/>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7" name="フローチャート: 判断 76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68" name="フローチャート: 判断 7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69" name="フローチャート: 判断 768"/>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770" name="フローチャート: 判断 769"/>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776" name="楕円 775"/>
        <xdr:cNvSpPr/>
      </xdr:nvSpPr>
      <xdr:spPr>
        <a:xfrm>
          <a:off x="16268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777" name="【庁舎】&#10;有形固定資産減価償却率該当値テキスト"/>
        <xdr:cNvSpPr txBox="1"/>
      </xdr:nvSpPr>
      <xdr:spPr>
        <a:xfrm>
          <a:off x="16357600"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27032</xdr:rowOff>
    </xdr:from>
    <xdr:to>
      <xdr:col>81</xdr:col>
      <xdr:colOff>101600</xdr:colOff>
      <xdr:row>108</xdr:row>
      <xdr:rowOff>128632</xdr:rowOff>
    </xdr:to>
    <xdr:sp macro="" textlink="">
      <xdr:nvSpPr>
        <xdr:cNvPr id="778" name="楕円 777"/>
        <xdr:cNvSpPr/>
      </xdr:nvSpPr>
      <xdr:spPr>
        <a:xfrm>
          <a:off x="15430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108</xdr:row>
      <xdr:rowOff>77832</xdr:rowOff>
    </xdr:to>
    <xdr:cxnSp macro="">
      <xdr:nvCxnSpPr>
        <xdr:cNvPr id="779" name="直線コネクタ 778"/>
        <xdr:cNvCxnSpPr/>
      </xdr:nvCxnSpPr>
      <xdr:spPr>
        <a:xfrm flipV="1">
          <a:off x="15481300" y="1843114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780" name="楕円 779"/>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77832</xdr:rowOff>
    </xdr:to>
    <xdr:cxnSp macro="">
      <xdr:nvCxnSpPr>
        <xdr:cNvPr id="781" name="直線コネクタ 780"/>
        <xdr:cNvCxnSpPr/>
      </xdr:nvCxnSpPr>
      <xdr:spPr>
        <a:xfrm>
          <a:off x="14592300" y="1856830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782" name="楕円 781"/>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51707</xdr:rowOff>
    </xdr:to>
    <xdr:cxnSp macro="">
      <xdr:nvCxnSpPr>
        <xdr:cNvPr id="783" name="直線コネクタ 782"/>
        <xdr:cNvCxnSpPr/>
      </xdr:nvCxnSpPr>
      <xdr:spPr>
        <a:xfrm>
          <a:off x="13703300" y="185438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784" name="楕円 783"/>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27214</xdr:rowOff>
    </xdr:to>
    <xdr:cxnSp macro="">
      <xdr:nvCxnSpPr>
        <xdr:cNvPr id="785" name="直線コネクタ 784"/>
        <xdr:cNvCxnSpPr/>
      </xdr:nvCxnSpPr>
      <xdr:spPr>
        <a:xfrm>
          <a:off x="12814300" y="18517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87"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788" name="n_3aveValue【庁舎】&#10;有形固定資産減価償却率"/>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789" name="n_4ave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119759</xdr:rowOff>
    </xdr:from>
    <xdr:ext cx="405111" cy="259045"/>
    <xdr:sp macro="" textlink="">
      <xdr:nvSpPr>
        <xdr:cNvPr id="790" name="n_1mainValue【庁舎】&#10;有形固定資産減価償却率"/>
        <xdr:cNvSpPr txBox="1"/>
      </xdr:nvSpPr>
      <xdr:spPr>
        <a:xfrm>
          <a:off x="152660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791" name="n_2mainValue【庁舎】&#10;有形固定資産減価償却率"/>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792" name="n_3mainValue【庁舎】&#10;有形固定資産減価償却率"/>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93" name="n_4mainValue【庁舎】&#10;有形固定資産減価償却率"/>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4" name="テキスト ボックス 8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818" name="直線コネクタ 817"/>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819" name="【庁舎】&#10;一人当たり面積最小値テキスト"/>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820" name="直線コネクタ 819"/>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21"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22" name="直線コネクタ 821"/>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823" name="【庁舎】&#10;一人当たり面積平均値テキスト"/>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824" name="フローチャート: 判断 823"/>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825" name="フローチャート: 判断 824"/>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26" name="フローチャート: 判断 825"/>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27" name="フローチャート: 判断 826"/>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828" name="フローチャート: 判断 827"/>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34" name="楕円 833"/>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35"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836" name="楕円 835"/>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26670</xdr:rowOff>
    </xdr:to>
    <xdr:cxnSp macro="">
      <xdr:nvCxnSpPr>
        <xdr:cNvPr id="837" name="直線コネクタ 836"/>
        <xdr:cNvCxnSpPr/>
      </xdr:nvCxnSpPr>
      <xdr:spPr>
        <a:xfrm flipV="1">
          <a:off x="21323300" y="18352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38" name="楕円 837"/>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41911</xdr:rowOff>
    </xdr:to>
    <xdr:cxnSp macro="">
      <xdr:nvCxnSpPr>
        <xdr:cNvPr id="839" name="直線コネクタ 838"/>
        <xdr:cNvCxnSpPr/>
      </xdr:nvCxnSpPr>
      <xdr:spPr>
        <a:xfrm flipV="1">
          <a:off x="20434300" y="18371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40" name="楕円 839"/>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83820</xdr:rowOff>
    </xdr:to>
    <xdr:cxnSp macro="">
      <xdr:nvCxnSpPr>
        <xdr:cNvPr id="841" name="直線コネクタ 840"/>
        <xdr:cNvCxnSpPr/>
      </xdr:nvCxnSpPr>
      <xdr:spPr>
        <a:xfrm flipV="1">
          <a:off x="19545300" y="18387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42" name="楕円 841"/>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83820</xdr:rowOff>
    </xdr:from>
    <xdr:to>
      <xdr:col>102</xdr:col>
      <xdr:colOff>114300</xdr:colOff>
      <xdr:row>107</xdr:row>
      <xdr:rowOff>99061</xdr:rowOff>
    </xdr:to>
    <xdr:cxnSp macro="">
      <xdr:nvCxnSpPr>
        <xdr:cNvPr id="843" name="直線コネクタ 842"/>
        <xdr:cNvCxnSpPr/>
      </xdr:nvCxnSpPr>
      <xdr:spPr>
        <a:xfrm flipV="1">
          <a:off x="18656300" y="18428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44466</xdr:rowOff>
    </xdr:from>
    <xdr:ext cx="469744" cy="259045"/>
    <xdr:sp macro="" textlink="">
      <xdr:nvSpPr>
        <xdr:cNvPr id="844" name="n_1aveValue【庁舎】&#10;一人当たり面積"/>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45"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46" name="n_3aveValue【庁舎】&#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847" name="n_4aveValue【庁舎】&#10;一人当たり面積"/>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848" name="n_1mainValue【庁舎】&#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49" name="n_2mainValue【庁舎】&#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50"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51" name="n_4mainValue【庁舎】&#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類似団体と比較して特に有形固定資産減価償却率が高くなっている施設は、図書館、体育館、福祉施設、市民会館、一般廃棄物処理施設、庁舎である。　庁舎については、本庁舎及び分庁舎は築４０年以上経過しており、老朽化に伴う大規模改修や建替えが必要である。行政事務の効率化、災害時の拠点機能、他施設との複合施設化等も含め総合的な視点で庁舎の在り方を検討し老朽化対策を講じ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有形固定資産減価償却率が高い割合であることから早い段階での対応が必要ではあるが、一部事務組合の施設整備更新等を行う場合、構成町の財政負担が大きくなることが予想される。　町の財政状況や施設の利用状況等を踏まえ、可能な限り、計画的に老朽化の改善を図って行く必要がある。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他の施設についても、老朽化対策や事務事業の見直し等による集約化の対応も含め公共施設等総合管理計画及び個別施設計画に基づき対応していく。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０．０１ポイントほど増加したものの、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ポイント下回っている。町内には大規模な事業所や産業が乏しいため、法人税や償却資産も含めた固定資産税の課税状況は若干弱いものであると考えている。 また、農業・漁業の所得が回復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傾向ではあるものの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今後の見通しも厳しい状況である。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依然として地方交付税への依存度が高いため、引き続き、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義</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務的経費も含め歳出全体の見直し及び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町税等の収納強化に努め、起債発行を抑制し財政基盤の強化を図る。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経常収支比率は、各項目で増減はあったものの前年より１．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、県平均よりも低く類似団体平均を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増加などにより経常収支比率が上がり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財政の硬直化が進ん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だものとなっている。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依然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として財政基盤は強固なもので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はなく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今後、少子高齢化に伴う社会福祉関係経費の増加が見込まれることから、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や新規地方債の発行抑制及び全ての事務事業の優先度を見極めながら計画的に廃止・縮小を進め、経常経費の削減を図るとともに、町税徴収率の向上などにより経常経費一般財源の増収に取り組み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62</xdr:row>
      <xdr:rowOff>124883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826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157056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5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62</xdr:row>
      <xdr:rowOff>157056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8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939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149013</xdr:rowOff>
    </xdr:from>
    <xdr:to>
      <xdr:col>19</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89340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人件費や物件費等の決算額の増加に伴い一人当たりの決算額が前年度より増加しているが、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類似団体平均を下回るようになっている。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除雪経費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を含む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が増加したことも要因として挙げられる。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施設の老朽化等により維持管理費は増加することが想定されるため、今後は公共施設等総合管理計画による施設の統廃合を含めた検討が必要である。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今後も、事務事業の見直しを行い、経費削減に向けた取り組みを実施していく。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71355</xdr:rowOff>
    </xdr:from>
    <xdr:to>
      <xdr:col>23</xdr:col>
      <xdr:colOff>133350</xdr:colOff>
      <xdr:row>89</xdr:row>
      <xdr:rowOff>14174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355"/>
          <a:ext cx="0" cy="1485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157701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4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14174</xdr:rowOff>
    </xdr:from>
    <xdr:to>
      <xdr:col>24</xdr:col>
      <xdr:colOff>12700</xdr:colOff>
      <xdr:row>89</xdr:row>
      <xdr:rowOff>14174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157732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71355</xdr:rowOff>
    </xdr:from>
    <xdr:to>
      <xdr:col>24</xdr:col>
      <xdr:colOff>12700</xdr:colOff>
      <xdr:row>80</xdr:row>
      <xdr:rowOff>71355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149013</xdr:rowOff>
    </xdr:from>
    <xdr:to>
      <xdr:col>23</xdr:col>
      <xdr:colOff>133350</xdr:colOff>
      <xdr:row>82</xdr:row>
      <xdr:rowOff>2098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65013"/>
          <a:ext cx="838200" cy="19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35805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66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63728</xdr:rowOff>
    </xdr:from>
    <xdr:to>
      <xdr:col>23</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149013</xdr:rowOff>
    </xdr:from>
    <xdr:to>
      <xdr:col>19</xdr:col>
      <xdr:colOff>133350</xdr:colOff>
      <xdr:row>81</xdr:row>
      <xdr:rowOff>84910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65013"/>
          <a:ext cx="889000" cy="10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110973</xdr:rowOff>
    </xdr:from>
    <xdr:to>
      <xdr:col>19</xdr:col>
      <xdr:colOff>184150</xdr:colOff>
      <xdr:row>83</xdr:row>
      <xdr:rowOff>41123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25900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4276</xdr:rowOff>
    </xdr:from>
    <xdr:to>
      <xdr:col>15</xdr:col>
      <xdr:colOff>82550</xdr:colOff>
      <xdr:row>81</xdr:row>
      <xdr:rowOff>84910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1726"/>
          <a:ext cx="889000" cy="8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107426</xdr:rowOff>
    </xdr:from>
    <xdr:to>
      <xdr:col>15</xdr:col>
      <xdr:colOff>133350</xdr:colOff>
      <xdr:row>83</xdr:row>
      <xdr:rowOff>37576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22353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163531</xdr:rowOff>
    </xdr:from>
    <xdr:to>
      <xdr:col>11</xdr:col>
      <xdr:colOff>31750</xdr:colOff>
      <xdr:row>81</xdr:row>
      <xdr:rowOff>4276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79531"/>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6998</xdr:rowOff>
    </xdr:from>
    <xdr:to>
      <xdr:col>11</xdr:col>
      <xdr:colOff>82550</xdr:colOff>
      <xdr:row>82</xdr:row>
      <xdr:rowOff>108598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93375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62199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122748</xdr:rowOff>
    </xdr:from>
    <xdr:to>
      <xdr:col>23</xdr:col>
      <xdr:colOff>184150</xdr:colOff>
      <xdr:row>82</xdr:row>
      <xdr:rowOff>52898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139275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98213</xdr:rowOff>
    </xdr:from>
    <xdr:to>
      <xdr:col>19</xdr:col>
      <xdr:colOff>184150</xdr:colOff>
      <xdr:row>81</xdr:row>
      <xdr:rowOff>28363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38540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8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34110</xdr:rowOff>
    </xdr:from>
    <xdr:to>
      <xdr:col>15</xdr:col>
      <xdr:colOff>133350</xdr:colOff>
      <xdr:row>81</xdr:row>
      <xdr:rowOff>135710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145887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124926</xdr:rowOff>
    </xdr:from>
    <xdr:to>
      <xdr:col>11</xdr:col>
      <xdr:colOff>82550</xdr:colOff>
      <xdr:row>81</xdr:row>
      <xdr:rowOff>55076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65253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112731</xdr:rowOff>
    </xdr:from>
    <xdr:to>
      <xdr:col>7</xdr:col>
      <xdr:colOff>31750</xdr:colOff>
      <xdr:row>81</xdr:row>
      <xdr:rowOff>42881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53058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職員構成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変動等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ポイント上回り全国的にも高い水準にある。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定員管理の適正化と合わせて給与体系や諸手当の支給等の見直しを行うなど、引き続き、給与制度の適正な運用に努める。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7002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8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685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9525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484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110066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484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人増の８．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３人となったが、類似団体平均を２．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６３人</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平成１７年４月から平成２３年３月までの期間に職員の新規採用を見送り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して全体的な職員数の減少を図ったことが要因として挙げあれる。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引き続き、各種事務事業の見直しや民間委託の推進等により職員数の適正化を図るとともに、財政状況も考慮しながら必要最小限の職員補充に努め定員管理適正化に努める。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56233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16421"/>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28081</xdr:rowOff>
    </xdr:from>
    <xdr:to>
      <xdr:col>77</xdr:col>
      <xdr:colOff>44450</xdr:colOff>
      <xdr:row>60</xdr:row>
      <xdr:rowOff>29421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1508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28081</xdr:rowOff>
    </xdr:from>
    <xdr:to>
      <xdr:col>72</xdr:col>
      <xdr:colOff>203200</xdr:colOff>
      <xdr:row>60</xdr:row>
      <xdr:rowOff>42827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15081"/>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42827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24465"/>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5433</xdr:rowOff>
    </xdr:from>
    <xdr:to>
      <xdr:col>81</xdr:col>
      <xdr:colOff>95250</xdr:colOff>
      <xdr:row>60</xdr:row>
      <xdr:rowOff>107033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21960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150071</xdr:rowOff>
    </xdr:from>
    <xdr:to>
      <xdr:col>77</xdr:col>
      <xdr:colOff>95250</xdr:colOff>
      <xdr:row>60</xdr:row>
      <xdr:rowOff>80221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90398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148731</xdr:rowOff>
    </xdr:from>
    <xdr:to>
      <xdr:col>73</xdr:col>
      <xdr:colOff>44450</xdr:colOff>
      <xdr:row>60</xdr:row>
      <xdr:rowOff>78881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89058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3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163477</xdr:rowOff>
    </xdr:from>
    <xdr:to>
      <xdr:col>68</xdr:col>
      <xdr:colOff>203200</xdr:colOff>
      <xdr:row>60</xdr:row>
      <xdr:rowOff>93627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103804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4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繰上償還等により減少傾向ではあったものの、前年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で同じ数値となっており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旧合併特例債事業の償還に加え、耐震に伴う中学校改築事業時に発行した地方債の償還が大きな要因と考えている。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今後、同時期に２校の小学校改築・改修事業に伴う地方債の償還が開始される予定であるため、これまで以上に事務事業の見直しを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、投資的事業の縮減を図り新規地方債の発行額を抑制し健全な財政運営に努める。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95250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95250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3756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3326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067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492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となり、類似団体平均と比較して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１００．７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前年度より幾分改善されたものの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高い水準にある。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地方債現在高の減少などが要因として挙げられるが、本庁舎耐震補強事業や社会福祉施設整備事業等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したことにより大幅な減少には至っていない状況である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の優先度を考慮し計画的な事業の実施を図るとともに、可能な限り新規地方債発行の抑制に努めながら、必要に応じて交付税措置のある有利な地方債の活用も含め義務的経費の削減を中心とする行財政改革を進め財政の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85443</xdr:rowOff>
    </xdr:from>
    <xdr:to>
      <xdr:col>81</xdr:col>
      <xdr:colOff>44450</xdr:colOff>
      <xdr:row>23</xdr:row>
      <xdr:rowOff>11853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857343"/>
          <a:ext cx="8382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153670</xdr:rowOff>
    </xdr:from>
    <xdr:to>
      <xdr:col>77</xdr:col>
      <xdr:colOff>44450</xdr:colOff>
      <xdr:row>23</xdr:row>
      <xdr:rowOff>11853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75412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158891</xdr:rowOff>
    </xdr:from>
    <xdr:to>
      <xdr:col>72</xdr:col>
      <xdr:colOff>203200</xdr:colOff>
      <xdr:row>21</xdr:row>
      <xdr:rowOff>153670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587891"/>
          <a:ext cx="889000" cy="16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158891</xdr:rowOff>
    </xdr:from>
    <xdr:to>
      <xdr:col>68</xdr:col>
      <xdr:colOff>152400</xdr:colOff>
      <xdr:row>21</xdr:row>
      <xdr:rowOff>8890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587891"/>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34643</xdr:rowOff>
    </xdr:from>
    <xdr:to>
      <xdr:col>81</xdr:col>
      <xdr:colOff>95250</xdr:colOff>
      <xdr:row>22</xdr:row>
      <xdr:rowOff>136243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8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101970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70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132503</xdr:rowOff>
    </xdr:from>
    <xdr:to>
      <xdr:col>77</xdr:col>
      <xdr:colOff>95250</xdr:colOff>
      <xdr:row>23</xdr:row>
      <xdr:rowOff>62653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9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47430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99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102870</xdr:rowOff>
    </xdr:from>
    <xdr:to>
      <xdr:col>73</xdr:col>
      <xdr:colOff>44450</xdr:colOff>
      <xdr:row>22</xdr:row>
      <xdr:rowOff>33020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17797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108091</xdr:rowOff>
    </xdr:from>
    <xdr:to>
      <xdr:col>68</xdr:col>
      <xdr:colOff>203200</xdr:colOff>
      <xdr:row>21</xdr:row>
      <xdr:rowOff>38241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5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23018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6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129540</xdr:rowOff>
    </xdr:from>
    <xdr:to>
      <xdr:col>64</xdr:col>
      <xdr:colOff>152400</xdr:colOff>
      <xdr:row>21</xdr:row>
      <xdr:rowOff>59690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44467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．５％下回っている。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年度から会計年度任用制度の施行により、会計年度任用職員分の人件費が増加したことが要因である。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類似団体に比べ低い割合で推移している理由としては、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平成２２年度まで続いた退職職員に対する補充が抑制されたこと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が要因として挙げられる。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今後も組織機構の見直しも含め、職員の定員管理及び給与の適正化に努める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99786</xdr:rowOff>
    </xdr:from>
    <xdr:to>
      <xdr:col>24</xdr:col>
      <xdr:colOff>25400</xdr:colOff>
      <xdr:row>32</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586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99786</xdr:rowOff>
    </xdr:from>
    <xdr:to>
      <xdr:col>19</xdr:col>
      <xdr:colOff>187325</xdr:colOff>
      <xdr:row>32</xdr:row>
      <xdr:rowOff>110672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110672</xdr:rowOff>
    </xdr:from>
    <xdr:to>
      <xdr:col>15</xdr:col>
      <xdr:colOff>98425</xdr:colOff>
      <xdr:row>32</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59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45357</xdr:rowOff>
    </xdr:from>
    <xdr:to>
      <xdr:col>11</xdr:col>
      <xdr:colOff>9525</xdr:colOff>
      <xdr:row>32</xdr:row>
      <xdr:rowOff>132443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53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23784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48986</xdr:rowOff>
    </xdr:from>
    <xdr:to>
      <xdr:col>20</xdr:col>
      <xdr:colOff>38100</xdr:colOff>
      <xdr:row>32</xdr:row>
      <xdr:rowOff>150586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160763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0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59872</xdr:rowOff>
    </xdr:from>
    <xdr:to>
      <xdr:col>15</xdr:col>
      <xdr:colOff>149225</xdr:colOff>
      <xdr:row>32</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81643</xdr:rowOff>
    </xdr:from>
    <xdr:to>
      <xdr:col>11</xdr:col>
      <xdr:colOff>60325</xdr:colOff>
      <xdr:row>33</xdr:row>
      <xdr:rowOff>11793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21970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3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31</xdr:row>
      <xdr:rowOff>166007</xdr:rowOff>
    </xdr:from>
    <xdr:to>
      <xdr:col>6</xdr:col>
      <xdr:colOff>171450</xdr:colOff>
      <xdr:row>32</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．３％減少し、類似団体平均を０．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運転業務委託料や電算システムに係る業務委託料等の減が主な要因である。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今後の業務委託料等について、人件費相当分や諸経費の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引き続き、施設の統廃合も含め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事務事業の見直しを図り経費削減に努める。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18</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702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4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31750</xdr:rowOff>
    </xdr:from>
    <xdr:to>
      <xdr:col>78</xdr:col>
      <xdr:colOff>69850</xdr:colOff>
      <xdr:row>18</xdr:row>
      <xdr:rowOff>88900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19</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75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51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3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133350</xdr:rowOff>
    </xdr:from>
    <xdr:to>
      <xdr:col>69</xdr:col>
      <xdr:colOff>142875</xdr:colOff>
      <xdr:row>19</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これは、子どものための教育・保育給付費負担金及び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自立支援給付費の減少が主な要因である。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今後、児童福祉や障害福祉など社会保障関連の扶助費は増加する可能性があり、施策の実施と財政状況のバランスを見極めながら、可能な限り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財政を圧迫しないような方向性を検討する必要がある。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710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その他（維持補修費、繰出金等）の経常収支比率は、前年度比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これは、除雪経費の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農業集落排水事業及び公共下水道事業特別会計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社会保障施策に対する繰出金や除雪経費等の維持補修費については、各年度で増減はあるが、その他の経費も含め経費節減に努め経常経費の抑制を図る必要がある。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60</xdr:row>
      <xdr:rowOff>84138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99625"/>
          <a:ext cx="838200" cy="6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57</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996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33990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127000</xdr:rowOff>
    </xdr:from>
    <xdr:to>
      <xdr:col>73</xdr:col>
      <xdr:colOff>180975</xdr:colOff>
      <xdr:row>58</xdr:row>
      <xdr:rowOff>12700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59390</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33338</xdr:rowOff>
    </xdr:from>
    <xdr:to>
      <xdr:col>82</xdr:col>
      <xdr:colOff>158750</xdr:colOff>
      <xdr:row>60</xdr:row>
      <xdr:rowOff>134938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3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5415</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2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76200</xdr:rowOff>
    </xdr:from>
    <xdr:to>
      <xdr:col>74</xdr:col>
      <xdr:colOff>31750</xdr:colOff>
      <xdr:row>58</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一部事務組合に対する負担金の減少等が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における施設整備等に対する負担金の増加が懸念されることから、一部事務組合への経費節減の提言や町単独補助金を全体的に５～１０％削減することを目標に補助団体の整理及び合理化を図り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6" name="補助費等グラフ枠">
          <a:extLst>
            <a:ext uri="{FF2B5EF4-FFF2-40B4-BE49-F238E27FC236}">
              <a16:creationId xmlns:a16="http://schemas.microsoft.com/office/drawing/2014/main" id="{00000000-0008-0000-0400-00003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8" name="補助費等最小値テキスト">
          <a:extLst>
            <a:ext uri="{FF2B5EF4-FFF2-40B4-BE49-F238E27FC236}">
              <a16:creationId xmlns:a16="http://schemas.microsoft.com/office/drawing/2014/main" id="{00000000-0008-0000-0400-00003E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20" name="補助費等最大値テキスト">
          <a:extLst>
            <a:ext uri="{FF2B5EF4-FFF2-40B4-BE49-F238E27FC236}">
              <a16:creationId xmlns:a16="http://schemas.microsoft.com/office/drawing/2014/main" id="{00000000-0008-0000-0400-000040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79375</xdr:rowOff>
    </xdr:from>
    <xdr:to>
      <xdr:col>82</xdr:col>
      <xdr:colOff>107950</xdr:colOff>
      <xdr:row>37</xdr:row>
      <xdr:rowOff>79375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5671800" y="6251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23" name="補助費等平均値テキスト">
          <a:extLst>
            <a:ext uri="{FF2B5EF4-FFF2-40B4-BE49-F238E27FC236}">
              <a16:creationId xmlns:a16="http://schemas.microsoft.com/office/drawing/2014/main" id="{00000000-0008-0000-0400-000043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79375</xdr:rowOff>
    </xdr:from>
    <xdr:to>
      <xdr:col>78</xdr:col>
      <xdr:colOff>69850</xdr:colOff>
      <xdr:row>39</xdr:row>
      <xdr:rowOff>127000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4782800" y="642302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60325</xdr:rowOff>
    </xdr:from>
    <xdr:to>
      <xdr:col>73</xdr:col>
      <xdr:colOff>180975</xdr:colOff>
      <xdr:row>39</xdr:row>
      <xdr:rowOff>127000</xdr:rowOff>
    </xdr:to>
    <xdr:cxnSp macro="">
      <xdr:nvCxnSpPr>
        <xdr:cNvPr id="328" name="直線コネクタ 327">
          <a:extLst>
            <a:ext uri="{FF2B5EF4-FFF2-40B4-BE49-F238E27FC236}">
              <a16:creationId xmlns:a16="http://schemas.microsoft.com/office/drawing/2014/main" id="{00000000-0008-0000-0400-000048010000}"/>
            </a:ext>
          </a:extLst>
        </xdr:cNvPr>
        <xdr:cNvCxnSpPr/>
      </xdr:nvCxnSpPr>
      <xdr:spPr>
        <a:xfrm>
          <a:off x="13893800" y="6746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9" name="フローチャート: 判断 328">
          <a:extLst>
            <a:ext uri="{FF2B5EF4-FFF2-40B4-BE49-F238E27FC236}">
              <a16:creationId xmlns:a16="http://schemas.microsoft.com/office/drawing/2014/main" id="{00000000-0008-0000-0400-000049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117475</xdr:rowOff>
    </xdr:from>
    <xdr:to>
      <xdr:col>69</xdr:col>
      <xdr:colOff>92075</xdr:colOff>
      <xdr:row>39</xdr:row>
      <xdr:rowOff>60325</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13004800" y="663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4" name="フローチャート: 判断 333">
          <a:extLst>
            <a:ext uri="{FF2B5EF4-FFF2-40B4-BE49-F238E27FC236}">
              <a16:creationId xmlns:a16="http://schemas.microsoft.com/office/drawing/2014/main" id="{00000000-0008-0000-0400-00004E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28575</xdr:rowOff>
    </xdr:from>
    <xdr:to>
      <xdr:col>82</xdr:col>
      <xdr:colOff>158750</xdr:colOff>
      <xdr:row>36</xdr:row>
      <xdr:rowOff>130175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64592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45102</xdr:rowOff>
    </xdr:from>
    <xdr:ext cx="762000" cy="259045"/>
    <xdr:sp macro="" textlink="">
      <xdr:nvSpPr>
        <xdr:cNvPr id="342" name="補助費等該当値テキスト">
          <a:extLst>
            <a:ext uri="{FF2B5EF4-FFF2-40B4-BE49-F238E27FC236}">
              <a16:creationId xmlns:a16="http://schemas.microsoft.com/office/drawing/2014/main" id="{00000000-0008-0000-0400-000056010000}"/>
            </a:ext>
          </a:extLst>
        </xdr:cNvPr>
        <xdr:cNvSpPr txBox="1"/>
      </xdr:nvSpPr>
      <xdr:spPr>
        <a:xfrm>
          <a:off x="165989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28575</xdr:rowOff>
    </xdr:from>
    <xdr:to>
      <xdr:col>78</xdr:col>
      <xdr:colOff>120650</xdr:colOff>
      <xdr:row>37</xdr:row>
      <xdr:rowOff>130175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5621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114952</xdr:rowOff>
    </xdr:from>
    <xdr:ext cx="7366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5290800" y="645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76200</xdr:rowOff>
    </xdr:from>
    <xdr:to>
      <xdr:col>74</xdr:col>
      <xdr:colOff>31750</xdr:colOff>
      <xdr:row>40</xdr:row>
      <xdr:rowOff>6350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4732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162577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4401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xdr:rowOff>
    </xdr:from>
    <xdr:to>
      <xdr:col>69</xdr:col>
      <xdr:colOff>142875</xdr:colOff>
      <xdr:row>39</xdr:row>
      <xdr:rowOff>111125</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3843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95902</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3512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66675</xdr:rowOff>
    </xdr:from>
    <xdr:to>
      <xdr:col>65</xdr:col>
      <xdr:colOff>53975</xdr:colOff>
      <xdr:row>38</xdr:row>
      <xdr:rowOff>168275</xdr:rowOff>
    </xdr:to>
    <xdr:sp macro="" textlink="">
      <xdr:nvSpPr>
        <xdr:cNvPr id="349" name="楕円 348">
          <a:extLst>
            <a:ext uri="{FF2B5EF4-FFF2-40B4-BE49-F238E27FC236}">
              <a16:creationId xmlns:a16="http://schemas.microsoft.com/office/drawing/2014/main" id="{00000000-0008-0000-0400-00005D010000}"/>
            </a:ext>
          </a:extLst>
        </xdr:cNvPr>
        <xdr:cNvSpPr/>
      </xdr:nvSpPr>
      <xdr:spPr>
        <a:xfrm>
          <a:off x="12954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153052</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12623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9" name="正方形/長方形 358">
          <a:extLst>
            <a:ext uri="{FF2B5EF4-FFF2-40B4-BE49-F238E27FC236}">
              <a16:creationId xmlns:a16="http://schemas.microsoft.com/office/drawing/2014/main" id="{00000000-0008-0000-0400-00006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60" name="正方形/長方形 359">
          <a:extLst>
            <a:ext uri="{FF2B5EF4-FFF2-40B4-BE49-F238E27FC236}">
              <a16:creationId xmlns:a16="http://schemas.microsoft.com/office/drawing/2014/main" id="{00000000-0008-0000-0400-00006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公債費に係る経常収支比率は、前年度比０．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合併特例事業債及び臨時財政対策債等の元利償還金の増が主な要因である。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地方債の繰上償還の実施によりピーク時の償還金は緩和され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地方債現在高は減少傾向であるが、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等の実施について地方債に依存するため、今後も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非常に厳しい財政運営が予想される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地方債の新規発行を伴う普通建設事業の抑制を図っていくことが必要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100330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362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100347</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30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100330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3637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165116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92711</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606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62230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320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31766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41911</xdr:rowOff>
    </xdr:from>
    <xdr:to>
      <xdr:col>15</xdr:col>
      <xdr:colOff>149225</xdr:colOff>
      <xdr:row>79</xdr:row>
      <xdr:rowOff>143511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公債費以外の経常収支比率は、前年度比１．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会計年度任用制度の施行による影響や他会計への繰出金の増加が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主な要因と考えている。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今後、公共施設等の老朽化に対する維持管理経費を含め、事務事業の見直しを行い行財政改革への取り組みを進め経常経費の削減に努める。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76</xdr:row>
      <xdr:rowOff>3556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28965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76</xdr:row>
      <xdr:rowOff>21844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28965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58420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893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76</xdr:row>
      <xdr:rowOff>58420</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2933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155905</xdr:rowOff>
    </xdr:from>
    <xdr:to>
      <xdr:col>29</xdr:col>
      <xdr:colOff>127000</xdr:colOff>
      <xdr:row>17</xdr:row>
      <xdr:rowOff>37541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6730"/>
          <a:ext cx="647700" cy="5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37541</xdr:rowOff>
    </xdr:from>
    <xdr:to>
      <xdr:col>26</xdr:col>
      <xdr:colOff>50800</xdr:colOff>
      <xdr:row>17</xdr:row>
      <xdr:rowOff>139738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9816"/>
          <a:ext cx="698500" cy="10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139738</xdr:rowOff>
    </xdr:from>
    <xdr:to>
      <xdr:col>22</xdr:col>
      <xdr:colOff>114300</xdr:colOff>
      <xdr:row>17</xdr:row>
      <xdr:rowOff>160071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2013"/>
          <a:ext cx="698500" cy="2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160071</xdr:rowOff>
    </xdr:from>
    <xdr:to>
      <xdr:col>18</xdr:col>
      <xdr:colOff>177800</xdr:colOff>
      <xdr:row>18</xdr:row>
      <xdr:rowOff>19025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2346"/>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105105</xdr:rowOff>
    </xdr:from>
    <xdr:to>
      <xdr:col>29</xdr:col>
      <xdr:colOff>177800</xdr:colOff>
      <xdr:row>17</xdr:row>
      <xdr:rowOff>35255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77182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158191</xdr:rowOff>
    </xdr:from>
    <xdr:to>
      <xdr:col>26</xdr:col>
      <xdr:colOff>101600</xdr:colOff>
      <xdr:row>17</xdr:row>
      <xdr:rowOff>88341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73118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88938</xdr:rowOff>
    </xdr:from>
    <xdr:to>
      <xdr:col>22</xdr:col>
      <xdr:colOff>165100</xdr:colOff>
      <xdr:row>18</xdr:row>
      <xdr:rowOff>19088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109271</xdr:rowOff>
    </xdr:from>
    <xdr:to>
      <xdr:col>19</xdr:col>
      <xdr:colOff>38100</xdr:colOff>
      <xdr:row>18</xdr:row>
      <xdr:rowOff>39421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139675</xdr:rowOff>
    </xdr:from>
    <xdr:to>
      <xdr:col>15</xdr:col>
      <xdr:colOff>101600</xdr:colOff>
      <xdr:row>18</xdr:row>
      <xdr:rowOff>69825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54601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63319</xdr:rowOff>
    </xdr:from>
    <xdr:to>
      <xdr:col>29</xdr:col>
      <xdr:colOff>127000</xdr:colOff>
      <xdr:row>34</xdr:row>
      <xdr:rowOff>135458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330769"/>
          <a:ext cx="647700" cy="7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594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135458</xdr:rowOff>
    </xdr:from>
    <xdr:to>
      <xdr:col>26</xdr:col>
      <xdr:colOff>50800</xdr:colOff>
      <xdr:row>34</xdr:row>
      <xdr:rowOff>147966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402908"/>
          <a:ext cx="698500" cy="1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72868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83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147966</xdr:rowOff>
    </xdr:from>
    <xdr:to>
      <xdr:col>22</xdr:col>
      <xdr:colOff>114300</xdr:colOff>
      <xdr:row>34</xdr:row>
      <xdr:rowOff>149468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415416"/>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112710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149468</xdr:rowOff>
    </xdr:from>
    <xdr:to>
      <xdr:col>18</xdr:col>
      <xdr:colOff>177800</xdr:colOff>
      <xdr:row>35</xdr:row>
      <xdr:rowOff>8586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416918"/>
          <a:ext cx="698500" cy="20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80215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99124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12519</xdr:rowOff>
    </xdr:from>
    <xdr:to>
      <xdr:col>29</xdr:col>
      <xdr:colOff>177800</xdr:colOff>
      <xdr:row>34</xdr:row>
      <xdr:rowOff>114119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27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200496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84658</xdr:rowOff>
    </xdr:from>
    <xdr:to>
      <xdr:col>26</xdr:col>
      <xdr:colOff>101600</xdr:colOff>
      <xdr:row>34</xdr:row>
      <xdr:rowOff>186258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52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196435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2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97166</xdr:rowOff>
    </xdr:from>
    <xdr:to>
      <xdr:col>22</xdr:col>
      <xdr:colOff>165100</xdr:colOff>
      <xdr:row>34</xdr:row>
      <xdr:rowOff>198766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208943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3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98668</xdr:rowOff>
    </xdr:from>
    <xdr:to>
      <xdr:col>19</xdr:col>
      <xdr:colOff>38100</xdr:colOff>
      <xdr:row>34</xdr:row>
      <xdr:rowOff>200268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6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210445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300686</xdr:rowOff>
    </xdr:from>
    <xdr:to>
      <xdr:col>15</xdr:col>
      <xdr:colOff>101600</xdr:colOff>
      <xdr:row>35</xdr:row>
      <xdr:rowOff>59386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568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69562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3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136369</xdr:rowOff>
    </xdr:from>
    <xdr:to>
      <xdr:col>24</xdr:col>
      <xdr:colOff>63500</xdr:colOff>
      <xdr:row>38</xdr:row>
      <xdr:rowOff>61780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0019"/>
          <a:ext cx="8382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61780</xdr:rowOff>
    </xdr:from>
    <xdr:to>
      <xdr:col>19</xdr:col>
      <xdr:colOff>177800</xdr:colOff>
      <xdr:row>38</xdr:row>
      <xdr:rowOff>81570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76880"/>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61650</xdr:rowOff>
    </xdr:from>
    <xdr:to>
      <xdr:col>15</xdr:col>
      <xdr:colOff>50800</xdr:colOff>
      <xdr:row>38</xdr:row>
      <xdr:rowOff>81570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76750"/>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61650</xdr:rowOff>
    </xdr:from>
    <xdr:to>
      <xdr:col>10</xdr:col>
      <xdr:colOff>114300</xdr:colOff>
      <xdr:row>38</xdr:row>
      <xdr:rowOff>97834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6750"/>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85569</xdr:rowOff>
    </xdr:from>
    <xdr:to>
      <xdr:col>24</xdr:col>
      <xdr:colOff>114300</xdr:colOff>
      <xdr:row>38</xdr:row>
      <xdr:rowOff>15718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2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63996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10980</xdr:rowOff>
    </xdr:from>
    <xdr:to>
      <xdr:col>20</xdr:col>
      <xdr:colOff>38100</xdr:colOff>
      <xdr:row>38</xdr:row>
      <xdr:rowOff>112580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103707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30770</xdr:rowOff>
    </xdr:from>
    <xdr:to>
      <xdr:col>15</xdr:col>
      <xdr:colOff>101600</xdr:colOff>
      <xdr:row>38</xdr:row>
      <xdr:rowOff>132370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123497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10850</xdr:rowOff>
    </xdr:from>
    <xdr:to>
      <xdr:col>10</xdr:col>
      <xdr:colOff>165100</xdr:colOff>
      <xdr:row>38</xdr:row>
      <xdr:rowOff>112450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103577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47034</xdr:rowOff>
    </xdr:from>
    <xdr:to>
      <xdr:col>6</xdr:col>
      <xdr:colOff>38100</xdr:colOff>
      <xdr:row>38</xdr:row>
      <xdr:rowOff>148634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139761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102527</xdr:rowOff>
    </xdr:from>
    <xdr:to>
      <xdr:col>24</xdr:col>
      <xdr:colOff>63500</xdr:colOff>
      <xdr:row>57</xdr:row>
      <xdr:rowOff>159524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5177"/>
          <a:ext cx="838200" cy="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80543</xdr:rowOff>
    </xdr:from>
    <xdr:to>
      <xdr:col>19</xdr:col>
      <xdr:colOff>177800</xdr:colOff>
      <xdr:row>57</xdr:row>
      <xdr:rowOff>159524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53193"/>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80543</xdr:rowOff>
    </xdr:from>
    <xdr:to>
      <xdr:col>15</xdr:col>
      <xdr:colOff>50800</xdr:colOff>
      <xdr:row>58</xdr:row>
      <xdr:rowOff>11988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3193"/>
          <a:ext cx="889000" cy="1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139954</xdr:rowOff>
    </xdr:from>
    <xdr:to>
      <xdr:col>10</xdr:col>
      <xdr:colOff>114300</xdr:colOff>
      <xdr:row>58</xdr:row>
      <xdr:rowOff>11988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12604"/>
          <a:ext cx="889000" cy="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51727</xdr:rowOff>
    </xdr:from>
    <xdr:to>
      <xdr:col>24</xdr:col>
      <xdr:colOff>114300</xdr:colOff>
      <xdr:row>57</xdr:row>
      <xdr:rowOff>153327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138104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108724</xdr:rowOff>
    </xdr:from>
    <xdr:to>
      <xdr:col>20</xdr:col>
      <xdr:colOff>38100</xdr:colOff>
      <xdr:row>58</xdr:row>
      <xdr:rowOff>38874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30001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29743</xdr:rowOff>
    </xdr:from>
    <xdr:to>
      <xdr:col>15</xdr:col>
      <xdr:colOff>101600</xdr:colOff>
      <xdr:row>57</xdr:row>
      <xdr:rowOff>131343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122470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132638</xdr:rowOff>
    </xdr:from>
    <xdr:to>
      <xdr:col>10</xdr:col>
      <xdr:colOff>165100</xdr:colOff>
      <xdr:row>58</xdr:row>
      <xdr:rowOff>62788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89154</xdr:rowOff>
    </xdr:from>
    <xdr:to>
      <xdr:col>6</xdr:col>
      <xdr:colOff>38100</xdr:colOff>
      <xdr:row>58</xdr:row>
      <xdr:rowOff>19304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5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33355</xdr:rowOff>
    </xdr:from>
    <xdr:to>
      <xdr:col>24</xdr:col>
      <xdr:colOff>63500</xdr:colOff>
      <xdr:row>75</xdr:row>
      <xdr:rowOff>72400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377755"/>
          <a:ext cx="838200" cy="5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79397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38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89636</xdr:rowOff>
    </xdr:from>
    <xdr:to>
      <xdr:col>19</xdr:col>
      <xdr:colOff>177800</xdr:colOff>
      <xdr:row>75</xdr:row>
      <xdr:rowOff>72400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605486"/>
          <a:ext cx="889000" cy="3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89636</xdr:rowOff>
    </xdr:from>
    <xdr:to>
      <xdr:col>15</xdr:col>
      <xdr:colOff>50800</xdr:colOff>
      <xdr:row>73</xdr:row>
      <xdr:rowOff>151541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0548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114464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151541</xdr:rowOff>
    </xdr:from>
    <xdr:to>
      <xdr:col>10</xdr:col>
      <xdr:colOff>114300</xdr:colOff>
      <xdr:row>74</xdr:row>
      <xdr:rowOff>136316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667391"/>
          <a:ext cx="8890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93296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154005</xdr:rowOff>
    </xdr:from>
    <xdr:to>
      <xdr:col>24</xdr:col>
      <xdr:colOff>114300</xdr:colOff>
      <xdr:row>72</xdr:row>
      <xdr:rowOff>84155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68932</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21600</xdr:rowOff>
    </xdr:from>
    <xdr:to>
      <xdr:col>20</xdr:col>
      <xdr:colOff>38100</xdr:colOff>
      <xdr:row>75</xdr:row>
      <xdr:rowOff>123200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139727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38836</xdr:rowOff>
    </xdr:from>
    <xdr:to>
      <xdr:col>15</xdr:col>
      <xdr:colOff>101600</xdr:colOff>
      <xdr:row>73</xdr:row>
      <xdr:rowOff>140436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5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156963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100741</xdr:rowOff>
    </xdr:from>
    <xdr:to>
      <xdr:col>10</xdr:col>
      <xdr:colOff>165100</xdr:colOff>
      <xdr:row>74</xdr:row>
      <xdr:rowOff>30891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6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47418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3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85516</xdr:rowOff>
    </xdr:from>
    <xdr:to>
      <xdr:col>6</xdr:col>
      <xdr:colOff>38100</xdr:colOff>
      <xdr:row>75</xdr:row>
      <xdr:rowOff>15666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7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32193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113354</xdr:rowOff>
    </xdr:from>
    <xdr:to>
      <xdr:col>24</xdr:col>
      <xdr:colOff>63500</xdr:colOff>
      <xdr:row>91</xdr:row>
      <xdr:rowOff>135586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715304"/>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135586</xdr:rowOff>
    </xdr:from>
    <xdr:to>
      <xdr:col>19</xdr:col>
      <xdr:colOff>177800</xdr:colOff>
      <xdr:row>97</xdr:row>
      <xdr:rowOff>146577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37536"/>
          <a:ext cx="889000" cy="103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146577</xdr:rowOff>
    </xdr:from>
    <xdr:to>
      <xdr:col>15</xdr:col>
      <xdr:colOff>50800</xdr:colOff>
      <xdr:row>98</xdr:row>
      <xdr:rowOff>48927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7227"/>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123950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160807</xdr:rowOff>
    </xdr:from>
    <xdr:to>
      <xdr:col>10</xdr:col>
      <xdr:colOff>114300</xdr:colOff>
      <xdr:row>98</xdr:row>
      <xdr:rowOff>48927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791457"/>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153573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135056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0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62554</xdr:rowOff>
    </xdr:from>
    <xdr:to>
      <xdr:col>24</xdr:col>
      <xdr:colOff>114300</xdr:colOff>
      <xdr:row>91</xdr:row>
      <xdr:rowOff>164154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6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15581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1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84786</xdr:rowOff>
    </xdr:from>
    <xdr:to>
      <xdr:col>20</xdr:col>
      <xdr:colOff>38100</xdr:colOff>
      <xdr:row>92</xdr:row>
      <xdr:rowOff>14936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31463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6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95777</xdr:rowOff>
    </xdr:from>
    <xdr:to>
      <xdr:col>15</xdr:col>
      <xdr:colOff>101600</xdr:colOff>
      <xdr:row>98</xdr:row>
      <xdr:rowOff>25927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169577</xdr:rowOff>
    </xdr:from>
    <xdr:to>
      <xdr:col>10</xdr:col>
      <xdr:colOff>165100</xdr:colOff>
      <xdr:row>98</xdr:row>
      <xdr:rowOff>99727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110007</xdr:rowOff>
    </xdr:from>
    <xdr:to>
      <xdr:col>6</xdr:col>
      <xdr:colOff>38100</xdr:colOff>
      <xdr:row>98</xdr:row>
      <xdr:rowOff>40157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77875</xdr:rowOff>
    </xdr:from>
    <xdr:to>
      <xdr:col>55</xdr:col>
      <xdr:colOff>0</xdr:colOff>
      <xdr:row>38</xdr:row>
      <xdr:rowOff>46157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07175"/>
          <a:ext cx="838200" cy="6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145158</xdr:rowOff>
    </xdr:from>
    <xdr:to>
      <xdr:col>50</xdr:col>
      <xdr:colOff>114300</xdr:colOff>
      <xdr:row>38</xdr:row>
      <xdr:rowOff>46157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17358"/>
          <a:ext cx="889000" cy="2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123395</xdr:rowOff>
    </xdr:from>
    <xdr:to>
      <xdr:col>45</xdr:col>
      <xdr:colOff>177800</xdr:colOff>
      <xdr:row>36</xdr:row>
      <xdr:rowOff>145158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95595"/>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59497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123395</xdr:rowOff>
    </xdr:from>
    <xdr:to>
      <xdr:col>41</xdr:col>
      <xdr:colOff>50800</xdr:colOff>
      <xdr:row>37</xdr:row>
      <xdr:rowOff>64416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95595"/>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96205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27075</xdr:rowOff>
    </xdr:from>
    <xdr:to>
      <xdr:col>55</xdr:col>
      <xdr:colOff>50800</xdr:colOff>
      <xdr:row>34</xdr:row>
      <xdr:rowOff>128675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166807</xdr:rowOff>
    </xdr:from>
    <xdr:to>
      <xdr:col>50</xdr:col>
      <xdr:colOff>165100</xdr:colOff>
      <xdr:row>38</xdr:row>
      <xdr:rowOff>96957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88084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94358</xdr:rowOff>
    </xdr:from>
    <xdr:to>
      <xdr:col>46</xdr:col>
      <xdr:colOff>38100</xdr:colOff>
      <xdr:row>37</xdr:row>
      <xdr:rowOff>24508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41035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72595</xdr:rowOff>
    </xdr:from>
    <xdr:to>
      <xdr:col>41</xdr:col>
      <xdr:colOff>101600</xdr:colOff>
      <xdr:row>37</xdr:row>
      <xdr:rowOff>2745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19272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13616</xdr:rowOff>
    </xdr:from>
    <xdr:to>
      <xdr:col>36</xdr:col>
      <xdr:colOff>165100</xdr:colOff>
      <xdr:row>37</xdr:row>
      <xdr:rowOff>115216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131743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13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105932</xdr:rowOff>
    </xdr:from>
    <xdr:to>
      <xdr:col>55</xdr:col>
      <xdr:colOff>0</xdr:colOff>
      <xdr:row>56</xdr:row>
      <xdr:rowOff>140176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07132"/>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162933</xdr:rowOff>
    </xdr:from>
    <xdr:to>
      <xdr:col>50</xdr:col>
      <xdr:colOff>114300</xdr:colOff>
      <xdr:row>56</xdr:row>
      <xdr:rowOff>105932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421233"/>
          <a:ext cx="889000" cy="28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162933</xdr:rowOff>
    </xdr:from>
    <xdr:to>
      <xdr:col>45</xdr:col>
      <xdr:colOff>177800</xdr:colOff>
      <xdr:row>56</xdr:row>
      <xdr:rowOff>75078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21233"/>
          <a:ext cx="889000" cy="2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164888</xdr:rowOff>
    </xdr:from>
    <xdr:to>
      <xdr:col>41</xdr:col>
      <xdr:colOff>50800</xdr:colOff>
      <xdr:row>56</xdr:row>
      <xdr:rowOff>75078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94638"/>
          <a:ext cx="889000" cy="8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89376</xdr:rowOff>
    </xdr:from>
    <xdr:to>
      <xdr:col>55</xdr:col>
      <xdr:colOff>50800</xdr:colOff>
      <xdr:row>57</xdr:row>
      <xdr:rowOff>19526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67803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55132</xdr:rowOff>
    </xdr:from>
    <xdr:to>
      <xdr:col>50</xdr:col>
      <xdr:colOff>165100</xdr:colOff>
      <xdr:row>56</xdr:row>
      <xdr:rowOff>156732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1809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3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112133</xdr:rowOff>
    </xdr:from>
    <xdr:to>
      <xdr:col>46</xdr:col>
      <xdr:colOff>38100</xdr:colOff>
      <xdr:row>55</xdr:row>
      <xdr:rowOff>42283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58810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4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24278</xdr:rowOff>
    </xdr:from>
    <xdr:to>
      <xdr:col>41</xdr:col>
      <xdr:colOff>101600</xdr:colOff>
      <xdr:row>56</xdr:row>
      <xdr:rowOff>125878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142405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40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114088</xdr:rowOff>
    </xdr:from>
    <xdr:to>
      <xdr:col>36</xdr:col>
      <xdr:colOff>165100</xdr:colOff>
      <xdr:row>56</xdr:row>
      <xdr:rowOff>44238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60765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36495</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1045"/>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31305</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58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31305</xdr:rowOff>
    </xdr:from>
    <xdr:to>
      <xdr:col>45</xdr:col>
      <xdr:colOff>177800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5855"/>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123912</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25562"/>
          <a:ext cx="889000" cy="26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53207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157145</xdr:rowOff>
    </xdr:from>
    <xdr:to>
      <xdr:col>55</xdr:col>
      <xdr:colOff>50800</xdr:colOff>
      <xdr:row>79</xdr:row>
      <xdr:rowOff>87295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72072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151955</xdr:rowOff>
    </xdr:from>
    <xdr:to>
      <xdr:col>46</xdr:col>
      <xdr:colOff>38100</xdr:colOff>
      <xdr:row>79</xdr:row>
      <xdr:rowOff>82105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73232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73112</xdr:rowOff>
    </xdr:from>
    <xdr:to>
      <xdr:col>36</xdr:col>
      <xdr:colOff>165100</xdr:colOff>
      <xdr:row>78</xdr:row>
      <xdr:rowOff>3262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19789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4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113726</xdr:rowOff>
    </xdr:from>
    <xdr:to>
      <xdr:col>54</xdr:col>
      <xdr:colOff>189865</xdr:colOff>
      <xdr:row>99</xdr:row>
      <xdr:rowOff>165543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15676"/>
          <a:ext cx="1270" cy="142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169370</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1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165543</xdr:rowOff>
    </xdr:from>
    <xdr:to>
      <xdr:col>55</xdr:col>
      <xdr:colOff>88900</xdr:colOff>
      <xdr:row>99</xdr:row>
      <xdr:rowOff>165543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1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60403</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9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113726</xdr:rowOff>
    </xdr:from>
    <xdr:to>
      <xdr:col>55</xdr:col>
      <xdr:colOff>88900</xdr:colOff>
      <xdr:row>91</xdr:row>
      <xdr:rowOff>113726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81962</xdr:rowOff>
    </xdr:from>
    <xdr:to>
      <xdr:col>55</xdr:col>
      <xdr:colOff>0</xdr:colOff>
      <xdr:row>95</xdr:row>
      <xdr:rowOff>114641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69712"/>
          <a:ext cx="8382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154348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4471</xdr:rowOff>
    </xdr:from>
    <xdr:to>
      <xdr:col>55</xdr:col>
      <xdr:colOff>50800</xdr:colOff>
      <xdr:row>97</xdr:row>
      <xdr:rowOff>106071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169320</xdr:rowOff>
    </xdr:from>
    <xdr:to>
      <xdr:col>50</xdr:col>
      <xdr:colOff>114300</xdr:colOff>
      <xdr:row>95</xdr:row>
      <xdr:rowOff>81962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599820"/>
          <a:ext cx="889000" cy="7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116224</xdr:rowOff>
    </xdr:from>
    <xdr:to>
      <xdr:col>50</xdr:col>
      <xdr:colOff>165100</xdr:colOff>
      <xdr:row>98</xdr:row>
      <xdr:rowOff>46374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4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37501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3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169320</xdr:rowOff>
    </xdr:from>
    <xdr:to>
      <xdr:col>45</xdr:col>
      <xdr:colOff>177800</xdr:colOff>
      <xdr:row>94</xdr:row>
      <xdr:rowOff>67354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599820"/>
          <a:ext cx="889000" cy="58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113328</xdr:rowOff>
    </xdr:from>
    <xdr:to>
      <xdr:col>46</xdr:col>
      <xdr:colOff>38100</xdr:colOff>
      <xdr:row>98</xdr:row>
      <xdr:rowOff>43478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4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34605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67354</xdr:rowOff>
    </xdr:from>
    <xdr:to>
      <xdr:col>41</xdr:col>
      <xdr:colOff>50800</xdr:colOff>
      <xdr:row>96</xdr:row>
      <xdr:rowOff>30212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83654"/>
          <a:ext cx="889000" cy="30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98588</xdr:rowOff>
    </xdr:from>
    <xdr:to>
      <xdr:col>41</xdr:col>
      <xdr:colOff>101600</xdr:colOff>
      <xdr:row>98</xdr:row>
      <xdr:rowOff>28738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2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19865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166286</xdr:rowOff>
    </xdr:from>
    <xdr:to>
      <xdr:col>36</xdr:col>
      <xdr:colOff>165100</xdr:colOff>
      <xdr:row>98</xdr:row>
      <xdr:rowOff>96436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9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87563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63841</xdr:rowOff>
    </xdr:from>
    <xdr:to>
      <xdr:col>55</xdr:col>
      <xdr:colOff>50800</xdr:colOff>
      <xdr:row>95</xdr:row>
      <xdr:rowOff>165441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86718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31162</xdr:rowOff>
    </xdr:from>
    <xdr:to>
      <xdr:col>50</xdr:col>
      <xdr:colOff>165100</xdr:colOff>
      <xdr:row>95</xdr:row>
      <xdr:rowOff>132762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149289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118520</xdr:rowOff>
    </xdr:from>
    <xdr:to>
      <xdr:col>46</xdr:col>
      <xdr:colOff>38100</xdr:colOff>
      <xdr:row>91</xdr:row>
      <xdr:rowOff>48670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5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65197</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32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16554</xdr:rowOff>
    </xdr:from>
    <xdr:to>
      <xdr:col>41</xdr:col>
      <xdr:colOff>101600</xdr:colOff>
      <xdr:row>94</xdr:row>
      <xdr:rowOff>118154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134681</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908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150862</xdr:rowOff>
    </xdr:from>
    <xdr:to>
      <xdr:col>36</xdr:col>
      <xdr:colOff>165100</xdr:colOff>
      <xdr:row>96</xdr:row>
      <xdr:rowOff>81012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1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139517</xdr:rowOff>
    </xdr:from>
    <xdr:to>
      <xdr:col>85</xdr:col>
      <xdr:colOff>127000</xdr:colOff>
      <xdr:row>38</xdr:row>
      <xdr:rowOff>139563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5461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139563</xdr:rowOff>
    </xdr:from>
    <xdr:to>
      <xdr:col>81</xdr:col>
      <xdr:colOff>50800</xdr:colOff>
      <xdr:row>38</xdr:row>
      <xdr:rowOff>139609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5466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133711</xdr:rowOff>
    </xdr:from>
    <xdr:to>
      <xdr:col>76</xdr:col>
      <xdr:colOff>114300</xdr:colOff>
      <xdr:row>38</xdr:row>
      <xdr:rowOff>139609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477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133711</xdr:rowOff>
    </xdr:from>
    <xdr:to>
      <xdr:col>71</xdr:col>
      <xdr:colOff>177800</xdr:colOff>
      <xdr:row>37</xdr:row>
      <xdr:rowOff>156022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477361"/>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88717</xdr:rowOff>
    </xdr:from>
    <xdr:to>
      <xdr:col>85</xdr:col>
      <xdr:colOff>177800</xdr:colOff>
      <xdr:row>39</xdr:row>
      <xdr:rowOff>18867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3644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88763</xdr:rowOff>
    </xdr:from>
    <xdr:to>
      <xdr:col>81</xdr:col>
      <xdr:colOff>101600</xdr:colOff>
      <xdr:row>39</xdr:row>
      <xdr:rowOff>18913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10040</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88809</xdr:rowOff>
    </xdr:from>
    <xdr:to>
      <xdr:col>76</xdr:col>
      <xdr:colOff>165100</xdr:colOff>
      <xdr:row>39</xdr:row>
      <xdr:rowOff>18959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10086</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82911</xdr:rowOff>
    </xdr:from>
    <xdr:to>
      <xdr:col>72</xdr:col>
      <xdr:colOff>38100</xdr:colOff>
      <xdr:row>38</xdr:row>
      <xdr:rowOff>13061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4187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5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105222</xdr:rowOff>
    </xdr:from>
    <xdr:to>
      <xdr:col>67</xdr:col>
      <xdr:colOff>101600</xdr:colOff>
      <xdr:row>38</xdr:row>
      <xdr:rowOff>35371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26499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5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166740</xdr:rowOff>
    </xdr:from>
    <xdr:to>
      <xdr:col>85</xdr:col>
      <xdr:colOff>127000</xdr:colOff>
      <xdr:row>76</xdr:row>
      <xdr:rowOff>22396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02549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97813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5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22396</xdr:rowOff>
    </xdr:from>
    <xdr:to>
      <xdr:col>81</xdr:col>
      <xdr:colOff>50800</xdr:colOff>
      <xdr:row>76</xdr:row>
      <xdr:rowOff>34626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05259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34626</xdr:rowOff>
    </xdr:from>
    <xdr:to>
      <xdr:col>76</xdr:col>
      <xdr:colOff>114300</xdr:colOff>
      <xdr:row>76</xdr:row>
      <xdr:rowOff>41320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06482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118811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118685</xdr:rowOff>
    </xdr:from>
    <xdr:to>
      <xdr:col>71</xdr:col>
      <xdr:colOff>177800</xdr:colOff>
      <xdr:row>76</xdr:row>
      <xdr:rowOff>41320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977435"/>
          <a:ext cx="889000" cy="9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58983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115940</xdr:rowOff>
    </xdr:from>
    <xdr:to>
      <xdr:col>85</xdr:col>
      <xdr:colOff>177800</xdr:colOff>
      <xdr:row>76</xdr:row>
      <xdr:rowOff>46090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138817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143046</xdr:rowOff>
    </xdr:from>
    <xdr:to>
      <xdr:col>81</xdr:col>
      <xdr:colOff>101600</xdr:colOff>
      <xdr:row>76</xdr:row>
      <xdr:rowOff>73196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89723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7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155276</xdr:rowOff>
    </xdr:from>
    <xdr:to>
      <xdr:col>76</xdr:col>
      <xdr:colOff>165100</xdr:colOff>
      <xdr:row>76</xdr:row>
      <xdr:rowOff>85426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101953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7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161970</xdr:rowOff>
    </xdr:from>
    <xdr:to>
      <xdr:col>72</xdr:col>
      <xdr:colOff>38100</xdr:colOff>
      <xdr:row>76</xdr:row>
      <xdr:rowOff>92120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83247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26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35699</xdr:rowOff>
    </xdr:from>
    <xdr:to>
      <xdr:col>85</xdr:col>
      <xdr:colOff>127000</xdr:colOff>
      <xdr:row>97</xdr:row>
      <xdr:rowOff>3662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323449"/>
          <a:ext cx="838200" cy="3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76885</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36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139156</xdr:rowOff>
    </xdr:from>
    <xdr:to>
      <xdr:col>81</xdr:col>
      <xdr:colOff>50800</xdr:colOff>
      <xdr:row>97</xdr:row>
      <xdr:rowOff>3662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426906"/>
          <a:ext cx="889000" cy="20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110434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139156</xdr:rowOff>
    </xdr:from>
    <xdr:to>
      <xdr:col>76</xdr:col>
      <xdr:colOff>114300</xdr:colOff>
      <xdr:row>97</xdr:row>
      <xdr:rowOff>69955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426906"/>
          <a:ext cx="889000" cy="2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69400</xdr:rowOff>
    </xdr:from>
    <xdr:to>
      <xdr:col>71</xdr:col>
      <xdr:colOff>177800</xdr:colOff>
      <xdr:row>97</xdr:row>
      <xdr:rowOff>69955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528600"/>
          <a:ext cx="889000" cy="1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123400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156349</xdr:rowOff>
    </xdr:from>
    <xdr:to>
      <xdr:col>85</xdr:col>
      <xdr:colOff>177800</xdr:colOff>
      <xdr:row>95</xdr:row>
      <xdr:rowOff>86499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2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7776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1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124312</xdr:rowOff>
    </xdr:from>
    <xdr:to>
      <xdr:col>81</xdr:col>
      <xdr:colOff>101600</xdr:colOff>
      <xdr:row>97</xdr:row>
      <xdr:rowOff>54462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70989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88356</xdr:rowOff>
    </xdr:from>
    <xdr:to>
      <xdr:col>76</xdr:col>
      <xdr:colOff>165100</xdr:colOff>
      <xdr:row>96</xdr:row>
      <xdr:rowOff>18506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35033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19155</xdr:rowOff>
    </xdr:from>
    <xdr:to>
      <xdr:col>72</xdr:col>
      <xdr:colOff>38100</xdr:colOff>
      <xdr:row>97</xdr:row>
      <xdr:rowOff>120755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6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137282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4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18600</xdr:rowOff>
    </xdr:from>
    <xdr:to>
      <xdr:col>67</xdr:col>
      <xdr:colOff>101600</xdr:colOff>
      <xdr:row>96</xdr:row>
      <xdr:rowOff>120200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4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136727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2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19804</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9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104081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41402</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18356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41402</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60418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110329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162052</xdr:rowOff>
    </xdr:from>
    <xdr:to>
      <xdr:col>102</xdr:col>
      <xdr:colOff>165100</xdr:colOff>
      <xdr:row>39</xdr:row>
      <xdr:rowOff>92202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83329</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43307</xdr:rowOff>
    </xdr:from>
    <xdr:to>
      <xdr:col>116</xdr:col>
      <xdr:colOff>63500</xdr:colOff>
      <xdr:row>59</xdr:row>
      <xdr:rowOff>43383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588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163957</xdr:rowOff>
    </xdr:from>
    <xdr:to>
      <xdr:col>116</xdr:col>
      <xdr:colOff>114300</xdr:colOff>
      <xdr:row>59</xdr:row>
      <xdr:rowOff>94107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78884</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162675</xdr:rowOff>
    </xdr:from>
    <xdr:to>
      <xdr:col>116</xdr:col>
      <xdr:colOff>63500</xdr:colOff>
      <xdr:row>73</xdr:row>
      <xdr:rowOff>4483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507075"/>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4483</xdr:rowOff>
    </xdr:from>
    <xdr:to>
      <xdr:col>111</xdr:col>
      <xdr:colOff>177800</xdr:colOff>
      <xdr:row>73</xdr:row>
      <xdr:rowOff>65139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520333"/>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65139</xdr:rowOff>
    </xdr:from>
    <xdr:to>
      <xdr:col>107</xdr:col>
      <xdr:colOff>50800</xdr:colOff>
      <xdr:row>73</xdr:row>
      <xdr:rowOff>67405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8098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35685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41078</xdr:rowOff>
    </xdr:from>
    <xdr:to>
      <xdr:col>102</xdr:col>
      <xdr:colOff>114300</xdr:colOff>
      <xdr:row>73</xdr:row>
      <xdr:rowOff>67405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556928"/>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111875</xdr:rowOff>
    </xdr:from>
    <xdr:to>
      <xdr:col>116</xdr:col>
      <xdr:colOff>114300</xdr:colOff>
      <xdr:row>73</xdr:row>
      <xdr:rowOff>42025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134752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125133</xdr:rowOff>
    </xdr:from>
    <xdr:to>
      <xdr:col>112</xdr:col>
      <xdr:colOff>38100</xdr:colOff>
      <xdr:row>73</xdr:row>
      <xdr:rowOff>55283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4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71810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2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14339</xdr:rowOff>
    </xdr:from>
    <xdr:to>
      <xdr:col>107</xdr:col>
      <xdr:colOff>101600</xdr:colOff>
      <xdr:row>73</xdr:row>
      <xdr:rowOff>115939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5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132466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0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16605</xdr:rowOff>
    </xdr:from>
    <xdr:to>
      <xdr:col>102</xdr:col>
      <xdr:colOff>165100</xdr:colOff>
      <xdr:row>73</xdr:row>
      <xdr:rowOff>118205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134732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161728</xdr:rowOff>
    </xdr:from>
    <xdr:to>
      <xdr:col>98</xdr:col>
      <xdr:colOff>38100</xdr:colOff>
      <xdr:row>73</xdr:row>
      <xdr:rowOff>91878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108405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2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２１０，８１８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度比１１４，４５０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新型コロナウイルス対策として実施した特別定額給付事業及び生活応援特別給付事業等の影響により増加している。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１０９，８７５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、前年度比８，９８８円減少している。これは、２校の小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完了したことに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事業費の減少が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段階において大規模の普通建設事業は予定されていないため減少傾向になるものと考えている。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８２，４２７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４，４８８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小・中学校の情報通信技術環境整備や団地の解体事業等が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２４，８２６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１２，１０４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いる。除雪経費の増加が主な要因であるが、除雪路線及び業務委託等の見直しにより、可能な限り、除雪経費の節減に努める必要がある。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今後は、普通建設事業は縮減傾向と想定しているが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公共施設等の老朽化に対する取り壊しや維持管理経費を含め施設管理経費等が増加する可能性もあるため、組織機構及び事務事業の見直しなどにより各費目において経費節減に努め財政健全化を図って行く。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17,154
17,008
326.50
14,823,925
14,383,518
378,189
6,816,553
12,134,021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120040</xdr:rowOff>
    </xdr:from>
    <xdr:to>
      <xdr:col>24</xdr:col>
      <xdr:colOff>63500</xdr:colOff>
      <xdr:row>33</xdr:row>
      <xdr:rowOff>20828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606440"/>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39895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120040</xdr:rowOff>
    </xdr:from>
    <xdr:to>
      <xdr:col>19</xdr:col>
      <xdr:colOff>177800</xdr:colOff>
      <xdr:row>33</xdr:row>
      <xdr:rowOff>93523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06440"/>
          <a:ext cx="889000" cy="1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134993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115011</xdr:rowOff>
    </xdr:from>
    <xdr:to>
      <xdr:col>15</xdr:col>
      <xdr:colOff>50800</xdr:colOff>
      <xdr:row>33</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01411"/>
          <a:ext cx="889000" cy="1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115011</xdr:rowOff>
    </xdr:from>
    <xdr:to>
      <xdr:col>10</xdr:col>
      <xdr:colOff>114300</xdr:colOff>
      <xdr:row>33</xdr:row>
      <xdr:rowOff>70206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01411"/>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141478</xdr:rowOff>
    </xdr:from>
    <xdr:to>
      <xdr:col>24</xdr:col>
      <xdr:colOff>114300</xdr:colOff>
      <xdr:row>33</xdr:row>
      <xdr:rowOff>71628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164355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7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69240</xdr:rowOff>
    </xdr:from>
    <xdr:to>
      <xdr:col>20</xdr:col>
      <xdr:colOff>38100</xdr:colOff>
      <xdr:row>32</xdr:row>
      <xdr:rowOff>170840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42723</xdr:rowOff>
    </xdr:from>
    <xdr:to>
      <xdr:col>15</xdr:col>
      <xdr:colOff>101600</xdr:colOff>
      <xdr:row>33</xdr:row>
      <xdr:rowOff>144323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135450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64211</xdr:rowOff>
    </xdr:from>
    <xdr:to>
      <xdr:col>10</xdr:col>
      <xdr:colOff>165100</xdr:colOff>
      <xdr:row>32</xdr:row>
      <xdr:rowOff>165811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19406</xdr:rowOff>
    </xdr:from>
    <xdr:to>
      <xdr:col>6</xdr:col>
      <xdr:colOff>38100</xdr:colOff>
      <xdr:row>33</xdr:row>
      <xdr:rowOff>121006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137533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5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33108</xdr:rowOff>
    </xdr:from>
    <xdr:to>
      <xdr:col>24</xdr:col>
      <xdr:colOff>62865</xdr:colOff>
      <xdr:row>57</xdr:row>
      <xdr:rowOff>69310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77058"/>
          <a:ext cx="1270" cy="106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73137</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8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69310</xdr:rowOff>
    </xdr:from>
    <xdr:to>
      <xdr:col>24</xdr:col>
      <xdr:colOff>152400</xdr:colOff>
      <xdr:row>57</xdr:row>
      <xdr:rowOff>69310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84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151235</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33108</xdr:rowOff>
    </xdr:from>
    <xdr:to>
      <xdr:col>24</xdr:col>
      <xdr:colOff>152400</xdr:colOff>
      <xdr:row>51</xdr:row>
      <xdr:rowOff>33108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7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146444</xdr:rowOff>
    </xdr:from>
    <xdr:to>
      <xdr:col>24</xdr:col>
      <xdr:colOff>63500</xdr:colOff>
      <xdr:row>58</xdr:row>
      <xdr:rowOff>163492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04744"/>
          <a:ext cx="838200" cy="7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133877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92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155450</xdr:rowOff>
    </xdr:from>
    <xdr:to>
      <xdr:col>24</xdr:col>
      <xdr:colOff>114300</xdr:colOff>
      <xdr:row>55</xdr:row>
      <xdr:rowOff>85600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100692</xdr:rowOff>
    </xdr:from>
    <xdr:to>
      <xdr:col>19</xdr:col>
      <xdr:colOff>177800</xdr:colOff>
      <xdr:row>58</xdr:row>
      <xdr:rowOff>163492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44792"/>
          <a:ext cx="8890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40464</xdr:rowOff>
    </xdr:from>
    <xdr:to>
      <xdr:col>20</xdr:col>
      <xdr:colOff>38100</xdr:colOff>
      <xdr:row>58</xdr:row>
      <xdr:rowOff>142064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158591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100692</xdr:rowOff>
    </xdr:from>
    <xdr:to>
      <xdr:col>15</xdr:col>
      <xdr:colOff>50800</xdr:colOff>
      <xdr:row>59</xdr:row>
      <xdr:rowOff>16809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792"/>
          <a:ext cx="8890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81146</xdr:rowOff>
    </xdr:from>
    <xdr:to>
      <xdr:col>15</xdr:col>
      <xdr:colOff>101600</xdr:colOff>
      <xdr:row>59</xdr:row>
      <xdr:rowOff>11296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83752</xdr:rowOff>
    </xdr:from>
    <xdr:to>
      <xdr:col>10</xdr:col>
      <xdr:colOff>114300</xdr:colOff>
      <xdr:row>59</xdr:row>
      <xdr:rowOff>16809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7852"/>
          <a:ext cx="889000" cy="10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89238</xdr:rowOff>
    </xdr:from>
    <xdr:to>
      <xdr:col>10</xdr:col>
      <xdr:colOff>165100</xdr:colOff>
      <xdr:row>59</xdr:row>
      <xdr:rowOff>19388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03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35915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51103</xdr:rowOff>
    </xdr:from>
    <xdr:to>
      <xdr:col>6</xdr:col>
      <xdr:colOff>38100</xdr:colOff>
      <xdr:row>58</xdr:row>
      <xdr:rowOff>152703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143830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8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95644</xdr:rowOff>
    </xdr:from>
    <xdr:to>
      <xdr:col>24</xdr:col>
      <xdr:colOff>114300</xdr:colOff>
      <xdr:row>55</xdr:row>
      <xdr:rowOff>25794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118521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112692</xdr:rowOff>
    </xdr:from>
    <xdr:to>
      <xdr:col>20</xdr:col>
      <xdr:colOff>38100</xdr:colOff>
      <xdr:row>59</xdr:row>
      <xdr:rowOff>42842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100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33969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1014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49892</xdr:rowOff>
    </xdr:from>
    <xdr:to>
      <xdr:col>15</xdr:col>
      <xdr:colOff>101600</xdr:colOff>
      <xdr:row>58</xdr:row>
      <xdr:rowOff>151492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168019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137459</xdr:rowOff>
    </xdr:from>
    <xdr:to>
      <xdr:col>10</xdr:col>
      <xdr:colOff>165100</xdr:colOff>
      <xdr:row>59</xdr:row>
      <xdr:rowOff>67609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32952</xdr:rowOff>
    </xdr:from>
    <xdr:to>
      <xdr:col>6</xdr:col>
      <xdr:colOff>38100</xdr:colOff>
      <xdr:row>58</xdr:row>
      <xdr:rowOff>134552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151079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5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97124</xdr:rowOff>
    </xdr:from>
    <xdr:to>
      <xdr:col>24</xdr:col>
      <xdr:colOff>62865</xdr:colOff>
      <xdr:row>79</xdr:row>
      <xdr:rowOff>81959</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98624"/>
          <a:ext cx="1270" cy="1527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85786</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81959</xdr:rowOff>
    </xdr:from>
    <xdr:to>
      <xdr:col>24</xdr:col>
      <xdr:colOff>152400</xdr:colOff>
      <xdr:row>79</xdr:row>
      <xdr:rowOff>81959</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43801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97124</xdr:rowOff>
    </xdr:from>
    <xdr:to>
      <xdr:col>24</xdr:col>
      <xdr:colOff>152400</xdr:colOff>
      <xdr:row>70</xdr:row>
      <xdr:rowOff>97124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9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26600</xdr:rowOff>
    </xdr:from>
    <xdr:to>
      <xdr:col>24</xdr:col>
      <xdr:colOff>63500</xdr:colOff>
      <xdr:row>75</xdr:row>
      <xdr:rowOff>33972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13900"/>
          <a:ext cx="838200" cy="1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120190</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0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141763</xdr:rowOff>
    </xdr:from>
    <xdr:to>
      <xdr:col>24</xdr:col>
      <xdr:colOff>114300</xdr:colOff>
      <xdr:row>75</xdr:row>
      <xdr:rowOff>71913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153150</xdr:rowOff>
    </xdr:from>
    <xdr:to>
      <xdr:col>19</xdr:col>
      <xdr:colOff>177800</xdr:colOff>
      <xdr:row>75</xdr:row>
      <xdr:rowOff>33972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840450"/>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90691</xdr:rowOff>
    </xdr:from>
    <xdr:to>
      <xdr:col>20</xdr:col>
      <xdr:colOff>38100</xdr:colOff>
      <xdr:row>76</xdr:row>
      <xdr:rowOff>20841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11968</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4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153150</xdr:rowOff>
    </xdr:from>
    <xdr:to>
      <xdr:col>15</xdr:col>
      <xdr:colOff>50800</xdr:colOff>
      <xdr:row>75</xdr:row>
      <xdr:rowOff>87979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840450"/>
          <a:ext cx="889000" cy="1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21082</xdr:rowOff>
    </xdr:from>
    <xdr:to>
      <xdr:col>15</xdr:col>
      <xdr:colOff>101600</xdr:colOff>
      <xdr:row>76</xdr:row>
      <xdr:rowOff>122682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113809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103105</xdr:rowOff>
    </xdr:from>
    <xdr:to>
      <xdr:col>10</xdr:col>
      <xdr:colOff>114300</xdr:colOff>
      <xdr:row>75</xdr:row>
      <xdr:rowOff>87979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2790405"/>
          <a:ext cx="889000" cy="1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157823</xdr:rowOff>
    </xdr:from>
    <xdr:to>
      <xdr:col>10</xdr:col>
      <xdr:colOff>165100</xdr:colOff>
      <xdr:row>76</xdr:row>
      <xdr:rowOff>87973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170986</xdr:rowOff>
    </xdr:from>
    <xdr:to>
      <xdr:col>6</xdr:col>
      <xdr:colOff>38100</xdr:colOff>
      <xdr:row>76</xdr:row>
      <xdr:rowOff>101136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92263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2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147250</xdr:rowOff>
    </xdr:from>
    <xdr:to>
      <xdr:col>24</xdr:col>
      <xdr:colOff>114300</xdr:colOff>
      <xdr:row>74</xdr:row>
      <xdr:rowOff>77400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170127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1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154622</xdr:rowOff>
    </xdr:from>
    <xdr:to>
      <xdr:col>20</xdr:col>
      <xdr:colOff>38100</xdr:colOff>
      <xdr:row>75</xdr:row>
      <xdr:rowOff>84772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101299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102350</xdr:rowOff>
    </xdr:from>
    <xdr:to>
      <xdr:col>15</xdr:col>
      <xdr:colOff>101600</xdr:colOff>
      <xdr:row>75</xdr:row>
      <xdr:rowOff>32500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49027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6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37179</xdr:rowOff>
    </xdr:from>
    <xdr:to>
      <xdr:col>10</xdr:col>
      <xdr:colOff>165100</xdr:colOff>
      <xdr:row>75</xdr:row>
      <xdr:rowOff>138779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155306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6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52305</xdr:rowOff>
    </xdr:from>
    <xdr:to>
      <xdr:col>6</xdr:col>
      <xdr:colOff>38100</xdr:colOff>
      <xdr:row>74</xdr:row>
      <xdr:rowOff>153905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7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170432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5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70236</xdr:rowOff>
    </xdr:from>
    <xdr:to>
      <xdr:col>24</xdr:col>
      <xdr:colOff>63500</xdr:colOff>
      <xdr:row>96</xdr:row>
      <xdr:rowOff>159176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529436"/>
          <a:ext cx="838200" cy="8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147401</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26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159176</xdr:rowOff>
    </xdr:from>
    <xdr:to>
      <xdr:col>19</xdr:col>
      <xdr:colOff>177800</xdr:colOff>
      <xdr:row>97</xdr:row>
      <xdr:rowOff>17438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618376"/>
          <a:ext cx="889000" cy="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17438</xdr:rowOff>
    </xdr:from>
    <xdr:to>
      <xdr:col>15</xdr:col>
      <xdr:colOff>50800</xdr:colOff>
      <xdr:row>97</xdr:row>
      <xdr:rowOff>17514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6480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17514</xdr:rowOff>
    </xdr:from>
    <xdr:to>
      <xdr:col>10</xdr:col>
      <xdr:colOff>114300</xdr:colOff>
      <xdr:row>97</xdr:row>
      <xdr:rowOff>64368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648164"/>
          <a:ext cx="889000" cy="4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19436</xdr:rowOff>
    </xdr:from>
    <xdr:to>
      <xdr:col>24</xdr:col>
      <xdr:colOff>114300</xdr:colOff>
      <xdr:row>96</xdr:row>
      <xdr:rowOff>121036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169313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4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108376</xdr:rowOff>
    </xdr:from>
    <xdr:to>
      <xdr:col>20</xdr:col>
      <xdr:colOff>38100</xdr:colOff>
      <xdr:row>97</xdr:row>
      <xdr:rowOff>38526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5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29653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6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138088</xdr:rowOff>
    </xdr:from>
    <xdr:to>
      <xdr:col>15</xdr:col>
      <xdr:colOff>101600</xdr:colOff>
      <xdr:row>97</xdr:row>
      <xdr:rowOff>68238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5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59365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6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138164</xdr:rowOff>
    </xdr:from>
    <xdr:to>
      <xdr:col>10</xdr:col>
      <xdr:colOff>165100</xdr:colOff>
      <xdr:row>97</xdr:row>
      <xdr:rowOff>68314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59441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13568</xdr:rowOff>
    </xdr:from>
    <xdr:to>
      <xdr:col>6</xdr:col>
      <xdr:colOff>38100</xdr:colOff>
      <xdr:row>97</xdr:row>
      <xdr:rowOff>115168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106295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67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132842</xdr:rowOff>
    </xdr:from>
    <xdr:to>
      <xdr:col>55</xdr:col>
      <xdr:colOff>0</xdr:colOff>
      <xdr:row>38</xdr:row>
      <xdr:rowOff>133071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6479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133071</xdr:rowOff>
    </xdr:from>
    <xdr:to>
      <xdr:col>50</xdr:col>
      <xdr:colOff>114300</xdr:colOff>
      <xdr:row>38</xdr:row>
      <xdr:rowOff>133071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64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132614</xdr:rowOff>
    </xdr:from>
    <xdr:to>
      <xdr:col>45</xdr:col>
      <xdr:colOff>177800</xdr:colOff>
      <xdr:row>38</xdr:row>
      <xdr:rowOff>133071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6477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132614</xdr:rowOff>
    </xdr:from>
    <xdr:to>
      <xdr:col>41</xdr:col>
      <xdr:colOff>50800</xdr:colOff>
      <xdr:row>38</xdr:row>
      <xdr:rowOff>132614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647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82042</xdr:rowOff>
    </xdr:from>
    <xdr:to>
      <xdr:col>55</xdr:col>
      <xdr:colOff>50800</xdr:colOff>
      <xdr:row>39</xdr:row>
      <xdr:rowOff>12192</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168419</xdr:rowOff>
    </xdr:from>
    <xdr:ext cx="313932"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82271</xdr:rowOff>
    </xdr:from>
    <xdr:to>
      <xdr:col>50</xdr:col>
      <xdr:colOff>165100</xdr:colOff>
      <xdr:row>39</xdr:row>
      <xdr:rowOff>12421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3548</xdr:rowOff>
    </xdr:from>
    <xdr:ext cx="313932"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82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82271</xdr:rowOff>
    </xdr:from>
    <xdr:to>
      <xdr:col>46</xdr:col>
      <xdr:colOff>38100</xdr:colOff>
      <xdr:row>39</xdr:row>
      <xdr:rowOff>12421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3548</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93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81814</xdr:rowOff>
    </xdr:from>
    <xdr:to>
      <xdr:col>41</xdr:col>
      <xdr:colOff>101600</xdr:colOff>
      <xdr:row>39</xdr:row>
      <xdr:rowOff>11964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3091</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81814</xdr:rowOff>
    </xdr:from>
    <xdr:to>
      <xdr:col>36</xdr:col>
      <xdr:colOff>165100</xdr:colOff>
      <xdr:row>39</xdr:row>
      <xdr:rowOff>11964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3091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75797</xdr:rowOff>
    </xdr:from>
    <xdr:to>
      <xdr:col>55</xdr:col>
      <xdr:colOff>0</xdr:colOff>
      <xdr:row>57</xdr:row>
      <xdr:rowOff>144624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848447"/>
          <a:ext cx="838200" cy="6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75797</xdr:rowOff>
    </xdr:from>
    <xdr:to>
      <xdr:col>50</xdr:col>
      <xdr:colOff>114300</xdr:colOff>
      <xdr:row>57</xdr:row>
      <xdr:rowOff>92545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848447"/>
          <a:ext cx="889000" cy="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92545</xdr:rowOff>
    </xdr:from>
    <xdr:to>
      <xdr:col>45</xdr:col>
      <xdr:colOff>177800</xdr:colOff>
      <xdr:row>57</xdr:row>
      <xdr:rowOff>115779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865195"/>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115779</xdr:rowOff>
    </xdr:from>
    <xdr:to>
      <xdr:col>41</xdr:col>
      <xdr:colOff>50800</xdr:colOff>
      <xdr:row>57</xdr:row>
      <xdr:rowOff>125280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888429"/>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93824</xdr:rowOff>
    </xdr:from>
    <xdr:to>
      <xdr:col>55</xdr:col>
      <xdr:colOff>50800</xdr:colOff>
      <xdr:row>58</xdr:row>
      <xdr:rowOff>23974</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8751</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7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24997</xdr:rowOff>
    </xdr:from>
    <xdr:to>
      <xdr:col>50</xdr:col>
      <xdr:colOff>165100</xdr:colOff>
      <xdr:row>57</xdr:row>
      <xdr:rowOff>126597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7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117724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8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41745</xdr:rowOff>
    </xdr:from>
    <xdr:to>
      <xdr:col>46</xdr:col>
      <xdr:colOff>38100</xdr:colOff>
      <xdr:row>57</xdr:row>
      <xdr:rowOff>143345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134472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64979</xdr:rowOff>
    </xdr:from>
    <xdr:to>
      <xdr:col>41</xdr:col>
      <xdr:colOff>101600</xdr:colOff>
      <xdr:row>57</xdr:row>
      <xdr:rowOff>166579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74480</xdr:rowOff>
    </xdr:from>
    <xdr:to>
      <xdr:col>36</xdr:col>
      <xdr:colOff>165100</xdr:colOff>
      <xdr:row>58</xdr:row>
      <xdr:rowOff>4630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167207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139883</xdr:rowOff>
    </xdr:from>
    <xdr:to>
      <xdr:col>55</xdr:col>
      <xdr:colOff>0</xdr:colOff>
      <xdr:row>77</xdr:row>
      <xdr:rowOff>162674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3341533"/>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158857</xdr:rowOff>
    </xdr:from>
    <xdr:to>
      <xdr:col>50</xdr:col>
      <xdr:colOff>114300</xdr:colOff>
      <xdr:row>77</xdr:row>
      <xdr:rowOff>162674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750300" y="13360507"/>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155817</xdr:rowOff>
    </xdr:from>
    <xdr:to>
      <xdr:col>45</xdr:col>
      <xdr:colOff>177800</xdr:colOff>
      <xdr:row>77</xdr:row>
      <xdr:rowOff>158857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357467"/>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155817</xdr:rowOff>
    </xdr:from>
    <xdr:to>
      <xdr:col>41</xdr:col>
      <xdr:colOff>50800</xdr:colOff>
      <xdr:row>77</xdr:row>
      <xdr:rowOff>162514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6972300" y="13357467"/>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89083</xdr:rowOff>
    </xdr:from>
    <xdr:to>
      <xdr:col>55</xdr:col>
      <xdr:colOff>50800</xdr:colOff>
      <xdr:row>78</xdr:row>
      <xdr:rowOff>19233</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4010</xdr:rowOff>
    </xdr:from>
    <xdr:ext cx="469744"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2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111874</xdr:rowOff>
    </xdr:from>
    <xdr:to>
      <xdr:col>50</xdr:col>
      <xdr:colOff>165100</xdr:colOff>
      <xdr:row>78</xdr:row>
      <xdr:rowOff>42024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33151</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340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108057</xdr:rowOff>
    </xdr:from>
    <xdr:to>
      <xdr:col>46</xdr:col>
      <xdr:colOff>38100</xdr:colOff>
      <xdr:row>78</xdr:row>
      <xdr:rowOff>38207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29334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105017</xdr:rowOff>
    </xdr:from>
    <xdr:to>
      <xdr:col>41</xdr:col>
      <xdr:colOff>101600</xdr:colOff>
      <xdr:row>78</xdr:row>
      <xdr:rowOff>35167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3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26294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111714</xdr:rowOff>
    </xdr:from>
    <xdr:to>
      <xdr:col>36</xdr:col>
      <xdr:colOff>165100</xdr:colOff>
      <xdr:row>78</xdr:row>
      <xdr:rowOff>41864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32991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40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132744</xdr:rowOff>
    </xdr:from>
    <xdr:to>
      <xdr:col>55</xdr:col>
      <xdr:colOff>0</xdr:colOff>
      <xdr:row>95</xdr:row>
      <xdr:rowOff>35556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5734694"/>
          <a:ext cx="838200" cy="58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85419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7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7079</xdr:rowOff>
    </xdr:from>
    <xdr:to>
      <xdr:col>50</xdr:col>
      <xdr:colOff>114300</xdr:colOff>
      <xdr:row>95</xdr:row>
      <xdr:rowOff>35556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5951929"/>
          <a:ext cx="889000" cy="3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17051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57942</xdr:rowOff>
    </xdr:from>
    <xdr:to>
      <xdr:col>45</xdr:col>
      <xdr:colOff>177800</xdr:colOff>
      <xdr:row>93</xdr:row>
      <xdr:rowOff>7079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5831342"/>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51210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57942</xdr:rowOff>
    </xdr:from>
    <xdr:to>
      <xdr:col>41</xdr:col>
      <xdr:colOff>50800</xdr:colOff>
      <xdr:row>92</xdr:row>
      <xdr:rowOff>136223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5831342"/>
          <a:ext cx="889000" cy="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58951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81944</xdr:rowOff>
    </xdr:from>
    <xdr:to>
      <xdr:col>55</xdr:col>
      <xdr:colOff>50800</xdr:colOff>
      <xdr:row>92</xdr:row>
      <xdr:rowOff>12094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56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104821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55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156206</xdr:rowOff>
    </xdr:from>
    <xdr:to>
      <xdr:col>50</xdr:col>
      <xdr:colOff>165100</xdr:colOff>
      <xdr:row>95</xdr:row>
      <xdr:rowOff>86356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102883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127729</xdr:rowOff>
    </xdr:from>
    <xdr:to>
      <xdr:col>46</xdr:col>
      <xdr:colOff>38100</xdr:colOff>
      <xdr:row>93</xdr:row>
      <xdr:rowOff>57879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59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74406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56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7142</xdr:rowOff>
    </xdr:from>
    <xdr:to>
      <xdr:col>41</xdr:col>
      <xdr:colOff>101600</xdr:colOff>
      <xdr:row>92</xdr:row>
      <xdr:rowOff>108742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578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125269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55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85423</xdr:rowOff>
    </xdr:from>
    <xdr:to>
      <xdr:col>36</xdr:col>
      <xdr:colOff>165100</xdr:colOff>
      <xdr:row>93</xdr:row>
      <xdr:rowOff>15573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58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32100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56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37320</xdr:rowOff>
    </xdr:from>
    <xdr:to>
      <xdr:col>85</xdr:col>
      <xdr:colOff>127000</xdr:colOff>
      <xdr:row>36</xdr:row>
      <xdr:rowOff>79317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09520"/>
          <a:ext cx="838200" cy="4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79317</xdr:rowOff>
    </xdr:from>
    <xdr:to>
      <xdr:col>81</xdr:col>
      <xdr:colOff>50800</xdr:colOff>
      <xdr:row>37</xdr:row>
      <xdr:rowOff>107271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51517"/>
          <a:ext cx="889000" cy="1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107271</xdr:rowOff>
    </xdr:from>
    <xdr:to>
      <xdr:col>76</xdr:col>
      <xdr:colOff>114300</xdr:colOff>
      <xdr:row>37</xdr:row>
      <xdr:rowOff>147864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50921"/>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163462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147864</xdr:rowOff>
    </xdr:from>
    <xdr:to>
      <xdr:col>71</xdr:col>
      <xdr:colOff>177800</xdr:colOff>
      <xdr:row>37</xdr:row>
      <xdr:rowOff>153155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91514"/>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167153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157970</xdr:rowOff>
    </xdr:from>
    <xdr:to>
      <xdr:col>85</xdr:col>
      <xdr:colOff>177800</xdr:colOff>
      <xdr:row>36</xdr:row>
      <xdr:rowOff>88120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136397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28517</xdr:rowOff>
    </xdr:from>
    <xdr:to>
      <xdr:col>81</xdr:col>
      <xdr:colOff>101600</xdr:colOff>
      <xdr:row>36</xdr:row>
      <xdr:rowOff>130117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121244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56471</xdr:rowOff>
    </xdr:from>
    <xdr:to>
      <xdr:col>76</xdr:col>
      <xdr:colOff>165100</xdr:colOff>
      <xdr:row>37</xdr:row>
      <xdr:rowOff>158071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149199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97064</xdr:rowOff>
    </xdr:from>
    <xdr:to>
      <xdr:col>72</xdr:col>
      <xdr:colOff>38100</xdr:colOff>
      <xdr:row>38</xdr:row>
      <xdr:rowOff>27214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18342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102355</xdr:rowOff>
    </xdr:from>
    <xdr:to>
      <xdr:col>67</xdr:col>
      <xdr:colOff>101600</xdr:colOff>
      <xdr:row>38</xdr:row>
      <xdr:rowOff>32505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23632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145186</xdr:rowOff>
    </xdr:from>
    <xdr:to>
      <xdr:col>85</xdr:col>
      <xdr:colOff>126364</xdr:colOff>
      <xdr:row>58</xdr:row>
      <xdr:rowOff>64730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403486"/>
          <a:ext cx="1269" cy="60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68557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1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64730</xdr:rowOff>
    </xdr:from>
    <xdr:to>
      <xdr:col>86</xdr:col>
      <xdr:colOff>25400</xdr:colOff>
      <xdr:row>58</xdr:row>
      <xdr:rowOff>64730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91863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91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145186</xdr:rowOff>
    </xdr:from>
    <xdr:to>
      <xdr:col>86</xdr:col>
      <xdr:colOff>25400</xdr:colOff>
      <xdr:row>54</xdr:row>
      <xdr:rowOff>145186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4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126866</xdr:rowOff>
    </xdr:from>
    <xdr:to>
      <xdr:col>85</xdr:col>
      <xdr:colOff>127000</xdr:colOff>
      <xdr:row>56</xdr:row>
      <xdr:rowOff>42523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213716"/>
          <a:ext cx="838200" cy="4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73293</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94866</xdr:rowOff>
    </xdr:from>
    <xdr:to>
      <xdr:col>85</xdr:col>
      <xdr:colOff>177800</xdr:colOff>
      <xdr:row>57</xdr:row>
      <xdr:rowOff>25016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97148</xdr:rowOff>
    </xdr:from>
    <xdr:to>
      <xdr:col>81</xdr:col>
      <xdr:colOff>50800</xdr:colOff>
      <xdr:row>53</xdr:row>
      <xdr:rowOff>126866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498198"/>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84807</xdr:rowOff>
    </xdr:from>
    <xdr:to>
      <xdr:col>81</xdr:col>
      <xdr:colOff>101600</xdr:colOff>
      <xdr:row>57</xdr:row>
      <xdr:rowOff>14957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8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6084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97148</xdr:rowOff>
    </xdr:from>
    <xdr:to>
      <xdr:col>76</xdr:col>
      <xdr:colOff>114300</xdr:colOff>
      <xdr:row>54</xdr:row>
      <xdr:rowOff>80787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498198"/>
          <a:ext cx="889000" cy="8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145190</xdr:rowOff>
    </xdr:from>
    <xdr:to>
      <xdr:col>76</xdr:col>
      <xdr:colOff>165100</xdr:colOff>
      <xdr:row>57</xdr:row>
      <xdr:rowOff>75340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66467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53583</xdr:rowOff>
    </xdr:from>
    <xdr:to>
      <xdr:col>71</xdr:col>
      <xdr:colOff>177800</xdr:colOff>
      <xdr:row>54</xdr:row>
      <xdr:rowOff>80787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31188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22954</xdr:rowOff>
    </xdr:from>
    <xdr:to>
      <xdr:col>72</xdr:col>
      <xdr:colOff>38100</xdr:colOff>
      <xdr:row>57</xdr:row>
      <xdr:rowOff>124554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115681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13484</xdr:rowOff>
    </xdr:from>
    <xdr:to>
      <xdr:col>67</xdr:col>
      <xdr:colOff>101600</xdr:colOff>
      <xdr:row>57</xdr:row>
      <xdr:rowOff>115084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106211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7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163173</xdr:rowOff>
    </xdr:from>
    <xdr:to>
      <xdr:col>85</xdr:col>
      <xdr:colOff>177800</xdr:colOff>
      <xdr:row>56</xdr:row>
      <xdr:rowOff>93323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9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14600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76066</xdr:rowOff>
    </xdr:from>
    <xdr:to>
      <xdr:col>81</xdr:col>
      <xdr:colOff>101600</xdr:colOff>
      <xdr:row>54</xdr:row>
      <xdr:rowOff>6216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1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22743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89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46348</xdr:rowOff>
    </xdr:from>
    <xdr:to>
      <xdr:col>76</xdr:col>
      <xdr:colOff>165100</xdr:colOff>
      <xdr:row>49</xdr:row>
      <xdr:rowOff>147948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4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47</xdr:row>
      <xdr:rowOff>164475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82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29987</xdr:rowOff>
    </xdr:from>
    <xdr:to>
      <xdr:col>72</xdr:col>
      <xdr:colOff>38100</xdr:colOff>
      <xdr:row>54</xdr:row>
      <xdr:rowOff>131587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2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148114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06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2783</xdr:rowOff>
    </xdr:from>
    <xdr:to>
      <xdr:col>67</xdr:col>
      <xdr:colOff>101600</xdr:colOff>
      <xdr:row>54</xdr:row>
      <xdr:rowOff>104383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2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120910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3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139517</xdr:rowOff>
    </xdr:from>
    <xdr:to>
      <xdr:col>85</xdr:col>
      <xdr:colOff>127000</xdr:colOff>
      <xdr:row>78</xdr:row>
      <xdr:rowOff>139564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12617"/>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139564</xdr:rowOff>
    </xdr:from>
    <xdr:to>
      <xdr:col>81</xdr:col>
      <xdr:colOff>50800</xdr:colOff>
      <xdr:row>78</xdr:row>
      <xdr:rowOff>139609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1266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133711</xdr:rowOff>
    </xdr:from>
    <xdr:to>
      <xdr:col>76</xdr:col>
      <xdr:colOff>114300</xdr:colOff>
      <xdr:row>78</xdr:row>
      <xdr:rowOff>139609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35361"/>
          <a:ext cx="8890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133711</xdr:rowOff>
    </xdr:from>
    <xdr:to>
      <xdr:col>71</xdr:col>
      <xdr:colOff>177800</xdr:colOff>
      <xdr:row>77</xdr:row>
      <xdr:rowOff>156021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3536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88717</xdr:rowOff>
    </xdr:from>
    <xdr:to>
      <xdr:col>85</xdr:col>
      <xdr:colOff>177800</xdr:colOff>
      <xdr:row>79</xdr:row>
      <xdr:rowOff>18867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3644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76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88764</xdr:rowOff>
    </xdr:from>
    <xdr:to>
      <xdr:col>81</xdr:col>
      <xdr:colOff>101600</xdr:colOff>
      <xdr:row>79</xdr:row>
      <xdr:rowOff>18914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10041</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88809</xdr:rowOff>
    </xdr:from>
    <xdr:to>
      <xdr:col>76</xdr:col>
      <xdr:colOff>165100</xdr:colOff>
      <xdr:row>79</xdr:row>
      <xdr:rowOff>18959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10086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82911</xdr:rowOff>
    </xdr:from>
    <xdr:to>
      <xdr:col>72</xdr:col>
      <xdr:colOff>38100</xdr:colOff>
      <xdr:row>78</xdr:row>
      <xdr:rowOff>13061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4188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37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105221</xdr:rowOff>
    </xdr:from>
    <xdr:to>
      <xdr:col>67</xdr:col>
      <xdr:colOff>101600</xdr:colOff>
      <xdr:row>78</xdr:row>
      <xdr:rowOff>35371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26498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166740</xdr:rowOff>
    </xdr:from>
    <xdr:to>
      <xdr:col>85</xdr:col>
      <xdr:colOff>127000</xdr:colOff>
      <xdr:row>96</xdr:row>
      <xdr:rowOff>22396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54490"/>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97812</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8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22396</xdr:rowOff>
    </xdr:from>
    <xdr:to>
      <xdr:col>81</xdr:col>
      <xdr:colOff>50800</xdr:colOff>
      <xdr:row>96</xdr:row>
      <xdr:rowOff>34626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8159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87116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34626</xdr:rowOff>
    </xdr:from>
    <xdr:to>
      <xdr:col>76</xdr:col>
      <xdr:colOff>114300</xdr:colOff>
      <xdr:row>96</xdr:row>
      <xdr:rowOff>41320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93826"/>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118811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118686</xdr:rowOff>
    </xdr:from>
    <xdr:to>
      <xdr:col>71</xdr:col>
      <xdr:colOff>177800</xdr:colOff>
      <xdr:row>96</xdr:row>
      <xdr:rowOff>41320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06436"/>
          <a:ext cx="889000" cy="9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58966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115940</xdr:rowOff>
    </xdr:from>
    <xdr:to>
      <xdr:col>85</xdr:col>
      <xdr:colOff>177800</xdr:colOff>
      <xdr:row>96</xdr:row>
      <xdr:rowOff>46090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138817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5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143046</xdr:rowOff>
    </xdr:from>
    <xdr:to>
      <xdr:col>81</xdr:col>
      <xdr:colOff>101600</xdr:colOff>
      <xdr:row>96</xdr:row>
      <xdr:rowOff>73196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89723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155276</xdr:rowOff>
    </xdr:from>
    <xdr:to>
      <xdr:col>76</xdr:col>
      <xdr:colOff>165100</xdr:colOff>
      <xdr:row>96</xdr:row>
      <xdr:rowOff>85426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101953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161970</xdr:rowOff>
    </xdr:from>
    <xdr:to>
      <xdr:col>72</xdr:col>
      <xdr:colOff>38100</xdr:colOff>
      <xdr:row>96</xdr:row>
      <xdr:rowOff>92120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83247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67886</xdr:rowOff>
    </xdr:from>
    <xdr:to>
      <xdr:col>67</xdr:col>
      <xdr:colOff>101600</xdr:colOff>
      <xdr:row>95</xdr:row>
      <xdr:rowOff>169486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5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14563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総務費は、住民一人当たり２４８，５２５円となっており、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１５３，７２９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また、類似団体平均と比較して１３，０８１円上回っている。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新型コロナウイルス対策として実施した特別定額給付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及び生活応援特別給付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１０１，９２６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３６，０４８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している。これは、除雪経費及び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道路・橋梁に係る工事費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６４，１１６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１１，６７２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事業の負担金の増加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及び老人福祉センター改修事業に係る工事費の増加が主な要因である。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８２，４２７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３９，５０２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ほぼ同時期に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２校の小学校改築・改修事業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の工事費の減少が主な要因である。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一部事務組合における清掃施設整備事業の負担金の増加や公共施設等の維持管理費用等が増加する可能性があるため、単独事業や業務委託の見直し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可能な限り経費節減に努め財政健全化を図って行く。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として前年度比２．０５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、一定の基金残高を確保するため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歳計剰余金の処分等について優先的に財政調整基金に積立て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今後も、将来的に持続可能な健全財政の運営に向けてより一層の歳出削減を図り、基金残高の維持・確保に努める。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前年度比１．０８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これは、繰越事業の関係もあるが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、新型コロナウイルス感染症の影響等により各事業が取り止めとなったこと等により歳出が抑制され、また、歳入において一般財源等相当分の増加も影響しているものと考えている。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引き続き、歳入の確保及び経費節減に努めていく。</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４．１６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財政調整基金積立金の増加に伴い、実質単年度収支が黒字となったこと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実質赤字（黒字）比率については、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全会計において実質収支額の黒字となっている。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５．５４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％で最も多く、次に上水道事業会計３．１６％、介護保険特別会計１．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前年度と同じ比率であり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、一般会計からの補助金もあるため赤字決算には至っていない。料金改定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おり、一般会計からの補助金を必要としない公営企業として健全化を図る必要がある。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共下水道事業及び農業集落排水事業についても同様に赤字決算とはなっていないものの、繰入基準を上回る繰入額が一般会計から行われているため、経営戦略をもとに料金改定や加入率の向上に努め健全化を図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国保特別会計及び介護保険特別会計については、一般会計からの法定外の繰入額はなく、各特別会計における財政調整基金を活用も含め、制度運営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持続可能な保険税率・保険料率を見定め、引き続き健全な運営に努める必要がある。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各会計において、赤字決算に至らぬよう歳入の確保及び歳出の削減を行い健全な運営に努める必要がある。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14823925</v>
      </c>
      <c r="BO4" s="433"/>
      <c r="BP4" s="433"/>
      <c r="BQ4" s="433"/>
      <c r="BR4" s="433"/>
      <c r="BS4" s="433"/>
      <c r="BT4" s="433"/>
      <c r="BU4" s="434"/>
      <c r="BV4" s="432">
        <v>12166756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14383518</v>
      </c>
      <c r="BO5" s="470"/>
      <c r="BP5" s="470"/>
      <c r="BQ5" s="470"/>
      <c r="BR5" s="470"/>
      <c r="BS5" s="470"/>
      <c r="BT5" s="470"/>
      <c r="BU5" s="471"/>
      <c r="BV5" s="469">
        <v>11825661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88.3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440407</v>
      </c>
      <c r="BO6" s="470"/>
      <c r="BP6" s="470"/>
      <c r="BQ6" s="470"/>
      <c r="BR6" s="470"/>
      <c r="BS6" s="470"/>
      <c r="BT6" s="470"/>
      <c r="BU6" s="471"/>
      <c r="BV6" s="469">
        <v>341095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92.4</v>
      </c>
      <c r="CU6" s="507"/>
      <c r="CV6" s="507"/>
      <c r="CW6" s="507"/>
      <c r="CX6" s="507"/>
      <c r="CY6" s="507"/>
      <c r="CZ6" s="507"/>
      <c r="DA6" s="508"/>
      <c r="DB6" s="506">
        <v>91.2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62218</v>
      </c>
      <c r="BO7" s="470"/>
      <c r="BP7" s="470"/>
      <c r="BQ7" s="470"/>
      <c r="BR7" s="470"/>
      <c r="BS7" s="470"/>
      <c r="BT7" s="470"/>
      <c r="BU7" s="471"/>
      <c r="BV7" s="469">
        <v>43976</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6816553</v>
      </c>
      <c r="CU7" s="470"/>
      <c r="CV7" s="470"/>
      <c r="CW7" s="470"/>
      <c r="CX7" s="470"/>
      <c r="CY7" s="470"/>
      <c r="CZ7" s="470"/>
      <c r="DA7" s="471"/>
      <c r="DB7" s="469">
        <v>6648816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378189</v>
      </c>
      <c r="BO8" s="470"/>
      <c r="BP8" s="470"/>
      <c r="BQ8" s="470"/>
      <c r="BR8" s="470"/>
      <c r="BS8" s="470"/>
      <c r="BT8" s="470"/>
      <c r="BU8" s="471"/>
      <c r="BV8" s="469">
        <v>297119</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0.31</v>
      </c>
      <c r="CU8" s="510"/>
      <c r="CV8" s="510"/>
      <c r="CW8" s="510"/>
      <c r="CX8" s="510"/>
      <c r="CY8" s="510"/>
      <c r="CZ8" s="510"/>
      <c r="DA8" s="511"/>
      <c r="DB8" s="509">
        <v>0.3</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16428</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81070</v>
      </c>
      <c r="BO9" s="470"/>
      <c r="BP9" s="470"/>
      <c r="BQ9" s="470"/>
      <c r="BR9" s="470"/>
      <c r="BS9" s="470"/>
      <c r="BT9" s="470"/>
      <c r="BU9" s="471"/>
      <c r="BV9" s="469">
        <v>38126</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17955</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942578</v>
      </c>
      <c r="BO10" s="470"/>
      <c r="BP10" s="470"/>
      <c r="BQ10" s="470"/>
      <c r="BR10" s="470"/>
      <c r="BS10" s="470"/>
      <c r="BT10" s="470"/>
      <c r="BU10" s="471"/>
      <c r="BV10" s="469">
        <v>504718</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17154</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970808</v>
      </c>
      <c r="BO12" s="470"/>
      <c r="BP12" s="470"/>
      <c r="BQ12" s="470"/>
      <c r="BR12" s="470"/>
      <c r="BS12" s="470"/>
      <c r="BT12" s="470"/>
      <c r="BU12" s="471"/>
      <c r="BV12" s="469">
        <v>767886</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17008</v>
      </c>
      <c r="S13" s="554"/>
      <c r="T13" s="554"/>
      <c r="U13" s="554"/>
      <c r="V13" s="555"/>
      <c r="W13" s="485" t="s">
        <v>136</v>
      </c>
      <c r="X13" s="486"/>
      <c r="Y13" s="486"/>
      <c r="Z13" s="486"/>
      <c r="AA13" s="486"/>
      <c r="AB13" s="476"/>
      <c r="AC13" s="520">
        <v>2268</v>
      </c>
      <c r="AD13" s="521"/>
      <c r="AE13" s="521"/>
      <c r="AF13" s="521"/>
      <c r="AG13" s="563"/>
      <c r="AH13" s="520">
        <v>2503</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52840</v>
      </c>
      <c r="BO13" s="470"/>
      <c r="BP13" s="470"/>
      <c r="BQ13" s="470"/>
      <c r="BR13" s="470"/>
      <c r="BS13" s="470"/>
      <c r="BT13" s="470"/>
      <c r="BU13" s="471"/>
      <c r="BV13" s="469">
        <v>-225042</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11.7</v>
      </c>
      <c r="CU13" s="467"/>
      <c r="CV13" s="467"/>
      <c r="CW13" s="467"/>
      <c r="CX13" s="467"/>
      <c r="CY13" s="467"/>
      <c r="CZ13" s="467"/>
      <c r="DA13" s="468"/>
      <c r="DB13" s="466">
        <v>11.7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17431</v>
      </c>
      <c r="S14" s="554"/>
      <c r="T14" s="554"/>
      <c r="U14" s="554"/>
      <c r="V14" s="555"/>
      <c r="W14" s="459"/>
      <c r="X14" s="460"/>
      <c r="Y14" s="460"/>
      <c r="Z14" s="460"/>
      <c r="AA14" s="460"/>
      <c r="AB14" s="449"/>
      <c r="AC14" s="556">
        <v>25.4</v>
      </c>
      <c r="AD14" s="557"/>
      <c r="AE14" s="557"/>
      <c r="AF14" s="557"/>
      <c r="AG14" s="558"/>
      <c r="AH14" s="556">
        <v>26.8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110.9</v>
      </c>
      <c r="CU14" s="568"/>
      <c r="CV14" s="568"/>
      <c r="CW14" s="568"/>
      <c r="CX14" s="568"/>
      <c r="CY14" s="568"/>
      <c r="CZ14" s="568"/>
      <c r="DA14" s="569"/>
      <c r="DB14" s="567">
        <v>118.2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17300</v>
      </c>
      <c r="S15" s="554"/>
      <c r="T15" s="554"/>
      <c r="U15" s="554"/>
      <c r="V15" s="555"/>
      <c r="W15" s="485" t="s">
        <v>143</v>
      </c>
      <c r="X15" s="486"/>
      <c r="Y15" s="486"/>
      <c r="Z15" s="486"/>
      <c r="AA15" s="486"/>
      <c r="AB15" s="476"/>
      <c r="AC15" s="520">
        <v>2087</v>
      </c>
      <c r="AD15" s="521"/>
      <c r="AE15" s="521"/>
      <c r="AF15" s="521"/>
      <c r="AG15" s="563"/>
      <c r="AH15" s="520">
        <v>2107</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1893472</v>
      </c>
      <c r="BO15" s="433"/>
      <c r="BP15" s="433"/>
      <c r="BQ15" s="433"/>
      <c r="BR15" s="433"/>
      <c r="BS15" s="433"/>
      <c r="BT15" s="433"/>
      <c r="BU15" s="434"/>
      <c r="BV15" s="432">
        <v>1816215</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23.4</v>
      </c>
      <c r="AD16" s="557"/>
      <c r="AE16" s="557"/>
      <c r="AF16" s="557"/>
      <c r="AG16" s="558"/>
      <c r="AH16" s="556">
        <v>22.6</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6165970</v>
      </c>
      <c r="BO16" s="470"/>
      <c r="BP16" s="470"/>
      <c r="BQ16" s="470"/>
      <c r="BR16" s="470"/>
      <c r="BS16" s="470"/>
      <c r="BT16" s="470"/>
      <c r="BU16" s="471"/>
      <c r="BV16" s="469">
        <v>5974943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4567</v>
      </c>
      <c r="AD17" s="521"/>
      <c r="AE17" s="521"/>
      <c r="AF17" s="521"/>
      <c r="AG17" s="563"/>
      <c r="AH17" s="520">
        <v>4728</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2337130</v>
      </c>
      <c r="BO17" s="470"/>
      <c r="BP17" s="470"/>
      <c r="BQ17" s="470"/>
      <c r="BR17" s="470"/>
      <c r="BS17" s="470"/>
      <c r="BT17" s="470"/>
      <c r="BU17" s="471"/>
      <c r="BV17" s="469">
        <v>2260309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326.5</v>
      </c>
      <c r="M18" s="585"/>
      <c r="N18" s="585"/>
      <c r="O18" s="585"/>
      <c r="P18" s="585"/>
      <c r="Q18" s="585"/>
      <c r="R18" s="586"/>
      <c r="S18" s="586"/>
      <c r="T18" s="586"/>
      <c r="U18" s="586"/>
      <c r="V18" s="587"/>
      <c r="W18" s="487"/>
      <c r="X18" s="488"/>
      <c r="Y18" s="488"/>
      <c r="Z18" s="488"/>
      <c r="AA18" s="488"/>
      <c r="AB18" s="479"/>
      <c r="AC18" s="588">
        <v>51.2</v>
      </c>
      <c r="AD18" s="589"/>
      <c r="AE18" s="589"/>
      <c r="AF18" s="589"/>
      <c r="AG18" s="590"/>
      <c r="AH18" s="588">
        <v>50.6</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6106620</v>
      </c>
      <c r="BO18" s="470"/>
      <c r="BP18" s="470"/>
      <c r="BQ18" s="470"/>
      <c r="BR18" s="470"/>
      <c r="BS18" s="470"/>
      <c r="BT18" s="470"/>
      <c r="BU18" s="471"/>
      <c r="BV18" s="469">
        <v>5885603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9026826</v>
      </c>
      <c r="BO19" s="470"/>
      <c r="BP19" s="470"/>
      <c r="BQ19" s="470"/>
      <c r="BR19" s="470"/>
      <c r="BS19" s="470"/>
      <c r="BT19" s="470"/>
      <c r="BU19" s="471"/>
      <c r="BV19" s="469">
        <v>8453207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5871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12134021</v>
      </c>
      <c r="BO23" s="470"/>
      <c r="BP23" s="470"/>
      <c r="BQ23" s="470"/>
      <c r="BR23" s="470"/>
      <c r="BS23" s="470"/>
      <c r="BT23" s="470"/>
      <c r="BU23" s="471"/>
      <c r="BV23" s="469">
        <v>12496218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6990</v>
      </c>
      <c r="R24" s="521"/>
      <c r="S24" s="521"/>
      <c r="T24" s="521"/>
      <c r="U24" s="521"/>
      <c r="V24" s="563"/>
      <c r="W24" s="622"/>
      <c r="X24" s="610"/>
      <c r="Y24" s="611"/>
      <c r="Z24" s="519" t="s">
        <v>167</v>
      </c>
      <c r="AA24" s="499"/>
      <c r="AB24" s="499"/>
      <c r="AC24" s="499"/>
      <c r="AD24" s="499"/>
      <c r="AE24" s="499"/>
      <c r="AF24" s="499"/>
      <c r="AG24" s="500"/>
      <c r="AH24" s="520">
        <v>147</v>
      </c>
      <c r="AI24" s="521"/>
      <c r="AJ24" s="521"/>
      <c r="AK24" s="521"/>
      <c r="AL24" s="563"/>
      <c r="AM24" s="520">
        <v>442323</v>
      </c>
      <c r="AN24" s="521"/>
      <c r="AO24" s="521"/>
      <c r="AP24" s="521"/>
      <c r="AQ24" s="521"/>
      <c r="AR24" s="563"/>
      <c r="AS24" s="520">
        <v>3009</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8821770</v>
      </c>
      <c r="BO24" s="470"/>
      <c r="BP24" s="470"/>
      <c r="BQ24" s="470"/>
      <c r="BR24" s="470"/>
      <c r="BS24" s="470"/>
      <c r="BT24" s="470"/>
      <c r="BU24" s="471"/>
      <c r="BV24" s="469">
        <v>8937977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5460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171</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210525</v>
      </c>
      <c r="BO25" s="433"/>
      <c r="BP25" s="433"/>
      <c r="BQ25" s="433"/>
      <c r="BR25" s="433"/>
      <c r="BS25" s="433"/>
      <c r="BT25" s="433"/>
      <c r="BU25" s="434"/>
      <c r="BV25" s="432">
        <v>336054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4910</v>
      </c>
      <c r="R26" s="521"/>
      <c r="S26" s="521"/>
      <c r="T26" s="521"/>
      <c r="U26" s="521"/>
      <c r="V26" s="563"/>
      <c r="W26" s="622"/>
      <c r="X26" s="610"/>
      <c r="Y26" s="611"/>
      <c r="Z26" s="519" t="s">
        <v>174</v>
      </c>
      <c r="AA26" s="632"/>
      <c r="AB26" s="632"/>
      <c r="AC26" s="632"/>
      <c r="AD26" s="632"/>
      <c r="AE26" s="632"/>
      <c r="AF26" s="632"/>
      <c r="AG26" s="633"/>
      <c r="AH26" s="520" t="s">
        <v>171</v>
      </c>
      <c r="AI26" s="521"/>
      <c r="AJ26" s="521"/>
      <c r="AK26" s="521"/>
      <c r="AL26" s="563"/>
      <c r="AM26" s="520" t="s">
        <v>125</v>
      </c>
      <c r="AN26" s="521"/>
      <c r="AO26" s="521"/>
      <c r="AP26" s="521"/>
      <c r="AQ26" s="521"/>
      <c r="AR26" s="563"/>
      <c r="AS26" s="520" t="s">
        <v>171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125</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2870</v>
      </c>
      <c r="R27" s="521"/>
      <c r="S27" s="521"/>
      <c r="T27" s="521"/>
      <c r="U27" s="521"/>
      <c r="V27" s="563"/>
      <c r="W27" s="622"/>
      <c r="X27" s="610"/>
      <c r="Y27" s="611"/>
      <c r="Z27" s="519" t="s">
        <v>177</v>
      </c>
      <c r="AA27" s="499"/>
      <c r="AB27" s="499"/>
      <c r="AC27" s="499"/>
      <c r="AD27" s="499"/>
      <c r="AE27" s="499"/>
      <c r="AF27" s="499"/>
      <c r="AG27" s="500"/>
      <c r="AH27" s="520">
        <v>1</v>
      </c>
      <c r="AI27" s="521"/>
      <c r="AJ27" s="521"/>
      <c r="AK27" s="521"/>
      <c r="AL27" s="563"/>
      <c r="AM27" s="520" t="s">
        <v>178</v>
      </c>
      <c r="AN27" s="521"/>
      <c r="AO27" s="521"/>
      <c r="AP27" s="521"/>
      <c r="AQ27" s="521"/>
      <c r="AR27" s="563"/>
      <c r="AS27" s="520" t="s">
        <v>179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245307</v>
      </c>
      <c r="BO27" s="646"/>
      <c r="BP27" s="646"/>
      <c r="BQ27" s="646"/>
      <c r="BR27" s="646"/>
      <c r="BS27" s="646"/>
      <c r="BT27" s="646"/>
      <c r="BU27" s="647"/>
      <c r="BV27" s="645">
        <v>245304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2330</v>
      </c>
      <c r="R28" s="521"/>
      <c r="S28" s="521"/>
      <c r="T28" s="521"/>
      <c r="U28" s="521"/>
      <c r="V28" s="563"/>
      <c r="W28" s="622"/>
      <c r="X28" s="610"/>
      <c r="Y28" s="611"/>
      <c r="Z28" s="519" t="s">
        <v>182</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1436815</v>
      </c>
      <c r="BO28" s="433"/>
      <c r="BP28" s="433"/>
      <c r="BQ28" s="433"/>
      <c r="BR28" s="433"/>
      <c r="BS28" s="433"/>
      <c r="BT28" s="433"/>
      <c r="BU28" s="434"/>
      <c r="BV28" s="432">
        <v>1265045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2250</v>
      </c>
      <c r="R29" s="521"/>
      <c r="S29" s="521"/>
      <c r="T29" s="521"/>
      <c r="U29" s="521"/>
      <c r="V29" s="563"/>
      <c r="W29" s="623"/>
      <c r="X29" s="624"/>
      <c r="Y29" s="625"/>
      <c r="Z29" s="519" t="s">
        <v>185</v>
      </c>
      <c r="AA29" s="499"/>
      <c r="AB29" s="499"/>
      <c r="AC29" s="499"/>
      <c r="AD29" s="499"/>
      <c r="AE29" s="499"/>
      <c r="AF29" s="499"/>
      <c r="AG29" s="500"/>
      <c r="AH29" s="520">
        <v>148</v>
      </c>
      <c r="AI29" s="521"/>
      <c r="AJ29" s="521"/>
      <c r="AK29" s="521"/>
      <c r="AL29" s="563"/>
      <c r="AM29" s="520">
        <v>445041</v>
      </c>
      <c r="AN29" s="521"/>
      <c r="AO29" s="521"/>
      <c r="AP29" s="521"/>
      <c r="AQ29" s="521"/>
      <c r="AR29" s="563"/>
      <c r="AS29" s="520">
        <v>3007</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207979</v>
      </c>
      <c r="BO29" s="470"/>
      <c r="BP29" s="470"/>
      <c r="BQ29" s="470"/>
      <c r="BR29" s="470"/>
      <c r="BS29" s="470"/>
      <c r="BT29" s="470"/>
      <c r="BU29" s="471"/>
      <c r="BV29" s="469">
        <v>350974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1017544</v>
      </c>
      <c r="BO30" s="646"/>
      <c r="BP30" s="646"/>
      <c r="BQ30" s="646"/>
      <c r="BR30" s="646"/>
      <c r="BS30" s="646"/>
      <c r="BT30" s="646"/>
      <c r="BU30" s="647"/>
      <c r="BV30" s="645">
        <v>1226818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東北町国民健康保険事業特別会計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東北町上水道事業会計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東北町公共下水道事業特別会計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中部上北広域事業組合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東北町土地開発公社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東北町介護保険特別会計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東北町農業集落排水事業特別会計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中部上北広域事業組合（病院事業会計）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株式会社おがわら湖</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東北町後期高齢者医療特別会計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上北地方教育・福祉事務組合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東北町介護サービス事業特別会計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十和田地区食肉処理事務組合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青森県市町村総合事務組合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青森県市町村職員退職手当組合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青森県交通災害共済組合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青森県後期高齢者医療広域連合（一般会計）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青森県後期高齢者医療広域連合（後期高齢者医療特別会計）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vi9LWhH456GvITPcl3sZNBS/aI4gZFKjuyNLH6XDfSlISsvd2XIJCygkWoY+n/xBhBamFCowSMMJWqOcHsJmA==" saltValue="khthU8pdNgad6uekNtEk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570</v>
      </c>
      <c r="D34" s="1250"/>
      <c r="E34" s="1251"/>
      <c r="F34" s="32">
        <v>2.67</v>
      </c>
      <c r="G34" s="33">
        <v>3.38</v>
      </c>
      <c r="H34" s="33">
        <v>3.84</v>
      </c>
      <c r="I34" s="33">
        <v>4.46</v>
      </c>
      <c r="J34" s="34">
        <v>5.54</v>
      </c>
      <c r="K34" s="22"/>
      <c r="L34" s="22"/>
      <c r="M34" s="22"/>
      <c r="N34" s="22"/>
      <c r="O34" s="22"/>
      <c r="P34" s="22"/>
    </row>
    <row r="35" spans="1:16" ht="39" customHeight="1" x14ac:dyDescent="0.15">
      <c r="A35" s="22"/>
      <c r="B35" s="35"/>
      <c r="C35" s="1244" t="s">
        <v>571</v>
      </c>
      <c r="D35" s="1245"/>
      <c r="E35" s="1246"/>
      <c r="F35" s="36">
        <v>1.5</v>
      </c>
      <c r="G35" s="37">
        <v>2.72</v>
      </c>
      <c r="H35" s="37">
        <v>3.05</v>
      </c>
      <c r="I35" s="37">
        <v>3.16</v>
      </c>
      <c r="J35" s="38">
        <v>3.16</v>
      </c>
      <c r="K35" s="22"/>
      <c r="L35" s="22"/>
      <c r="M35" s="22"/>
      <c r="N35" s="22"/>
      <c r="O35" s="22"/>
      <c r="P35" s="22"/>
    </row>
    <row r="36" spans="1:16" ht="39" customHeight="1" x14ac:dyDescent="0.15">
      <c r="A36" s="22"/>
      <c r="B36" s="35"/>
      <c r="C36" s="1244" t="s">
        <v>572</v>
      </c>
      <c r="D36" s="1245"/>
      <c r="E36" s="1246"/>
      <c r="F36" s="36">
        <v>0.77</v>
      </c>
      <c r="G36" s="37">
        <v>1.18</v>
      </c>
      <c r="H36" s="37">
        <v>1.1499999999999999</v>
      </c>
      <c r="I36" s="37">
        <v>1.1599999999999999</v>
      </c>
      <c r="J36" s="38">
        <v>1.28</v>
      </c>
      <c r="K36" s="22"/>
      <c r="L36" s="22"/>
      <c r="M36" s="22"/>
      <c r="N36" s="22"/>
      <c r="O36" s="22"/>
      <c r="P36" s="22"/>
    </row>
    <row r="37" spans="1:16" ht="39" customHeight="1" x14ac:dyDescent="0.15">
      <c r="A37" s="22"/>
      <c r="B37" s="35"/>
      <c r="C37" s="1244" t="s">
        <v>573</v>
      </c>
      <c r="D37" s="1245"/>
      <c r="E37" s="1246"/>
      <c r="F37" s="36">
        <v>1.1100000000000001</v>
      </c>
      <c r="G37" s="37">
        <v>1.39</v>
      </c>
      <c r="H37" s="37">
        <v>0.63</v>
      </c>
      <c r="I37" s="37">
        <v>0.72</v>
      </c>
      <c r="J37" s="38">
        <v>0.49</v>
      </c>
      <c r="K37" s="22"/>
      <c r="L37" s="22"/>
      <c r="M37" s="22"/>
      <c r="N37" s="22"/>
      <c r="O37" s="22"/>
      <c r="P37" s="22"/>
    </row>
    <row r="38" spans="1:16" ht="39" customHeight="1" x14ac:dyDescent="0.15">
      <c r="A38" s="22"/>
      <c r="B38" s="35"/>
      <c r="C38" s="1244" t="s">
        <v>574</v>
      </c>
      <c r="D38" s="1245"/>
      <c r="E38" s="1246"/>
      <c r="F38" s="36">
        <v>0.08</v>
      </c>
      <c r="G38" s="37">
        <v>0.05</v>
      </c>
      <c r="H38" s="37">
        <v>7.0000000000000007E-2</v>
      </c>
      <c r="I38" s="37">
        <v>0.1</v>
      </c>
      <c r="J38" s="38">
        <v>0.09</v>
      </c>
      <c r="K38" s="22"/>
      <c r="L38" s="22"/>
      <c r="M38" s="22"/>
      <c r="N38" s="22"/>
      <c r="O38" s="22"/>
      <c r="P38" s="22"/>
    </row>
    <row r="39" spans="1:16" ht="39" customHeight="1" x14ac:dyDescent="0.15">
      <c r="A39" s="22"/>
      <c r="B39" s="35"/>
      <c r="C39" s="1244" t="s">
        <v>575</v>
      </c>
      <c r="D39" s="1245"/>
      <c r="E39" s="1246"/>
      <c r="F39" s="36">
        <v>0.03</v>
      </c>
      <c r="G39" s="37">
        <v>0.04</v>
      </c>
      <c r="H39" s="37">
        <v>0.04</v>
      </c>
      <c r="I39" s="37">
        <v>0.05</v>
      </c>
      <c r="J39" s="38">
        <v>0.03</v>
      </c>
      <c r="K39" s="22"/>
      <c r="L39" s="22"/>
      <c r="M39" s="22"/>
      <c r="N39" s="22"/>
      <c r="O39" s="22"/>
      <c r="P39" s="22"/>
    </row>
    <row r="40" spans="1:16" ht="39" customHeight="1" x14ac:dyDescent="0.15">
      <c r="A40" s="22"/>
      <c r="B40" s="35"/>
      <c r="C40" s="1244" t="s">
        <v>576</v>
      </c>
      <c r="D40" s="1245"/>
      <c r="E40" s="1246"/>
      <c r="F40" s="36">
        <v>0.02</v>
      </c>
      <c r="G40" s="37">
        <v>0.02</v>
      </c>
      <c r="H40" s="37">
        <v>0.03</v>
      </c>
      <c r="I40" s="37">
        <v>0.05</v>
      </c>
      <c r="J40" s="38">
        <v>0.02</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0.01</v>
      </c>
      <c r="K41" s="22"/>
      <c r="L41" s="22"/>
      <c r="M41" s="22"/>
      <c r="N41" s="22"/>
      <c r="O41" s="22"/>
      <c r="P41" s="22"/>
    </row>
    <row r="42" spans="1:16" ht="39" customHeight="1" x14ac:dyDescent="0.15">
      <c r="A42" s="22"/>
      <c r="B42" s="39"/>
      <c r="C42" s="1244" t="s">
        <v>578</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v>0.06</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tgxdfbZxA3S0ygORbNGn6Tqlq67VjsiZlX9WCbxmmTmUY+wtkThE0O6NJV21BAhkcMczffkIR0aEfHgIPDfMA==" saltValue="hWqgboymYl9avVyvuF0/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1344</v>
      </c>
      <c r="L45" s="60">
        <v>1345</v>
      </c>
      <c r="M45" s="60">
        <v>1336</v>
      </c>
      <c r="N45" s="60">
        <v>1328</v>
      </c>
      <c r="O45" s="61">
        <v>1335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336</v>
      </c>
      <c r="L48" s="64">
        <v>397</v>
      </c>
      <c r="M48" s="64">
        <v>398</v>
      </c>
      <c r="N48" s="64">
        <v>400</v>
      </c>
      <c r="O48" s="65">
        <v>408</v>
      </c>
      <c r="P48" s="48"/>
      <c r="Q48" s="48"/>
      <c r="R48" s="48"/>
      <c r="S48" s="48"/>
      <c r="T48" s="48"/>
      <c r="U48" s="48"/>
    </row>
    <row r="49" spans="1:21" ht="30.75" customHeight="1" x14ac:dyDescent="0.15">
      <c r="A49" s="48"/>
      <c r="B49" s="1254"/>
      <c r="C49" s="1255"/>
      <c r="D49" s="62"/>
      <c r="E49" s="1260" t="s">
        <v>15</v>
      </c>
      <c r="F49" s="1260"/>
      <c r="G49" s="1260"/>
      <c r="H49" s="1260"/>
      <c r="I49" s="1260"/>
      <c r="J49" s="1261"/>
      <c r="K49" s="63">
        <v>92</v>
      </c>
      <c r="L49" s="64">
        <v>116</v>
      </c>
      <c r="M49" s="64">
        <v>108</v>
      </c>
      <c r="N49" s="64">
        <v>87</v>
      </c>
      <c r="O49" s="65">
        <v>99</v>
      </c>
      <c r="P49" s="48"/>
      <c r="Q49" s="48"/>
      <c r="R49" s="48"/>
      <c r="S49" s="48"/>
      <c r="T49" s="48"/>
      <c r="U49" s="48"/>
    </row>
    <row r="50" spans="1:21" ht="30.75" customHeight="1" x14ac:dyDescent="0.15">
      <c r="A50" s="48"/>
      <c r="B50" s="1254"/>
      <c r="C50" s="1255"/>
      <c r="D50" s="62"/>
      <c r="E50" s="1260" t="s">
        <v>16</v>
      </c>
      <c r="F50" s="1260"/>
      <c r="G50" s="1260"/>
      <c r="H50" s="1260"/>
      <c r="I50" s="1260"/>
      <c r="J50" s="1261"/>
      <c r="K50" s="63">
        <v>1</v>
      </c>
      <c r="L50" s="64">
        <v>1</v>
      </c>
      <c r="M50" s="64">
        <v>1</v>
      </c>
      <c r="N50" s="64">
        <v>1</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1219</v>
      </c>
      <c r="L52" s="64">
        <v>1205</v>
      </c>
      <c r="M52" s="64">
        <v>1194</v>
      </c>
      <c r="N52" s="64">
        <v>1171</v>
      </c>
      <c r="O52" s="65">
        <v>1171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554</v>
      </c>
      <c r="L53" s="69">
        <v>654</v>
      </c>
      <c r="M53" s="69">
        <v>649</v>
      </c>
      <c r="N53" s="69">
        <v>645</v>
      </c>
      <c r="O53" s="70">
        <v>671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Mn58iMsvUvRTy3zxR8fDvNDiC8/v1fMSaSQJ8b2OfNjc6LYKqgihozXs/xBExopZ0lCA/E6nwCBS4lnk/KRTg==" saltValue="EqdHGM275YoiSanfMryt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12744</v>
      </c>
      <c r="J41" s="104">
        <v>12447</v>
      </c>
      <c r="K41" s="104">
        <v>12935</v>
      </c>
      <c r="L41" s="104">
        <v>12496</v>
      </c>
      <c r="M41" s="105">
        <v>12134</v>
      </c>
    </row>
    <row r="42" spans="2:13" ht="27.75" customHeight="1" x14ac:dyDescent="0.15">
      <c r="B42" s="1280"/>
      <c r="C42" s="1281"/>
      <c r="D42" s="106"/>
      <c r="E42" s="1286" t="s">
        <v>31</v>
      </c>
      <c r="F42" s="1286"/>
      <c r="G42" s="1286"/>
      <c r="H42" s="1287"/>
      <c r="I42" s="107" t="s">
        <v>520</v>
      </c>
      <c r="J42" s="108" t="s">
        <v>520</v>
      </c>
      <c r="K42" s="108" t="s">
        <v>520</v>
      </c>
      <c r="L42" s="108" t="s">
        <v>520</v>
      </c>
      <c r="M42" s="109" t="s">
        <v>520</v>
      </c>
    </row>
    <row r="43" spans="2:13" ht="27.75" customHeight="1" x14ac:dyDescent="0.15">
      <c r="B43" s="1280"/>
      <c r="C43" s="1281"/>
      <c r="D43" s="106"/>
      <c r="E43" s="1286" t="s">
        <v>32</v>
      </c>
      <c r="F43" s="1286"/>
      <c r="G43" s="1286"/>
      <c r="H43" s="1287"/>
      <c r="I43" s="107">
        <v>6150</v>
      </c>
      <c r="J43" s="108">
        <v>5672</v>
      </c>
      <c r="K43" s="108">
        <v>5717</v>
      </c>
      <c r="L43" s="108">
        <v>5743</v>
      </c>
      <c r="M43" s="109">
        <v>5319</v>
      </c>
    </row>
    <row r="44" spans="2:13" ht="27.75" customHeight="1" x14ac:dyDescent="0.15">
      <c r="B44" s="1280"/>
      <c r="C44" s="1281"/>
      <c r="D44" s="106"/>
      <c r="E44" s="1286" t="s">
        <v>33</v>
      </c>
      <c r="F44" s="1286"/>
      <c r="G44" s="1286"/>
      <c r="H44" s="1287"/>
      <c r="I44" s="107">
        <v>666</v>
      </c>
      <c r="J44" s="108">
        <v>941</v>
      </c>
      <c r="K44" s="108">
        <v>1093</v>
      </c>
      <c r="L44" s="108">
        <v>1127</v>
      </c>
      <c r="M44" s="109">
        <v>1409</v>
      </c>
    </row>
    <row r="45" spans="2:13" ht="27.75" customHeight="1" x14ac:dyDescent="0.15">
      <c r="B45" s="1280"/>
      <c r="C45" s="1281"/>
      <c r="D45" s="106"/>
      <c r="E45" s="1286" t="s">
        <v>34</v>
      </c>
      <c r="F45" s="1286"/>
      <c r="G45" s="1286"/>
      <c r="H45" s="1287"/>
      <c r="I45" s="107">
        <v>1530</v>
      </c>
      <c r="J45" s="108">
        <v>1386</v>
      </c>
      <c r="K45" s="108">
        <v>1296</v>
      </c>
      <c r="L45" s="108">
        <v>1246</v>
      </c>
      <c r="M45" s="109">
        <v>1120</v>
      </c>
    </row>
    <row r="46" spans="2:13" ht="27.75" customHeight="1" x14ac:dyDescent="0.15">
      <c r="B46" s="1280"/>
      <c r="C46" s="1281"/>
      <c r="D46" s="110"/>
      <c r="E46" s="1286" t="s">
        <v>35</v>
      </c>
      <c r="F46" s="1286"/>
      <c r="G46" s="1286"/>
      <c r="H46" s="1287"/>
      <c r="I46" s="107" t="s">
        <v>520</v>
      </c>
      <c r="J46" s="108" t="s">
        <v>520</v>
      </c>
      <c r="K46" s="108" t="s">
        <v>520</v>
      </c>
      <c r="L46" s="108" t="s">
        <v>520</v>
      </c>
      <c r="M46" s="109" t="s">
        <v>520</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v>4</v>
      </c>
      <c r="J49" s="108">
        <v>20</v>
      </c>
      <c r="K49" s="108">
        <v>7</v>
      </c>
      <c r="L49" s="108">
        <v>6</v>
      </c>
      <c r="M49" s="109">
        <v>0</v>
      </c>
    </row>
    <row r="50" spans="2:13" ht="27.75" customHeight="1" x14ac:dyDescent="0.15">
      <c r="B50" s="1291" t="s">
        <v>39</v>
      </c>
      <c r="C50" s="1292"/>
      <c r="D50" s="112"/>
      <c r="E50" s="1286" t="s">
        <v>40</v>
      </c>
      <c r="F50" s="1286"/>
      <c r="G50" s="1286"/>
      <c r="H50" s="1287"/>
      <c r="I50" s="107">
        <v>2352</v>
      </c>
      <c r="J50" s="108">
        <v>2223</v>
      </c>
      <c r="K50" s="108">
        <v>2242</v>
      </c>
      <c r="L50" s="108">
        <v>2126</v>
      </c>
      <c r="M50" s="109">
        <v>2089</v>
      </c>
    </row>
    <row r="51" spans="2:13" ht="27.75" customHeight="1" x14ac:dyDescent="0.15">
      <c r="B51" s="1280"/>
      <c r="C51" s="1281"/>
      <c r="D51" s="106"/>
      <c r="E51" s="1286" t="s">
        <v>41</v>
      </c>
      <c r="F51" s="1286"/>
      <c r="G51" s="1286"/>
      <c r="H51" s="1287"/>
      <c r="I51" s="107">
        <v>133</v>
      </c>
      <c r="J51" s="108">
        <v>75</v>
      </c>
      <c r="K51" s="108">
        <v>30</v>
      </c>
      <c r="L51" s="108">
        <v>7</v>
      </c>
      <c r="M51" s="109">
        <v>5</v>
      </c>
    </row>
    <row r="52" spans="2:13" ht="27.75" customHeight="1" x14ac:dyDescent="0.15">
      <c r="B52" s="1282"/>
      <c r="C52" s="1283"/>
      <c r="D52" s="106"/>
      <c r="E52" s="1286" t="s">
        <v>42</v>
      </c>
      <c r="F52" s="1286"/>
      <c r="G52" s="1286"/>
      <c r="H52" s="1287"/>
      <c r="I52" s="107">
        <v>13289</v>
      </c>
      <c r="J52" s="108">
        <v>13077</v>
      </c>
      <c r="K52" s="108">
        <v>13039</v>
      </c>
      <c r="L52" s="108">
        <v>12007</v>
      </c>
      <c r="M52" s="109">
        <v>11625</v>
      </c>
    </row>
    <row r="53" spans="2:13" ht="27.75" customHeight="1" thickBot="1" x14ac:dyDescent="0.2">
      <c r="B53" s="1293" t="s">
        <v>43</v>
      </c>
      <c r="C53" s="1294"/>
      <c r="D53" s="113"/>
      <c r="E53" s="1295" t="s">
        <v>44</v>
      </c>
      <c r="F53" s="1295"/>
      <c r="G53" s="1295"/>
      <c r="H53" s="1296"/>
      <c r="I53" s="114">
        <v>5321</v>
      </c>
      <c r="J53" s="115">
        <v>5090</v>
      </c>
      <c r="K53" s="115">
        <v>5737</v>
      </c>
      <c r="L53" s="115">
        <v>6478</v>
      </c>
      <c r="M53" s="116">
        <v>6264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wxncO4tuMer0fQRe3je3ELqoaP5WHbt0AxXIyzMq9hsCr0aHrvVAJ9OEBqDcqr7Nhi8iYnLRn+hgraGtUkSKA==" saltValue="fA9F7SVDtaDRZY/rcSd2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1393</v>
      </c>
      <c r="G55" s="128">
        <v>1265</v>
      </c>
      <c r="H55" s="129">
        <v>1437</v>
      </c>
    </row>
    <row r="56" spans="2:8" ht="52.5" customHeight="1" x14ac:dyDescent="0.15">
      <c r="B56" s="130"/>
      <c r="C56" s="1307" t="s">
        <v>48</v>
      </c>
      <c r="D56" s="1307"/>
      <c r="E56" s="1308"/>
      <c r="F56" s="131">
        <v>376</v>
      </c>
      <c r="G56" s="131">
        <v>351</v>
      </c>
      <c r="H56" s="132">
        <v>208</v>
      </c>
    </row>
    <row r="57" spans="2:8" ht="53.25" customHeight="1" x14ac:dyDescent="0.15">
      <c r="B57" s="130"/>
      <c r="C57" s="1309" t="s">
        <v>49</v>
      </c>
      <c r="D57" s="1309"/>
      <c r="E57" s="1310"/>
      <c r="F57" s="133">
        <v>1510</v>
      </c>
      <c r="G57" s="133">
        <v>1227</v>
      </c>
      <c r="H57" s="134">
        <v>1018</v>
      </c>
    </row>
    <row r="58" spans="2:8" ht="45.75" customHeight="1" x14ac:dyDescent="0.15">
      <c r="B58" s="135"/>
      <c r="C58" s="1297" t="s">
        <v>599</v>
      </c>
      <c r="D58" s="1298"/>
      <c r="E58" s="1299"/>
      <c r="F58" s="136">
        <v>965</v>
      </c>
      <c r="G58" s="136">
        <v>680</v>
      </c>
      <c r="H58" s="137">
        <v>468</v>
      </c>
    </row>
    <row r="59" spans="2:8" ht="45.75" customHeight="1" x14ac:dyDescent="0.15">
      <c r="B59" s="135"/>
      <c r="C59" s="1297" t="s">
        <v>600</v>
      </c>
      <c r="D59" s="1298"/>
      <c r="E59" s="1299"/>
      <c r="F59" s="136">
        <v>154</v>
      </c>
      <c r="G59" s="136">
        <v>154</v>
      </c>
      <c r="H59" s="137">
        <v>164</v>
      </c>
    </row>
    <row r="60" spans="2:8" ht="45.75" customHeight="1" x14ac:dyDescent="0.15">
      <c r="B60" s="135"/>
      <c r="C60" s="1297" t="s">
        <v>601</v>
      </c>
      <c r="D60" s="1298"/>
      <c r="E60" s="1299"/>
      <c r="F60" s="136">
        <v>91</v>
      </c>
      <c r="G60" s="136">
        <v>107</v>
      </c>
      <c r="H60" s="137">
        <v>87</v>
      </c>
    </row>
    <row r="61" spans="2:8" ht="45.75" customHeight="1" x14ac:dyDescent="0.15">
      <c r="B61" s="135"/>
      <c r="C61" s="1297" t="s">
        <v>602</v>
      </c>
      <c r="D61" s="1298"/>
      <c r="E61" s="1299"/>
      <c r="F61" s="136">
        <v>84</v>
      </c>
      <c r="G61" s="136">
        <v>82</v>
      </c>
      <c r="H61" s="137">
        <v>83</v>
      </c>
    </row>
    <row r="62" spans="2:8" ht="45.75" customHeight="1" thickBot="1" x14ac:dyDescent="0.2">
      <c r="B62" s="138"/>
      <c r="C62" s="1300" t="s">
        <v>603</v>
      </c>
      <c r="D62" s="1301"/>
      <c r="E62" s="1302"/>
      <c r="F62" s="139">
        <v>21</v>
      </c>
      <c r="G62" s="139">
        <v>33</v>
      </c>
      <c r="H62" s="140">
        <v>52</v>
      </c>
    </row>
    <row r="63" spans="2:8" ht="52.5" customHeight="1" thickBot="1" x14ac:dyDescent="0.2">
      <c r="B63" s="141"/>
      <c r="C63" s="1303" t="s">
        <v>50</v>
      </c>
      <c r="D63" s="1303"/>
      <c r="E63" s="1304"/>
      <c r="F63" s="142">
        <v>3279</v>
      </c>
      <c r="G63" s="142">
        <v>2843</v>
      </c>
      <c r="H63" s="143">
        <v>2662</v>
      </c>
    </row>
    <row r="64" spans="2:8" ht="15" customHeight="1" x14ac:dyDescent="0.15"/>
  </sheetData>
  <sheetProtection algorithmName="SHA-512" hashValue="dV7vaoeBggn/dBjKTy/38JDLRJe8YY88qFyDJFmBypdZ+DPNMhhNThkpyhHHyUTw+0bj2/9VvFqaVuxArRWrkw==" saltValue="kTqNgMKNgHnARtO3Tnxp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609</v>
      </c>
      <c r="AO51" s="1327"/>
      <c r="AP51" s="1327"/>
      <c r="AQ51" s="1327"/>
      <c r="AR51" s="1327"/>
      <c r="AS51" s="1327"/>
      <c r="AT51" s="1327"/>
      <c r="AU51" s="1327"/>
      <c r="AV51" s="1327"/>
      <c r="AW51" s="1327"/>
      <c r="AX51" s="1327"/>
      <c r="AY51" s="1327"/>
      <c r="AZ51" s="1327"/>
      <c r="BA51" s="1327"/>
      <c r="BB51" s="1327" t="s">
        <v>610</v>
      </c>
      <c r="BC51" s="1327"/>
      <c r="BD51" s="1327"/>
      <c r="BE51" s="1327"/>
      <c r="BF51" s="1327"/>
      <c r="BG51" s="1327"/>
      <c r="BH51" s="1327"/>
      <c r="BI51" s="1327"/>
      <c r="BJ51" s="1327"/>
      <c r="BK51" s="1327"/>
      <c r="BL51" s="1327"/>
      <c r="BM51" s="1327"/>
      <c r="BN51" s="1327"/>
      <c r="BO51" s="1327"/>
      <c r="BP51" s="1325">
        <v>92.4</v>
      </c>
      <c r="BQ51" s="1325"/>
      <c r="BR51" s="1325"/>
      <c r="BS51" s="1325"/>
      <c r="BT51" s="1325"/>
      <c r="BU51" s="1325"/>
      <c r="BV51" s="1325"/>
      <c r="BW51" s="1325"/>
      <c r="BX51" s="1325">
        <v>90.8</v>
      </c>
      <c r="BY51" s="1325"/>
      <c r="BZ51" s="1325"/>
      <c r="CA51" s="1325"/>
      <c r="CB51" s="1325"/>
      <c r="CC51" s="1325"/>
      <c r="CD51" s="1325"/>
      <c r="CE51" s="1325"/>
      <c r="CF51" s="1325">
        <v>103.2</v>
      </c>
      <c r="CG51" s="1325"/>
      <c r="CH51" s="1325"/>
      <c r="CI51" s="1325"/>
      <c r="CJ51" s="1325"/>
      <c r="CK51" s="1325"/>
      <c r="CL51" s="1325"/>
      <c r="CM51" s="1325"/>
      <c r="CN51" s="1325">
        <v>118.2</v>
      </c>
      <c r="CO51" s="1325"/>
      <c r="CP51" s="1325"/>
      <c r="CQ51" s="1325"/>
      <c r="CR51" s="1325"/>
      <c r="CS51" s="1325"/>
      <c r="CT51" s="1325"/>
      <c r="CU51" s="1325"/>
      <c r="CV51" s="1325">
        <v>110.9</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25">
        <v>64.900000000000006</v>
      </c>
      <c r="BQ53" s="1325"/>
      <c r="BR53" s="1325"/>
      <c r="BS53" s="1325"/>
      <c r="BT53" s="1325"/>
      <c r="BU53" s="1325"/>
      <c r="BV53" s="1325"/>
      <c r="BW53" s="1325"/>
      <c r="BX53" s="1325">
        <v>70.2</v>
      </c>
      <c r="BY53" s="1325"/>
      <c r="BZ53" s="1325"/>
      <c r="CA53" s="1325"/>
      <c r="CB53" s="1325"/>
      <c r="CC53" s="1325"/>
      <c r="CD53" s="1325"/>
      <c r="CE53" s="1325"/>
      <c r="CF53" s="1325">
        <v>68.599999999999994</v>
      </c>
      <c r="CG53" s="1325"/>
      <c r="CH53" s="1325"/>
      <c r="CI53" s="1325"/>
      <c r="CJ53" s="1325"/>
      <c r="CK53" s="1325"/>
      <c r="CL53" s="1325"/>
      <c r="CM53" s="1325"/>
      <c r="CN53" s="1325">
        <v>66</v>
      </c>
      <c r="CO53" s="1325"/>
      <c r="CP53" s="1325"/>
      <c r="CQ53" s="1325"/>
      <c r="CR53" s="1325"/>
      <c r="CS53" s="1325"/>
      <c r="CT53" s="1325"/>
      <c r="CU53" s="1325"/>
      <c r="CV53" s="1325">
        <v>69.400000000000006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612</v>
      </c>
      <c r="AO55" s="1324"/>
      <c r="AP55" s="1324"/>
      <c r="AQ55" s="1324"/>
      <c r="AR55" s="1324"/>
      <c r="AS55" s="1324"/>
      <c r="AT55" s="1324"/>
      <c r="AU55" s="1324"/>
      <c r="AV55" s="1324"/>
      <c r="AW55" s="1324"/>
      <c r="AX55" s="1324"/>
      <c r="AY55" s="1324"/>
      <c r="AZ55" s="1324"/>
      <c r="BA55" s="1324"/>
      <c r="BB55" s="1327" t="s">
        <v>613</v>
      </c>
      <c r="BC55" s="1327"/>
      <c r="BD55" s="1327"/>
      <c r="BE55" s="1327"/>
      <c r="BF55" s="1327"/>
      <c r="BG55" s="1327"/>
      <c r="BH55" s="1327"/>
      <c r="BI55" s="1327"/>
      <c r="BJ55" s="1327"/>
      <c r="BK55" s="1327"/>
      <c r="BL55" s="1327"/>
      <c r="BM55" s="1327"/>
      <c r="BN55" s="1327"/>
      <c r="BO55" s="1327"/>
      <c r="BP55" s="1325">
        <v>24</v>
      </c>
      <c r="BQ55" s="1325"/>
      <c r="BR55" s="1325"/>
      <c r="BS55" s="1325"/>
      <c r="BT55" s="1325"/>
      <c r="BU55" s="1325"/>
      <c r="BV55" s="1325"/>
      <c r="BW55" s="1325"/>
      <c r="BX55" s="1325">
        <v>19.8</v>
      </c>
      <c r="BY55" s="1325"/>
      <c r="BZ55" s="1325"/>
      <c r="CA55" s="1325"/>
      <c r="CB55" s="1325"/>
      <c r="CC55" s="1325"/>
      <c r="CD55" s="1325"/>
      <c r="CE55" s="1325"/>
      <c r="CF55" s="1325">
        <v>19.8</v>
      </c>
      <c r="CG55" s="1325"/>
      <c r="CH55" s="1325"/>
      <c r="CI55" s="1325"/>
      <c r="CJ55" s="1325"/>
      <c r="CK55" s="1325"/>
      <c r="CL55" s="1325"/>
      <c r="CM55" s="1325"/>
      <c r="CN55" s="1325">
        <v>20</v>
      </c>
      <c r="CO55" s="1325"/>
      <c r="CP55" s="1325"/>
      <c r="CQ55" s="1325"/>
      <c r="CR55" s="1325"/>
      <c r="CS55" s="1325"/>
      <c r="CT55" s="1325"/>
      <c r="CU55" s="1325"/>
      <c r="CV55" s="1325">
        <v>10.199999999999999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614</v>
      </c>
      <c r="BC57" s="1327"/>
      <c r="BD57" s="1327"/>
      <c r="BE57" s="1327"/>
      <c r="BF57" s="1327"/>
      <c r="BG57" s="1327"/>
      <c r="BH57" s="1327"/>
      <c r="BI57" s="1327"/>
      <c r="BJ57" s="1327"/>
      <c r="BK57" s="1327"/>
      <c r="BL57" s="1327"/>
      <c r="BM57" s="1327"/>
      <c r="BN57" s="1327"/>
      <c r="BO57" s="1327"/>
      <c r="BP57" s="1325">
        <v>56.1</v>
      </c>
      <c r="BQ57" s="1325"/>
      <c r="BR57" s="1325"/>
      <c r="BS57" s="1325"/>
      <c r="BT57" s="1325"/>
      <c r="BU57" s="1325"/>
      <c r="BV57" s="1325"/>
      <c r="BW57" s="1325"/>
      <c r="BX57" s="1325">
        <v>58.6</v>
      </c>
      <c r="BY57" s="1325"/>
      <c r="BZ57" s="1325"/>
      <c r="CA57" s="1325"/>
      <c r="CB57" s="1325"/>
      <c r="CC57" s="1325"/>
      <c r="CD57" s="1325"/>
      <c r="CE57" s="1325"/>
      <c r="CF57" s="1325">
        <v>59.7</v>
      </c>
      <c r="CG57" s="1325"/>
      <c r="CH57" s="1325"/>
      <c r="CI57" s="1325"/>
      <c r="CJ57" s="1325"/>
      <c r="CK57" s="1325"/>
      <c r="CL57" s="1325"/>
      <c r="CM57" s="1325"/>
      <c r="CN57" s="1325">
        <v>60.7</v>
      </c>
      <c r="CO57" s="1325"/>
      <c r="CP57" s="1325"/>
      <c r="CQ57" s="1325"/>
      <c r="CR57" s="1325"/>
      <c r="CS57" s="1325"/>
      <c r="CT57" s="1325"/>
      <c r="CU57" s="1325"/>
      <c r="CV57" s="1325">
        <v>61.1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609</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25">
        <v>92.4</v>
      </c>
      <c r="BQ73" s="1325"/>
      <c r="BR73" s="1325"/>
      <c r="BS73" s="1325"/>
      <c r="BT73" s="1325"/>
      <c r="BU73" s="1325"/>
      <c r="BV73" s="1325"/>
      <c r="BW73" s="1325"/>
      <c r="BX73" s="1325">
        <v>90.8</v>
      </c>
      <c r="BY73" s="1325"/>
      <c r="BZ73" s="1325"/>
      <c r="CA73" s="1325"/>
      <c r="CB73" s="1325"/>
      <c r="CC73" s="1325"/>
      <c r="CD73" s="1325"/>
      <c r="CE73" s="1325"/>
      <c r="CF73" s="1325">
        <v>103.2</v>
      </c>
      <c r="CG73" s="1325"/>
      <c r="CH73" s="1325"/>
      <c r="CI73" s="1325"/>
      <c r="CJ73" s="1325"/>
      <c r="CK73" s="1325"/>
      <c r="CL73" s="1325"/>
      <c r="CM73" s="1325"/>
      <c r="CN73" s="1325">
        <v>118.2</v>
      </c>
      <c r="CO73" s="1325"/>
      <c r="CP73" s="1325"/>
      <c r="CQ73" s="1325"/>
      <c r="CR73" s="1325"/>
      <c r="CS73" s="1325"/>
      <c r="CT73" s="1325"/>
      <c r="CU73" s="1325"/>
      <c r="CV73" s="1325">
        <v>110.9</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617</v>
      </c>
      <c r="BC75" s="1327"/>
      <c r="BD75" s="1327"/>
      <c r="BE75" s="1327"/>
      <c r="BF75" s="1327"/>
      <c r="BG75" s="1327"/>
      <c r="BH75" s="1327"/>
      <c r="BI75" s="1327"/>
      <c r="BJ75" s="1327"/>
      <c r="BK75" s="1327"/>
      <c r="BL75" s="1327"/>
      <c r="BM75" s="1327"/>
      <c r="BN75" s="1327"/>
      <c r="BO75" s="1327"/>
      <c r="BP75" s="1325">
        <v>9.8000000000000007</v>
      </c>
      <c r="BQ75" s="1325"/>
      <c r="BR75" s="1325"/>
      <c r="BS75" s="1325"/>
      <c r="BT75" s="1325"/>
      <c r="BU75" s="1325"/>
      <c r="BV75" s="1325"/>
      <c r="BW75" s="1325"/>
      <c r="BX75" s="1325">
        <v>10.3</v>
      </c>
      <c r="BY75" s="1325"/>
      <c r="BZ75" s="1325"/>
      <c r="CA75" s="1325"/>
      <c r="CB75" s="1325"/>
      <c r="CC75" s="1325"/>
      <c r="CD75" s="1325"/>
      <c r="CE75" s="1325"/>
      <c r="CF75" s="1325">
        <v>10.9</v>
      </c>
      <c r="CG75" s="1325"/>
      <c r="CH75" s="1325"/>
      <c r="CI75" s="1325"/>
      <c r="CJ75" s="1325"/>
      <c r="CK75" s="1325"/>
      <c r="CL75" s="1325"/>
      <c r="CM75" s="1325"/>
      <c r="CN75" s="1325">
        <v>11.7</v>
      </c>
      <c r="CO75" s="1325"/>
      <c r="CP75" s="1325"/>
      <c r="CQ75" s="1325"/>
      <c r="CR75" s="1325"/>
      <c r="CS75" s="1325"/>
      <c r="CT75" s="1325"/>
      <c r="CU75" s="1325"/>
      <c r="CV75" s="1325">
        <v>11.7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618</v>
      </c>
      <c r="AO77" s="1324"/>
      <c r="AP77" s="1324"/>
      <c r="AQ77" s="1324"/>
      <c r="AR77" s="1324"/>
      <c r="AS77" s="1324"/>
      <c r="AT77" s="1324"/>
      <c r="AU77" s="1324"/>
      <c r="AV77" s="1324"/>
      <c r="AW77" s="1324"/>
      <c r="AX77" s="1324"/>
      <c r="AY77" s="1324"/>
      <c r="AZ77" s="1324"/>
      <c r="BA77" s="1324"/>
      <c r="BB77" s="1327" t="s">
        <v>610</v>
      </c>
      <c r="BC77" s="1327"/>
      <c r="BD77" s="1327"/>
      <c r="BE77" s="1327"/>
      <c r="BF77" s="1327"/>
      <c r="BG77" s="1327"/>
      <c r="BH77" s="1327"/>
      <c r="BI77" s="1327"/>
      <c r="BJ77" s="1327"/>
      <c r="BK77" s="1327"/>
      <c r="BL77" s="1327"/>
      <c r="BM77" s="1327"/>
      <c r="BN77" s="1327"/>
      <c r="BO77" s="1327"/>
      <c r="BP77" s="1325">
        <v>24</v>
      </c>
      <c r="BQ77" s="1325"/>
      <c r="BR77" s="1325"/>
      <c r="BS77" s="1325"/>
      <c r="BT77" s="1325"/>
      <c r="BU77" s="1325"/>
      <c r="BV77" s="1325"/>
      <c r="BW77" s="1325"/>
      <c r="BX77" s="1325">
        <v>19.8</v>
      </c>
      <c r="BY77" s="1325"/>
      <c r="BZ77" s="1325"/>
      <c r="CA77" s="1325"/>
      <c r="CB77" s="1325"/>
      <c r="CC77" s="1325"/>
      <c r="CD77" s="1325"/>
      <c r="CE77" s="1325"/>
      <c r="CF77" s="1325">
        <v>19.8</v>
      </c>
      <c r="CG77" s="1325"/>
      <c r="CH77" s="1325"/>
      <c r="CI77" s="1325"/>
      <c r="CJ77" s="1325"/>
      <c r="CK77" s="1325"/>
      <c r="CL77" s="1325"/>
      <c r="CM77" s="1325"/>
      <c r="CN77" s="1325">
        <v>20</v>
      </c>
      <c r="CO77" s="1325"/>
      <c r="CP77" s="1325"/>
      <c r="CQ77" s="1325"/>
      <c r="CR77" s="1325"/>
      <c r="CS77" s="1325"/>
      <c r="CT77" s="1325"/>
      <c r="CU77" s="1325"/>
      <c r="CV77" s="1325">
        <v>10.199999999999999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617</v>
      </c>
      <c r="BC79" s="1327"/>
      <c r="BD79" s="1327"/>
      <c r="BE79" s="1327"/>
      <c r="BF79" s="1327"/>
      <c r="BG79" s="1327"/>
      <c r="BH79" s="1327"/>
      <c r="BI79" s="1327"/>
      <c r="BJ79" s="1327"/>
      <c r="BK79" s="1327"/>
      <c r="BL79" s="1327"/>
      <c r="BM79" s="1327"/>
      <c r="BN79" s="1327"/>
      <c r="BO79" s="1327"/>
      <c r="BP79" s="1325">
        <v>9.1</v>
      </c>
      <c r="BQ79" s="1325"/>
      <c r="BR79" s="1325"/>
      <c r="BS79" s="1325"/>
      <c r="BT79" s="1325"/>
      <c r="BU79" s="1325"/>
      <c r="BV79" s="1325"/>
      <c r="BW79" s="1325"/>
      <c r="BX79" s="1325">
        <v>8.9</v>
      </c>
      <c r="BY79" s="1325"/>
      <c r="BZ79" s="1325"/>
      <c r="CA79" s="1325"/>
      <c r="CB79" s="1325"/>
      <c r="CC79" s="1325"/>
      <c r="CD79" s="1325"/>
      <c r="CE79" s="1325"/>
      <c r="CF79" s="1325">
        <v>8.8000000000000007</v>
      </c>
      <c r="CG79" s="1325"/>
      <c r="CH79" s="1325"/>
      <c r="CI79" s="1325"/>
      <c r="CJ79" s="1325"/>
      <c r="CK79" s="1325"/>
      <c r="CL79" s="1325"/>
      <c r="CM79" s="1325"/>
      <c r="CN79" s="1325">
        <v>8.9</v>
      </c>
      <c r="CO79" s="1325"/>
      <c r="CP79" s="1325"/>
      <c r="CQ79" s="1325"/>
      <c r="CR79" s="1325"/>
      <c r="CS79" s="1325"/>
      <c r="CT79" s="1325"/>
      <c r="CU79" s="1325"/>
      <c r="CV79" s="1325">
        <v>8.6999999999999993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ePF/14OzZjWrj86GW99d2k9U8dMZLFROiQfM9CH+SNec91dLW3nSysSG4RsXBHDK/aRQATfK37pA8DCm6Trcw==" saltValue="CXGnsl+rEXIF0crfU2SS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GljWKNqknagoCYWBMC61rRYlJuDBBm04jId6AsZLpA91svpkZs4oHNTJQbTZRLk6UYWNBKKywzmXozyII6PDWA==" saltValue="z7WycTHR1pKl0CzhP4PN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Md5W3xFZEUMpjewBmLka8qpwf7YM5TWCLz2MpsqrnrDH0xRq24b8hzoJpAmuUYVIyXQC/cebGk4KaI7vmJsLhw==" saltValue="g2U0kkJ1Ows7h4DvuylT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148389</v>
      </c>
      <c r="E3" s="162"/>
      <c r="F3" s="163">
        <v>97062</v>
      </c>
      <c r="G3" s="164"/>
      <c r="H3" s="165"/>
    </row>
    <row r="4" spans="1:8" x14ac:dyDescent="0.15">
      <c r="A4" s="166"/>
      <c r="B4" s="167"/>
      <c r="C4" s="168"/>
      <c r="D4" s="169">
        <v>52847</v>
      </c>
      <c r="E4" s="170"/>
      <c r="F4" s="171">
        <v>50112</v>
      </c>
      <c r="G4" s="172"/>
      <c r="H4" s="173"/>
    </row>
    <row r="5" spans="1:8" x14ac:dyDescent="0.15">
      <c r="A5" s="154" t="s">
        <v>553</v>
      </c>
      <c r="B5" s="159"/>
      <c r="C5" s="160"/>
      <c r="D5" s="161">
        <v>126961</v>
      </c>
      <c r="E5" s="162"/>
      <c r="F5" s="163">
        <v>106005</v>
      </c>
      <c r="G5" s="164"/>
      <c r="H5" s="165"/>
    </row>
    <row r="6" spans="1:8" x14ac:dyDescent="0.15">
      <c r="A6" s="166"/>
      <c r="B6" s="167"/>
      <c r="C6" s="168"/>
      <c r="D6" s="169">
        <v>49949</v>
      </c>
      <c r="E6" s="170"/>
      <c r="F6" s="171">
        <v>58359</v>
      </c>
      <c r="G6" s="172"/>
      <c r="H6" s="173"/>
    </row>
    <row r="7" spans="1:8" x14ac:dyDescent="0.15">
      <c r="A7" s="154" t="s">
        <v>554</v>
      </c>
      <c r="B7" s="159"/>
      <c r="C7" s="160"/>
      <c r="D7" s="161">
        <v>193902</v>
      </c>
      <c r="E7" s="162"/>
      <c r="F7" s="163">
        <v>98507</v>
      </c>
      <c r="G7" s="164"/>
      <c r="H7" s="165"/>
    </row>
    <row r="8" spans="1:8" x14ac:dyDescent="0.15">
      <c r="A8" s="166"/>
      <c r="B8" s="167"/>
      <c r="C8" s="168"/>
      <c r="D8" s="169">
        <v>31778</v>
      </c>
      <c r="E8" s="170"/>
      <c r="F8" s="171">
        <v>47567</v>
      </c>
      <c r="G8" s="172"/>
      <c r="H8" s="173"/>
    </row>
    <row r="9" spans="1:8" x14ac:dyDescent="0.15">
      <c r="A9" s="154" t="s">
        <v>555</v>
      </c>
      <c r="B9" s="159"/>
      <c r="C9" s="160"/>
      <c r="D9" s="161">
        <v>118863</v>
      </c>
      <c r="E9" s="162"/>
      <c r="F9" s="163">
        <v>113347</v>
      </c>
      <c r="G9" s="164"/>
      <c r="H9" s="165"/>
    </row>
    <row r="10" spans="1:8" x14ac:dyDescent="0.15">
      <c r="A10" s="166"/>
      <c r="B10" s="167"/>
      <c r="C10" s="168"/>
      <c r="D10" s="169">
        <v>47957</v>
      </c>
      <c r="E10" s="170"/>
      <c r="F10" s="171">
        <v>58728</v>
      </c>
      <c r="G10" s="172"/>
      <c r="H10" s="173"/>
    </row>
    <row r="11" spans="1:8" x14ac:dyDescent="0.15">
      <c r="A11" s="154" t="s">
        <v>556</v>
      </c>
      <c r="B11" s="159"/>
      <c r="C11" s="160"/>
      <c r="D11" s="161">
        <v>109875</v>
      </c>
      <c r="E11" s="162"/>
      <c r="F11" s="163">
        <v>125418</v>
      </c>
      <c r="G11" s="164"/>
      <c r="H11" s="165"/>
    </row>
    <row r="12" spans="1:8" x14ac:dyDescent="0.15">
      <c r="A12" s="166"/>
      <c r="B12" s="167"/>
      <c r="C12" s="174"/>
      <c r="D12" s="169">
        <v>56191</v>
      </c>
      <c r="E12" s="170"/>
      <c r="F12" s="171">
        <v>60445</v>
      </c>
      <c r="G12" s="172"/>
      <c r="H12" s="173"/>
    </row>
    <row r="13" spans="1:8" x14ac:dyDescent="0.15">
      <c r="A13" s="154"/>
      <c r="B13" s="159"/>
      <c r="C13" s="175"/>
      <c r="D13" s="176">
        <v>139598</v>
      </c>
      <c r="E13" s="177"/>
      <c r="F13" s="178">
        <v>108068</v>
      </c>
      <c r="G13" s="179"/>
      <c r="H13" s="165"/>
    </row>
    <row r="14" spans="1:8" x14ac:dyDescent="0.15">
      <c r="A14" s="166"/>
      <c r="B14" s="167"/>
      <c r="C14" s="168"/>
      <c r="D14" s="169">
        <v>47744</v>
      </c>
      <c r="E14" s="170"/>
      <c r="F14" s="171">
        <v>55042</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2.67</v>
      </c>
      <c r="C19" s="180">
        <f>ROUND(VALUE(SUBSTITUTE(実質収支比率等に係る経年分析!G$48,"▲","-")),2)</f>
        <v>3.39</v>
      </c>
      <c r="D19" s="180">
        <f>ROUND(VALUE(SUBSTITUTE(実質収支比率等に係る経年分析!H$48,"▲","-")),2)</f>
        <v>3.84</v>
      </c>
      <c r="E19" s="180">
        <f>ROUND(VALUE(SUBSTITUTE(実質収支比率等に係る経年分析!I$48,"▲","-")),2)</f>
        <v>4.47</v>
      </c>
      <c r="F19" s="180">
        <f>ROUND(VALUE(SUBSTITUTE(実質収支比率等に係る経年分析!J$48,"▲","-")),2)</f>
        <v>5.55</v>
      </c>
    </row>
    <row r="20" spans="1:11" x14ac:dyDescent="0.15">
      <c r="A20" s="180" t="s">
        <v>54</v>
      </c>
      <c r="B20" s="180">
        <f>ROUND(VALUE(SUBSTITUTE(実質収支比率等に係る経年分析!F$47,"▲","-")),2)</f>
        <v>21.67</v>
      </c>
      <c r="C20" s="180">
        <f>ROUND(VALUE(SUBSTITUTE(実質収支比率等に係る経年分析!G$47,"▲","-")),2)</f>
        <v>19.920000000000002</v>
      </c>
      <c r="D20" s="180">
        <f>ROUND(VALUE(SUBSTITUTE(実質収支比率等に係る経年分析!H$47,"▲","-")),2)</f>
        <v>20.66</v>
      </c>
      <c r="E20" s="180">
        <f>ROUND(VALUE(SUBSTITUTE(実質収支比率等に係る経年分析!I$47,"▲","-")),2)</f>
        <v>19.03</v>
      </c>
      <c r="F20" s="180">
        <f>ROUND(VALUE(SUBSTITUTE(実質収支比率等に係る経年分析!J$47,"▲","-")),2)</f>
        <v>21.08</v>
      </c>
    </row>
    <row r="21" spans="1:11" x14ac:dyDescent="0.15">
      <c r="A21" s="180" t="s">
        <v>55</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-3.62</v>
      </c>
      <c r="D21" s="180">
        <f>IF(ISNUMBER(VALUE(SUBSTITUTE(実質収支比率等に係る経年分析!H$49,"▲","-"))),ROUND(VALUE(SUBSTITUTE(実質収支比率等に係る経年分析!H$49,"▲","-")),2),NA())</f>
        <v>-1.26</v>
      </c>
      <c r="E21" s="180">
        <f>IF(ISNUMBER(VALUE(SUBSTITUTE(実質収支比率等に係る経年分析!I$49,"▲","-"))),ROUND(VALUE(SUBSTITUTE(実質収支比率等に係る経年分析!I$49,"▲","-")),2),NA())</f>
        <v>-3.38</v>
      </c>
      <c r="F21" s="180">
        <f>IF(ISNUMBER(VALUE(SUBSTITUTE(実質収支比率等に係る経年分析!J$49,"▲","-"))),ROUND(VALUE(SUBSTITUTE(実質収支比率等に係る経年分析!J$49,"▲","-")),2),NA())</f>
        <v>0.78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東北町介護サービス事業特別会計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東北町農業集落排水事業特別会計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東北町後期高齢者医療特別会計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東北町公共下水道事業特別会計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東北町国民健康保険事業特別会計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東北町介護保険特別会計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15">
      <c r="A35" s="181" t="str">
        <f>IF(連結実質赤字比率に係る赤字・黒字の構成分析!C$35="",NA(),連結実質赤字比率に係る赤字・黒字の構成分析!C$35)</f>
        <v>東北町上水道事業会計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1219</v>
      </c>
      <c r="E42" s="182"/>
      <c r="F42" s="182"/>
      <c r="G42" s="182">
        <f>'実質公債費比率（分子）の構造'!L$52</f>
        <v>1205</v>
      </c>
      <c r="H42" s="182"/>
      <c r="I42" s="182"/>
      <c r="J42" s="182">
        <f>'実質公債費比率（分子）の構造'!M$52</f>
        <v>1194</v>
      </c>
      <c r="K42" s="182"/>
      <c r="L42" s="182"/>
      <c r="M42" s="182">
        <f>'実質公債費比率（分子）の構造'!N$52</f>
        <v>1171</v>
      </c>
      <c r="N42" s="182"/>
      <c r="O42" s="182"/>
      <c r="P42" s="182">
        <f>'実質公債費比率（分子）の構造'!O$52</f>
        <v>1171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65</v>
      </c>
      <c r="B45" s="182">
        <f>'実質公債費比率（分子）の構造'!K$49</f>
        <v>92</v>
      </c>
      <c r="C45" s="182"/>
      <c r="D45" s="182"/>
      <c r="E45" s="182">
        <f>'実質公債費比率（分子）の構造'!L$49</f>
        <v>116</v>
      </c>
      <c r="F45" s="182"/>
      <c r="G45" s="182"/>
      <c r="H45" s="182">
        <f>'実質公債費比率（分子）の構造'!M$49</f>
        <v>108</v>
      </c>
      <c r="I45" s="182"/>
      <c r="J45" s="182"/>
      <c r="K45" s="182">
        <f>'実質公債費比率（分子）の構造'!N$49</f>
        <v>87</v>
      </c>
      <c r="L45" s="182"/>
      <c r="M45" s="182"/>
      <c r="N45" s="182">
        <f>'実質公債費比率（分子）の構造'!O$49</f>
        <v>99</v>
      </c>
      <c r="O45" s="182"/>
      <c r="P45" s="182"/>
    </row>
    <row r="46" spans="1:16" x14ac:dyDescent="0.15">
      <c r="A46" s="182" t="s">
        <v>66</v>
      </c>
      <c r="B46" s="182">
        <f>'実質公債費比率（分子）の構造'!K$48</f>
        <v>336</v>
      </c>
      <c r="C46" s="182"/>
      <c r="D46" s="182"/>
      <c r="E46" s="182">
        <f>'実質公債費比率（分子）の構造'!L$48</f>
        <v>397</v>
      </c>
      <c r="F46" s="182"/>
      <c r="G46" s="182"/>
      <c r="H46" s="182">
        <f>'実質公債費比率（分子）の構造'!M$48</f>
        <v>398</v>
      </c>
      <c r="I46" s="182"/>
      <c r="J46" s="182"/>
      <c r="K46" s="182">
        <f>'実質公債費比率（分子）の構造'!N$48</f>
        <v>400</v>
      </c>
      <c r="L46" s="182"/>
      <c r="M46" s="182"/>
      <c r="N46" s="182">
        <f>'実質公債費比率（分子）の構造'!O$48</f>
        <v>408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1344</v>
      </c>
      <c r="C49" s="182"/>
      <c r="D49" s="182"/>
      <c r="E49" s="182">
        <f>'実質公債費比率（分子）の構造'!L$45</f>
        <v>1345</v>
      </c>
      <c r="F49" s="182"/>
      <c r="G49" s="182"/>
      <c r="H49" s="182">
        <f>'実質公債費比率（分子）の構造'!M$45</f>
        <v>1336</v>
      </c>
      <c r="I49" s="182"/>
      <c r="J49" s="182"/>
      <c r="K49" s="182">
        <f>'実質公債費比率（分子）の構造'!N$45</f>
        <v>1328</v>
      </c>
      <c r="L49" s="182"/>
      <c r="M49" s="182"/>
      <c r="N49" s="182">
        <f>'実質公債費比率（分子）の構造'!O$45</f>
        <v>1335</v>
      </c>
      <c r="O49" s="182"/>
      <c r="P49" s="182"/>
    </row>
    <row r="50" spans="1:16" x14ac:dyDescent="0.15">
      <c r="A50" s="182" t="s">
        <v>70</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654</v>
      </c>
      <c r="G50" s="182" t="e">
        <f>NA()</f>
        <v>#N/A</v>
      </c>
      <c r="H50" s="182" t="e">
        <f>NA()</f>
        <v>#N/A</v>
      </c>
      <c r="I50" s="182">
        <f>IF(ISNUMBER('実質公債費比率（分子）の構造'!M$53),'実質公債費比率（分子）の構造'!M$53,NA())</f>
        <v>649</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671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13289</v>
      </c>
      <c r="E56" s="181"/>
      <c r="F56" s="181"/>
      <c r="G56" s="181">
        <f>'将来負担比率（分子）の構造'!J$52</f>
        <v>13077</v>
      </c>
      <c r="H56" s="181"/>
      <c r="I56" s="181"/>
      <c r="J56" s="181">
        <f>'将来負担比率（分子）の構造'!K$52</f>
        <v>13039</v>
      </c>
      <c r="K56" s="181"/>
      <c r="L56" s="181"/>
      <c r="M56" s="181">
        <f>'将来負担比率（分子）の構造'!L$52</f>
        <v>12007</v>
      </c>
      <c r="N56" s="181"/>
      <c r="O56" s="181"/>
      <c r="P56" s="181">
        <f>'将来負担比率（分子）の構造'!M$52</f>
        <v>11625</v>
      </c>
    </row>
    <row r="57" spans="1:16" x14ac:dyDescent="0.15">
      <c r="A57" s="181" t="s">
        <v>41</v>
      </c>
      <c r="B57" s="181"/>
      <c r="C57" s="181"/>
      <c r="D57" s="181">
        <f>'将来負担比率（分子）の構造'!I$51</f>
        <v>133</v>
      </c>
      <c r="E57" s="181"/>
      <c r="F57" s="181"/>
      <c r="G57" s="181">
        <f>'将来負担比率（分子）の構造'!J$51</f>
        <v>75</v>
      </c>
      <c r="H57" s="181"/>
      <c r="I57" s="181"/>
      <c r="J57" s="181">
        <f>'将来負担比率（分子）の構造'!K$51</f>
        <v>30</v>
      </c>
      <c r="K57" s="181"/>
      <c r="L57" s="181"/>
      <c r="M57" s="181">
        <f>'将来負担比率（分子）の構造'!L$51</f>
        <v>7</v>
      </c>
      <c r="N57" s="181"/>
      <c r="O57" s="181"/>
      <c r="P57" s="181">
        <f>'将来負担比率（分子）の構造'!M$51</f>
        <v>5</v>
      </c>
    </row>
    <row r="58" spans="1:16" x14ac:dyDescent="0.15">
      <c r="A58" s="181" t="s">
        <v>40</v>
      </c>
      <c r="B58" s="181"/>
      <c r="C58" s="181"/>
      <c r="D58" s="181">
        <f>'将来負担比率（分子）の構造'!I$50</f>
        <v>2352</v>
      </c>
      <c r="E58" s="181"/>
      <c r="F58" s="181"/>
      <c r="G58" s="181">
        <f>'将来負担比率（分子）の構造'!J$50</f>
        <v>2223</v>
      </c>
      <c r="H58" s="181"/>
      <c r="I58" s="181"/>
      <c r="J58" s="181">
        <f>'将来負担比率（分子）の構造'!K$50</f>
        <v>2242</v>
      </c>
      <c r="K58" s="181"/>
      <c r="L58" s="181"/>
      <c r="M58" s="181">
        <f>'将来負担比率（分子）の構造'!L$50</f>
        <v>2126</v>
      </c>
      <c r="N58" s="181"/>
      <c r="O58" s="181"/>
      <c r="P58" s="181">
        <f>'将来負担比率（分子）の構造'!M$50</f>
        <v>2089</v>
      </c>
    </row>
    <row r="59" spans="1:16" x14ac:dyDescent="0.15">
      <c r="A59" s="181" t="s">
        <v>38</v>
      </c>
      <c r="B59" s="181">
        <f>'将来負担比率（分子）の構造'!I$49</f>
        <v>4</v>
      </c>
      <c r="C59" s="181"/>
      <c r="D59" s="181"/>
      <c r="E59" s="181">
        <f>'将来負担比率（分子）の構造'!J$49</f>
        <v>20</v>
      </c>
      <c r="F59" s="181"/>
      <c r="G59" s="181"/>
      <c r="H59" s="181">
        <f>'将来負担比率（分子）の構造'!K$49</f>
        <v>7</v>
      </c>
      <c r="I59" s="181"/>
      <c r="J59" s="181"/>
      <c r="K59" s="181">
        <f>'将来負担比率（分子）の構造'!L$49</f>
        <v>6</v>
      </c>
      <c r="L59" s="181"/>
      <c r="M59" s="181"/>
      <c r="N59" s="181">
        <f>'将来負担比率（分子）の構造'!M$49</f>
        <v>0</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1530</v>
      </c>
      <c r="C62" s="181"/>
      <c r="D62" s="181"/>
      <c r="E62" s="181">
        <f>'将来負担比率（分子）の構造'!J$45</f>
        <v>1386</v>
      </c>
      <c r="F62" s="181"/>
      <c r="G62" s="181"/>
      <c r="H62" s="181">
        <f>'将来負担比率（分子）の構造'!K$45</f>
        <v>1296</v>
      </c>
      <c r="I62" s="181"/>
      <c r="J62" s="181"/>
      <c r="K62" s="181">
        <f>'将来負担比率（分子）の構造'!L$45</f>
        <v>1246</v>
      </c>
      <c r="L62" s="181"/>
      <c r="M62" s="181"/>
      <c r="N62" s="181">
        <f>'将来負担比率（分子）の構造'!M$45</f>
        <v>1120</v>
      </c>
      <c r="O62" s="181"/>
      <c r="P62" s="181"/>
    </row>
    <row r="63" spans="1:16" x14ac:dyDescent="0.15">
      <c r="A63" s="181" t="s">
        <v>33</v>
      </c>
      <c r="B63" s="181">
        <f>'将来負担比率（分子）の構造'!I$44</f>
        <v>666</v>
      </c>
      <c r="C63" s="181"/>
      <c r="D63" s="181"/>
      <c r="E63" s="181">
        <f>'将来負担比率（分子）の構造'!J$44</f>
        <v>941</v>
      </c>
      <c r="F63" s="181"/>
      <c r="G63" s="181"/>
      <c r="H63" s="181">
        <f>'将来負担比率（分子）の構造'!K$44</f>
        <v>1093</v>
      </c>
      <c r="I63" s="181"/>
      <c r="J63" s="181"/>
      <c r="K63" s="181">
        <f>'将来負担比率（分子）の構造'!L$44</f>
        <v>1127</v>
      </c>
      <c r="L63" s="181"/>
      <c r="M63" s="181"/>
      <c r="N63" s="181">
        <f>'将来負担比率（分子）の構造'!M$44</f>
        <v>1409</v>
      </c>
      <c r="O63" s="181"/>
      <c r="P63" s="181"/>
    </row>
    <row r="64" spans="1:16" x14ac:dyDescent="0.15">
      <c r="A64" s="181" t="s">
        <v>32</v>
      </c>
      <c r="B64" s="181">
        <f>'将来負担比率（分子）の構造'!I$43</f>
        <v>6150</v>
      </c>
      <c r="C64" s="181"/>
      <c r="D64" s="181"/>
      <c r="E64" s="181">
        <f>'将来負担比率（分子）の構造'!J$43</f>
        <v>5672</v>
      </c>
      <c r="F64" s="181"/>
      <c r="G64" s="181"/>
      <c r="H64" s="181">
        <f>'将来負担比率（分子）の構造'!K$43</f>
        <v>5717</v>
      </c>
      <c r="I64" s="181"/>
      <c r="J64" s="181"/>
      <c r="K64" s="181">
        <f>'将来負担比率（分子）の構造'!L$43</f>
        <v>5743</v>
      </c>
      <c r="L64" s="181"/>
      <c r="M64" s="181"/>
      <c r="N64" s="181">
        <f>'将来負担比率（分子）の構造'!M$43</f>
        <v>5319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12744</v>
      </c>
      <c r="C66" s="181"/>
      <c r="D66" s="181"/>
      <c r="E66" s="181">
        <f>'将来負担比率（分子）の構造'!J$41</f>
        <v>12447</v>
      </c>
      <c r="F66" s="181"/>
      <c r="G66" s="181"/>
      <c r="H66" s="181">
        <f>'将来負担比率（分子）の構造'!K$41</f>
        <v>12935</v>
      </c>
      <c r="I66" s="181"/>
      <c r="J66" s="181"/>
      <c r="K66" s="181">
        <f>'将来負担比率（分子）の構造'!L$41</f>
        <v>12496</v>
      </c>
      <c r="L66" s="181"/>
      <c r="M66" s="181"/>
      <c r="N66" s="181">
        <f>'将来負担比率（分子）の構造'!M$41</f>
        <v>12134</v>
      </c>
      <c r="O66" s="181"/>
      <c r="P66" s="181"/>
    </row>
    <row r="67" spans="1:16" x14ac:dyDescent="0.15">
      <c r="A67" s="181" t="s">
        <v>74</v>
      </c>
      <c r="B67" s="181" t="e">
        <f>NA()</f>
        <v>#N/A</v>
      </c>
      <c r="C67" s="181">
        <f>IF(ISNUMBER('将来負担比率（分子）の構造'!I$53), IF('将来負担比率（分子）の構造'!I$53 &lt; 0, 0, '将来負担比率（分子）の構造'!I$53), NA())</f>
        <v>5321</v>
      </c>
      <c r="D67" s="181" t="e">
        <f>NA()</f>
        <v>#N/A</v>
      </c>
      <c r="E67" s="181" t="e">
        <f>NA()</f>
        <v>#N/A</v>
      </c>
      <c r="F67" s="181">
        <f>IF(ISNUMBER('将来負担比率（分子）の構造'!J$53), IF('将来負担比率（分子）の構造'!J$53 &lt; 0, 0, '将来負担比率（分子）の構造'!J$53), NA())</f>
        <v>5090</v>
      </c>
      <c r="G67" s="181" t="e">
        <f>NA()</f>
        <v>#N/A</v>
      </c>
      <c r="H67" s="181" t="e">
        <f>NA()</f>
        <v>#N/A</v>
      </c>
      <c r="I67" s="181">
        <f>IF(ISNUMBER('将来負担比率（分子）の構造'!K$53), IF('将来負担比率（分子）の構造'!K$53 &lt; 0, 0, '将来負担比率（分子）の構造'!K$53), NA())</f>
        <v>5737</v>
      </c>
      <c r="J67" s="181" t="e">
        <f>NA()</f>
        <v>#N/A</v>
      </c>
      <c r="K67" s="181" t="e">
        <f>NA()</f>
        <v>#N/A</v>
      </c>
      <c r="L67" s="181">
        <f>IF(ISNUMBER('将来負担比率（分子）の構造'!L$53), IF('将来負担比率（分子）の構造'!L$53 &lt; 0, 0, '将来負担比率（分子）の構造'!L$53), NA())</f>
        <v>6478</v>
      </c>
      <c r="M67" s="181" t="e">
        <f>NA()</f>
        <v>#N/A</v>
      </c>
      <c r="N67" s="181" t="e">
        <f>NA()</f>
        <v>#N/A</v>
      </c>
      <c r="O67" s="181">
        <f>IF(ISNUMBER('将来負担比率（分子）の構造'!M$53), IF('将来負担比率（分子）の構造'!M$53 &lt; 0, 0, '将来負担比率（分子）の構造'!M$53), NA())</f>
        <v>6264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1393</v>
      </c>
      <c r="C72" s="185">
        <f>基金残高に係る経年分析!G55</f>
        <v>1265</v>
      </c>
      <c r="D72" s="185">
        <f>基金残高に係る経年分析!H55</f>
        <v>1437</v>
      </c>
    </row>
    <row r="73" spans="1:16" x14ac:dyDescent="0.15">
      <c r="A73" s="184" t="s">
        <v>77</v>
      </c>
      <c r="B73" s="185">
        <f>基金残高に係る経年分析!F56</f>
        <v>376</v>
      </c>
      <c r="C73" s="185">
        <f>基金残高に係る経年分析!G56</f>
        <v>351</v>
      </c>
      <c r="D73" s="185">
        <f>基金残高に係る経年分析!H56</f>
        <v>208</v>
      </c>
    </row>
    <row r="74" spans="1:16" x14ac:dyDescent="0.15">
      <c r="A74" s="184" t="s">
        <v>78</v>
      </c>
      <c r="B74" s="185">
        <f>基金残高に係る経年分析!F57</f>
        <v>1510</v>
      </c>
      <c r="C74" s="185">
        <f>基金残高に係る経年分析!G57</f>
        <v>1227</v>
      </c>
      <c r="D74" s="185">
        <f>基金残高に係る経年分析!H57</f>
        <v>1018</v>
      </c>
    </row>
  </sheetData>
  <sheetProtection algorithmName="SHA-512" hashValue="Cg11Ad+GHLyEC1vqpwb7CfKmBreYsAdJ7biAU3IHL7OOkbpoDJk3cXdD7z2403vbxwWqjhz9X9ldPzYXh46o+A==" saltValue="UIfPZsHJE0XGEZAumwkv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1713364</v>
      </c>
      <c r="S5" s="675"/>
      <c r="T5" s="675"/>
      <c r="U5" s="675"/>
      <c r="V5" s="675"/>
      <c r="W5" s="675"/>
      <c r="X5" s="675"/>
      <c r="Y5" s="676"/>
      <c r="Z5" s="677">
        <v>11.6</v>
      </c>
      <c r="AA5" s="677"/>
      <c r="AB5" s="677"/>
      <c r="AC5" s="677"/>
      <c r="AD5" s="678">
        <v>1713364</v>
      </c>
      <c r="AE5" s="678"/>
      <c r="AF5" s="678"/>
      <c r="AG5" s="678"/>
      <c r="AH5" s="678"/>
      <c r="AI5" s="678"/>
      <c r="AJ5" s="678"/>
      <c r="AK5" s="678"/>
      <c r="AL5" s="679">
        <v>25.9</v>
      </c>
      <c r="AM5" s="680"/>
      <c r="AN5" s="680"/>
      <c r="AO5" s="681"/>
      <c r="AP5" s="671" t="s">
        <v>225</v>
      </c>
      <c r="AQ5" s="672"/>
      <c r="AR5" s="672"/>
      <c r="AS5" s="672"/>
      <c r="AT5" s="672"/>
      <c r="AU5" s="672"/>
      <c r="AV5" s="672"/>
      <c r="AW5" s="672"/>
      <c r="AX5" s="672"/>
      <c r="AY5" s="672"/>
      <c r="AZ5" s="672"/>
      <c r="BA5" s="672"/>
      <c r="BB5" s="672"/>
      <c r="BC5" s="672"/>
      <c r="BD5" s="672"/>
      <c r="BE5" s="672"/>
      <c r="BF5" s="673"/>
      <c r="BG5" s="685">
        <v>1712535</v>
      </c>
      <c r="BH5" s="686"/>
      <c r="BI5" s="686"/>
      <c r="BJ5" s="686"/>
      <c r="BK5" s="686"/>
      <c r="BL5" s="686"/>
      <c r="BM5" s="686"/>
      <c r="BN5" s="687"/>
      <c r="BO5" s="688">
        <v>100</v>
      </c>
      <c r="BP5" s="688"/>
      <c r="BQ5" s="688"/>
      <c r="BR5" s="688"/>
      <c r="BS5" s="689" t="s">
        <v>125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182344</v>
      </c>
      <c r="S6" s="686"/>
      <c r="T6" s="686"/>
      <c r="U6" s="686"/>
      <c r="V6" s="686"/>
      <c r="W6" s="686"/>
      <c r="X6" s="686"/>
      <c r="Y6" s="687"/>
      <c r="Z6" s="688">
        <v>1.2</v>
      </c>
      <c r="AA6" s="688"/>
      <c r="AB6" s="688"/>
      <c r="AC6" s="688"/>
      <c r="AD6" s="689">
        <v>182344</v>
      </c>
      <c r="AE6" s="689"/>
      <c r="AF6" s="689"/>
      <c r="AG6" s="689"/>
      <c r="AH6" s="689"/>
      <c r="AI6" s="689"/>
      <c r="AJ6" s="689"/>
      <c r="AK6" s="689"/>
      <c r="AL6" s="690">
        <v>2.8</v>
      </c>
      <c r="AM6" s="691"/>
      <c r="AN6" s="691"/>
      <c r="AO6" s="692"/>
      <c r="AP6" s="682" t="s">
        <v>230</v>
      </c>
      <c r="AQ6" s="683"/>
      <c r="AR6" s="683"/>
      <c r="AS6" s="683"/>
      <c r="AT6" s="683"/>
      <c r="AU6" s="683"/>
      <c r="AV6" s="683"/>
      <c r="AW6" s="683"/>
      <c r="AX6" s="683"/>
      <c r="AY6" s="683"/>
      <c r="AZ6" s="683"/>
      <c r="BA6" s="683"/>
      <c r="BB6" s="683"/>
      <c r="BC6" s="683"/>
      <c r="BD6" s="683"/>
      <c r="BE6" s="683"/>
      <c r="BF6" s="684"/>
      <c r="BG6" s="685">
        <v>1712535</v>
      </c>
      <c r="BH6" s="686"/>
      <c r="BI6" s="686"/>
      <c r="BJ6" s="686"/>
      <c r="BK6" s="686"/>
      <c r="BL6" s="686"/>
      <c r="BM6" s="686"/>
      <c r="BN6" s="687"/>
      <c r="BO6" s="688">
        <v>100</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105246</v>
      </c>
      <c r="CS6" s="686"/>
      <c r="CT6" s="686"/>
      <c r="CU6" s="686"/>
      <c r="CV6" s="686"/>
      <c r="CW6" s="686"/>
      <c r="CX6" s="686"/>
      <c r="CY6" s="687"/>
      <c r="CZ6" s="679">
        <v>0.7</v>
      </c>
      <c r="DA6" s="680"/>
      <c r="DB6" s="680"/>
      <c r="DC6" s="699"/>
      <c r="DD6" s="694" t="s">
        <v>233</v>
      </c>
      <c r="DE6" s="686"/>
      <c r="DF6" s="686"/>
      <c r="DG6" s="686"/>
      <c r="DH6" s="686"/>
      <c r="DI6" s="686"/>
      <c r="DJ6" s="686"/>
      <c r="DK6" s="686"/>
      <c r="DL6" s="686"/>
      <c r="DM6" s="686"/>
      <c r="DN6" s="686"/>
      <c r="DO6" s="686"/>
      <c r="DP6" s="687"/>
      <c r="DQ6" s="694">
        <v>105246</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1263</v>
      </c>
      <c r="S7" s="686"/>
      <c r="T7" s="686"/>
      <c r="U7" s="686"/>
      <c r="V7" s="686"/>
      <c r="W7" s="686"/>
      <c r="X7" s="686"/>
      <c r="Y7" s="687"/>
      <c r="Z7" s="688">
        <v>0</v>
      </c>
      <c r="AA7" s="688"/>
      <c r="AB7" s="688"/>
      <c r="AC7" s="688"/>
      <c r="AD7" s="689">
        <v>1263</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629707</v>
      </c>
      <c r="BH7" s="686"/>
      <c r="BI7" s="686"/>
      <c r="BJ7" s="686"/>
      <c r="BK7" s="686"/>
      <c r="BL7" s="686"/>
      <c r="BM7" s="686"/>
      <c r="BN7" s="687"/>
      <c r="BO7" s="688">
        <v>36.799999999999997</v>
      </c>
      <c r="BP7" s="688"/>
      <c r="BQ7" s="688"/>
      <c r="BR7" s="688"/>
      <c r="BS7" s="689" t="s">
        <v>125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4263193</v>
      </c>
      <c r="CS7" s="686"/>
      <c r="CT7" s="686"/>
      <c r="CU7" s="686"/>
      <c r="CV7" s="686"/>
      <c r="CW7" s="686"/>
      <c r="CX7" s="686"/>
      <c r="CY7" s="687"/>
      <c r="CZ7" s="688">
        <v>29.6</v>
      </c>
      <c r="DA7" s="688"/>
      <c r="DB7" s="688"/>
      <c r="DC7" s="688"/>
      <c r="DD7" s="694">
        <v>232671</v>
      </c>
      <c r="DE7" s="686"/>
      <c r="DF7" s="686"/>
      <c r="DG7" s="686"/>
      <c r="DH7" s="686"/>
      <c r="DI7" s="686"/>
      <c r="DJ7" s="686"/>
      <c r="DK7" s="686"/>
      <c r="DL7" s="686"/>
      <c r="DM7" s="686"/>
      <c r="DN7" s="686"/>
      <c r="DO7" s="686"/>
      <c r="DP7" s="687"/>
      <c r="DQ7" s="694">
        <v>2012924</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2646</v>
      </c>
      <c r="S8" s="686"/>
      <c r="T8" s="686"/>
      <c r="U8" s="686"/>
      <c r="V8" s="686"/>
      <c r="W8" s="686"/>
      <c r="X8" s="686"/>
      <c r="Y8" s="687"/>
      <c r="Z8" s="688">
        <v>0</v>
      </c>
      <c r="AA8" s="688"/>
      <c r="AB8" s="688"/>
      <c r="AC8" s="688"/>
      <c r="AD8" s="689">
        <v>2646</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28140</v>
      </c>
      <c r="BH8" s="686"/>
      <c r="BI8" s="686"/>
      <c r="BJ8" s="686"/>
      <c r="BK8" s="686"/>
      <c r="BL8" s="686"/>
      <c r="BM8" s="686"/>
      <c r="BN8" s="687"/>
      <c r="BO8" s="688">
        <v>1.6</v>
      </c>
      <c r="BP8" s="688"/>
      <c r="BQ8" s="688"/>
      <c r="BR8" s="688"/>
      <c r="BS8" s="694" t="s">
        <v>233</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3189564</v>
      </c>
      <c r="CS8" s="686"/>
      <c r="CT8" s="686"/>
      <c r="CU8" s="686"/>
      <c r="CV8" s="686"/>
      <c r="CW8" s="686"/>
      <c r="CX8" s="686"/>
      <c r="CY8" s="687"/>
      <c r="CZ8" s="688">
        <v>22.2</v>
      </c>
      <c r="DA8" s="688"/>
      <c r="DB8" s="688"/>
      <c r="DC8" s="688"/>
      <c r="DD8" s="694">
        <v>120397</v>
      </c>
      <c r="DE8" s="686"/>
      <c r="DF8" s="686"/>
      <c r="DG8" s="686"/>
      <c r="DH8" s="686"/>
      <c r="DI8" s="686"/>
      <c r="DJ8" s="686"/>
      <c r="DK8" s="686"/>
      <c r="DL8" s="686"/>
      <c r="DM8" s="686"/>
      <c r="DN8" s="686"/>
      <c r="DO8" s="686"/>
      <c r="DP8" s="687"/>
      <c r="DQ8" s="694">
        <v>1526543</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3085</v>
      </c>
      <c r="S9" s="686"/>
      <c r="T9" s="686"/>
      <c r="U9" s="686"/>
      <c r="V9" s="686"/>
      <c r="W9" s="686"/>
      <c r="X9" s="686"/>
      <c r="Y9" s="687"/>
      <c r="Z9" s="688">
        <v>0</v>
      </c>
      <c r="AA9" s="688"/>
      <c r="AB9" s="688"/>
      <c r="AC9" s="688"/>
      <c r="AD9" s="689">
        <v>3085</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538878</v>
      </c>
      <c r="BH9" s="686"/>
      <c r="BI9" s="686"/>
      <c r="BJ9" s="686"/>
      <c r="BK9" s="686"/>
      <c r="BL9" s="686"/>
      <c r="BM9" s="686"/>
      <c r="BN9" s="687"/>
      <c r="BO9" s="688">
        <v>31.5</v>
      </c>
      <c r="BP9" s="688"/>
      <c r="BQ9" s="688"/>
      <c r="BR9" s="688"/>
      <c r="BS9" s="694" t="s">
        <v>125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1099853</v>
      </c>
      <c r="CS9" s="686"/>
      <c r="CT9" s="686"/>
      <c r="CU9" s="686"/>
      <c r="CV9" s="686"/>
      <c r="CW9" s="686"/>
      <c r="CX9" s="686"/>
      <c r="CY9" s="687"/>
      <c r="CZ9" s="688">
        <v>7.6</v>
      </c>
      <c r="DA9" s="688"/>
      <c r="DB9" s="688"/>
      <c r="DC9" s="688"/>
      <c r="DD9" s="694">
        <v>213677</v>
      </c>
      <c r="DE9" s="686"/>
      <c r="DF9" s="686"/>
      <c r="DG9" s="686"/>
      <c r="DH9" s="686"/>
      <c r="DI9" s="686"/>
      <c r="DJ9" s="686"/>
      <c r="DK9" s="686"/>
      <c r="DL9" s="686"/>
      <c r="DM9" s="686"/>
      <c r="DN9" s="686"/>
      <c r="DO9" s="686"/>
      <c r="DP9" s="687"/>
      <c r="DQ9" s="694">
        <v>857182</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231</v>
      </c>
      <c r="AA10" s="688"/>
      <c r="AB10" s="688"/>
      <c r="AC10" s="688"/>
      <c r="AD10" s="689" t="s">
        <v>125</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32276</v>
      </c>
      <c r="BH10" s="686"/>
      <c r="BI10" s="686"/>
      <c r="BJ10" s="686"/>
      <c r="BK10" s="686"/>
      <c r="BL10" s="686"/>
      <c r="BM10" s="686"/>
      <c r="BN10" s="687"/>
      <c r="BO10" s="688">
        <v>1.9</v>
      </c>
      <c r="BP10" s="688"/>
      <c r="BQ10" s="688"/>
      <c r="BR10" s="688"/>
      <c r="BS10" s="694" t="s">
        <v>125</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508</v>
      </c>
      <c r="CS10" s="686"/>
      <c r="CT10" s="686"/>
      <c r="CU10" s="686"/>
      <c r="CV10" s="686"/>
      <c r="CW10" s="686"/>
      <c r="CX10" s="686"/>
      <c r="CY10" s="687"/>
      <c r="CZ10" s="688">
        <v>0</v>
      </c>
      <c r="DA10" s="688"/>
      <c r="DB10" s="688"/>
      <c r="DC10" s="688"/>
      <c r="DD10" s="694" t="s">
        <v>233</v>
      </c>
      <c r="DE10" s="686"/>
      <c r="DF10" s="686"/>
      <c r="DG10" s="686"/>
      <c r="DH10" s="686"/>
      <c r="DI10" s="686"/>
      <c r="DJ10" s="686"/>
      <c r="DK10" s="686"/>
      <c r="DL10" s="686"/>
      <c r="DM10" s="686"/>
      <c r="DN10" s="686"/>
      <c r="DO10" s="686"/>
      <c r="DP10" s="687"/>
      <c r="DQ10" s="694">
        <v>508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366138</v>
      </c>
      <c r="S11" s="686"/>
      <c r="T11" s="686"/>
      <c r="U11" s="686"/>
      <c r="V11" s="686"/>
      <c r="W11" s="686"/>
      <c r="X11" s="686"/>
      <c r="Y11" s="687"/>
      <c r="Z11" s="690">
        <v>2.5</v>
      </c>
      <c r="AA11" s="691"/>
      <c r="AB11" s="691"/>
      <c r="AC11" s="703"/>
      <c r="AD11" s="694">
        <v>366138</v>
      </c>
      <c r="AE11" s="686"/>
      <c r="AF11" s="686"/>
      <c r="AG11" s="686"/>
      <c r="AH11" s="686"/>
      <c r="AI11" s="686"/>
      <c r="AJ11" s="686"/>
      <c r="AK11" s="687"/>
      <c r="AL11" s="690">
        <v>5.5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30413</v>
      </c>
      <c r="BH11" s="686"/>
      <c r="BI11" s="686"/>
      <c r="BJ11" s="686"/>
      <c r="BK11" s="686"/>
      <c r="BL11" s="686"/>
      <c r="BM11" s="686"/>
      <c r="BN11" s="687"/>
      <c r="BO11" s="688">
        <v>1.8</v>
      </c>
      <c r="BP11" s="688"/>
      <c r="BQ11" s="688"/>
      <c r="BR11" s="688"/>
      <c r="BS11" s="694" t="s">
        <v>231</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624798</v>
      </c>
      <c r="CS11" s="686"/>
      <c r="CT11" s="686"/>
      <c r="CU11" s="686"/>
      <c r="CV11" s="686"/>
      <c r="CW11" s="686"/>
      <c r="CX11" s="686"/>
      <c r="CY11" s="687"/>
      <c r="CZ11" s="688">
        <v>4.3</v>
      </c>
      <c r="DA11" s="688"/>
      <c r="DB11" s="688"/>
      <c r="DC11" s="688"/>
      <c r="DD11" s="694">
        <v>152036</v>
      </c>
      <c r="DE11" s="686"/>
      <c r="DF11" s="686"/>
      <c r="DG11" s="686"/>
      <c r="DH11" s="686"/>
      <c r="DI11" s="686"/>
      <c r="DJ11" s="686"/>
      <c r="DK11" s="686"/>
      <c r="DL11" s="686"/>
      <c r="DM11" s="686"/>
      <c r="DN11" s="686"/>
      <c r="DO11" s="686"/>
      <c r="DP11" s="687"/>
      <c r="DQ11" s="694">
        <v>307339</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125</v>
      </c>
      <c r="AE12" s="689"/>
      <c r="AF12" s="689"/>
      <c r="AG12" s="689"/>
      <c r="AH12" s="689"/>
      <c r="AI12" s="689"/>
      <c r="AJ12" s="689"/>
      <c r="AK12" s="689"/>
      <c r="AL12" s="690" t="s">
        <v>125</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872216</v>
      </c>
      <c r="BH12" s="686"/>
      <c r="BI12" s="686"/>
      <c r="BJ12" s="686"/>
      <c r="BK12" s="686"/>
      <c r="BL12" s="686"/>
      <c r="BM12" s="686"/>
      <c r="BN12" s="687"/>
      <c r="BO12" s="688">
        <v>50.9</v>
      </c>
      <c r="BP12" s="688"/>
      <c r="BQ12" s="688"/>
      <c r="BR12" s="688"/>
      <c r="BS12" s="694" t="s">
        <v>231</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128519</v>
      </c>
      <c r="CS12" s="686"/>
      <c r="CT12" s="686"/>
      <c r="CU12" s="686"/>
      <c r="CV12" s="686"/>
      <c r="CW12" s="686"/>
      <c r="CX12" s="686"/>
      <c r="CY12" s="687"/>
      <c r="CZ12" s="688">
        <v>0.9</v>
      </c>
      <c r="DA12" s="688"/>
      <c r="DB12" s="688"/>
      <c r="DC12" s="688"/>
      <c r="DD12" s="694" t="s">
        <v>125</v>
      </c>
      <c r="DE12" s="686"/>
      <c r="DF12" s="686"/>
      <c r="DG12" s="686"/>
      <c r="DH12" s="686"/>
      <c r="DI12" s="686"/>
      <c r="DJ12" s="686"/>
      <c r="DK12" s="686"/>
      <c r="DL12" s="686"/>
      <c r="DM12" s="686"/>
      <c r="DN12" s="686"/>
      <c r="DO12" s="686"/>
      <c r="DP12" s="687"/>
      <c r="DQ12" s="694">
        <v>74741</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233</v>
      </c>
      <c r="AA13" s="688"/>
      <c r="AB13" s="688"/>
      <c r="AC13" s="688"/>
      <c r="AD13" s="689" t="s">
        <v>125</v>
      </c>
      <c r="AE13" s="689"/>
      <c r="AF13" s="689"/>
      <c r="AG13" s="689"/>
      <c r="AH13" s="689"/>
      <c r="AI13" s="689"/>
      <c r="AJ13" s="689"/>
      <c r="AK13" s="689"/>
      <c r="AL13" s="690" t="s">
        <v>231</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847678</v>
      </c>
      <c r="BH13" s="686"/>
      <c r="BI13" s="686"/>
      <c r="BJ13" s="686"/>
      <c r="BK13" s="686"/>
      <c r="BL13" s="686"/>
      <c r="BM13" s="686"/>
      <c r="BN13" s="687"/>
      <c r="BO13" s="688">
        <v>49.5</v>
      </c>
      <c r="BP13" s="688"/>
      <c r="BQ13" s="688"/>
      <c r="BR13" s="688"/>
      <c r="BS13" s="694" t="s">
        <v>233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1748440</v>
      </c>
      <c r="CS13" s="686"/>
      <c r="CT13" s="686"/>
      <c r="CU13" s="686"/>
      <c r="CV13" s="686"/>
      <c r="CW13" s="686"/>
      <c r="CX13" s="686"/>
      <c r="CY13" s="687"/>
      <c r="CZ13" s="688">
        <v>12.2</v>
      </c>
      <c r="DA13" s="688"/>
      <c r="DB13" s="688"/>
      <c r="DC13" s="688"/>
      <c r="DD13" s="694">
        <v>880227</v>
      </c>
      <c r="DE13" s="686"/>
      <c r="DF13" s="686"/>
      <c r="DG13" s="686"/>
      <c r="DH13" s="686"/>
      <c r="DI13" s="686"/>
      <c r="DJ13" s="686"/>
      <c r="DK13" s="686"/>
      <c r="DL13" s="686"/>
      <c r="DM13" s="686"/>
      <c r="DN13" s="686"/>
      <c r="DO13" s="686"/>
      <c r="DP13" s="687"/>
      <c r="DQ13" s="694">
        <v>990786</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256</v>
      </c>
      <c r="AA14" s="688"/>
      <c r="AB14" s="688"/>
      <c r="AC14" s="688"/>
      <c r="AD14" s="689" t="s">
        <v>125</v>
      </c>
      <c r="AE14" s="689"/>
      <c r="AF14" s="689"/>
      <c r="AG14" s="689"/>
      <c r="AH14" s="689"/>
      <c r="AI14" s="689"/>
      <c r="AJ14" s="689"/>
      <c r="AK14" s="689"/>
      <c r="AL14" s="690" t="s">
        <v>233</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67043</v>
      </c>
      <c r="BH14" s="686"/>
      <c r="BI14" s="686"/>
      <c r="BJ14" s="686"/>
      <c r="BK14" s="686"/>
      <c r="BL14" s="686"/>
      <c r="BM14" s="686"/>
      <c r="BN14" s="687"/>
      <c r="BO14" s="688">
        <v>3.9</v>
      </c>
      <c r="BP14" s="688"/>
      <c r="BQ14" s="688"/>
      <c r="BR14" s="688"/>
      <c r="BS14" s="694" t="s">
        <v>233</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474046</v>
      </c>
      <c r="CS14" s="686"/>
      <c r="CT14" s="686"/>
      <c r="CU14" s="686"/>
      <c r="CV14" s="686"/>
      <c r="CW14" s="686"/>
      <c r="CX14" s="686"/>
      <c r="CY14" s="687"/>
      <c r="CZ14" s="688">
        <v>3.3</v>
      </c>
      <c r="DA14" s="688"/>
      <c r="DB14" s="688"/>
      <c r="DC14" s="688"/>
      <c r="DD14" s="694">
        <v>40601</v>
      </c>
      <c r="DE14" s="686"/>
      <c r="DF14" s="686"/>
      <c r="DG14" s="686"/>
      <c r="DH14" s="686"/>
      <c r="DI14" s="686"/>
      <c r="DJ14" s="686"/>
      <c r="DK14" s="686"/>
      <c r="DL14" s="686"/>
      <c r="DM14" s="686"/>
      <c r="DN14" s="686"/>
      <c r="DO14" s="686"/>
      <c r="DP14" s="687"/>
      <c r="DQ14" s="694">
        <v>436861</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233</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143569</v>
      </c>
      <c r="BH15" s="686"/>
      <c r="BI15" s="686"/>
      <c r="BJ15" s="686"/>
      <c r="BK15" s="686"/>
      <c r="BL15" s="686"/>
      <c r="BM15" s="686"/>
      <c r="BN15" s="687"/>
      <c r="BO15" s="688">
        <v>8.4</v>
      </c>
      <c r="BP15" s="688"/>
      <c r="BQ15" s="688"/>
      <c r="BR15" s="688"/>
      <c r="BS15" s="694" t="s">
        <v>125</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1413948</v>
      </c>
      <c r="CS15" s="686"/>
      <c r="CT15" s="686"/>
      <c r="CU15" s="686"/>
      <c r="CV15" s="686"/>
      <c r="CW15" s="686"/>
      <c r="CX15" s="686"/>
      <c r="CY15" s="687"/>
      <c r="CZ15" s="688">
        <v>9.8000000000000007</v>
      </c>
      <c r="DA15" s="688"/>
      <c r="DB15" s="688"/>
      <c r="DC15" s="688"/>
      <c r="DD15" s="694">
        <v>245183</v>
      </c>
      <c r="DE15" s="686"/>
      <c r="DF15" s="686"/>
      <c r="DG15" s="686"/>
      <c r="DH15" s="686"/>
      <c r="DI15" s="686"/>
      <c r="DJ15" s="686"/>
      <c r="DK15" s="686"/>
      <c r="DL15" s="686"/>
      <c r="DM15" s="686"/>
      <c r="DN15" s="686"/>
      <c r="DO15" s="686"/>
      <c r="DP15" s="687"/>
      <c r="DQ15" s="694">
        <v>938886</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12088</v>
      </c>
      <c r="S16" s="686"/>
      <c r="T16" s="686"/>
      <c r="U16" s="686"/>
      <c r="V16" s="686"/>
      <c r="W16" s="686"/>
      <c r="X16" s="686"/>
      <c r="Y16" s="687"/>
      <c r="Z16" s="688">
        <v>0.1</v>
      </c>
      <c r="AA16" s="688"/>
      <c r="AB16" s="688"/>
      <c r="AC16" s="688"/>
      <c r="AD16" s="689">
        <v>12088</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233</v>
      </c>
      <c r="BP16" s="688"/>
      <c r="BQ16" s="688"/>
      <c r="BR16" s="688"/>
      <c r="BS16" s="694" t="s">
        <v>233</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74</v>
      </c>
      <c r="CS16" s="686"/>
      <c r="CT16" s="686"/>
      <c r="CU16" s="686"/>
      <c r="CV16" s="686"/>
      <c r="CW16" s="686"/>
      <c r="CX16" s="686"/>
      <c r="CY16" s="687"/>
      <c r="CZ16" s="688">
        <v>0</v>
      </c>
      <c r="DA16" s="688"/>
      <c r="DB16" s="688"/>
      <c r="DC16" s="688"/>
      <c r="DD16" s="694" t="s">
        <v>233</v>
      </c>
      <c r="DE16" s="686"/>
      <c r="DF16" s="686"/>
      <c r="DG16" s="686"/>
      <c r="DH16" s="686"/>
      <c r="DI16" s="686"/>
      <c r="DJ16" s="686"/>
      <c r="DK16" s="686"/>
      <c r="DL16" s="686"/>
      <c r="DM16" s="686"/>
      <c r="DN16" s="686"/>
      <c r="DO16" s="686"/>
      <c r="DP16" s="687"/>
      <c r="DQ16" s="694">
        <v>74</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6777</v>
      </c>
      <c r="S17" s="686"/>
      <c r="T17" s="686"/>
      <c r="U17" s="686"/>
      <c r="V17" s="686"/>
      <c r="W17" s="686"/>
      <c r="X17" s="686"/>
      <c r="Y17" s="687"/>
      <c r="Z17" s="688">
        <v>0</v>
      </c>
      <c r="AA17" s="688"/>
      <c r="AB17" s="688"/>
      <c r="AC17" s="688"/>
      <c r="AD17" s="689">
        <v>6777</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125</v>
      </c>
      <c r="BP17" s="688"/>
      <c r="BQ17" s="688"/>
      <c r="BR17" s="688"/>
      <c r="BS17" s="694" t="s">
        <v>125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1335329</v>
      </c>
      <c r="CS17" s="686"/>
      <c r="CT17" s="686"/>
      <c r="CU17" s="686"/>
      <c r="CV17" s="686"/>
      <c r="CW17" s="686"/>
      <c r="CX17" s="686"/>
      <c r="CY17" s="687"/>
      <c r="CZ17" s="688">
        <v>9.3000000000000007</v>
      </c>
      <c r="DA17" s="688"/>
      <c r="DB17" s="688"/>
      <c r="DC17" s="688"/>
      <c r="DD17" s="694" t="s">
        <v>233</v>
      </c>
      <c r="DE17" s="686"/>
      <c r="DF17" s="686"/>
      <c r="DG17" s="686"/>
      <c r="DH17" s="686"/>
      <c r="DI17" s="686"/>
      <c r="DJ17" s="686"/>
      <c r="DK17" s="686"/>
      <c r="DL17" s="686"/>
      <c r="DM17" s="686"/>
      <c r="DN17" s="686"/>
      <c r="DO17" s="686"/>
      <c r="DP17" s="687"/>
      <c r="DQ17" s="694">
        <v>1335329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14049</v>
      </c>
      <c r="S18" s="686"/>
      <c r="T18" s="686"/>
      <c r="U18" s="686"/>
      <c r="V18" s="686"/>
      <c r="W18" s="686"/>
      <c r="X18" s="686"/>
      <c r="Y18" s="687"/>
      <c r="Z18" s="688">
        <v>0.1</v>
      </c>
      <c r="AA18" s="688"/>
      <c r="AB18" s="688"/>
      <c r="AC18" s="688"/>
      <c r="AD18" s="689">
        <v>14049</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7101</v>
      </c>
      <c r="S19" s="686"/>
      <c r="T19" s="686"/>
      <c r="U19" s="686"/>
      <c r="V19" s="686"/>
      <c r="W19" s="686"/>
      <c r="X19" s="686"/>
      <c r="Y19" s="687"/>
      <c r="Z19" s="688">
        <v>0</v>
      </c>
      <c r="AA19" s="688"/>
      <c r="AB19" s="688"/>
      <c r="AC19" s="688"/>
      <c r="AD19" s="689">
        <v>7101</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829</v>
      </c>
      <c r="BH19" s="686"/>
      <c r="BI19" s="686"/>
      <c r="BJ19" s="686"/>
      <c r="BK19" s="686"/>
      <c r="BL19" s="686"/>
      <c r="BM19" s="686"/>
      <c r="BN19" s="687"/>
      <c r="BO19" s="688">
        <v>0</v>
      </c>
      <c r="BP19" s="688"/>
      <c r="BQ19" s="688"/>
      <c r="BR19" s="688"/>
      <c r="BS19" s="694" t="s">
        <v>233</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125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5091</v>
      </c>
      <c r="S20" s="686"/>
      <c r="T20" s="686"/>
      <c r="U20" s="686"/>
      <c r="V20" s="686"/>
      <c r="W20" s="686"/>
      <c r="X20" s="686"/>
      <c r="Y20" s="687"/>
      <c r="Z20" s="688">
        <v>0</v>
      </c>
      <c r="AA20" s="688"/>
      <c r="AB20" s="688"/>
      <c r="AC20" s="688"/>
      <c r="AD20" s="689">
        <v>5091</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829</v>
      </c>
      <c r="BH20" s="686"/>
      <c r="BI20" s="686"/>
      <c r="BJ20" s="686"/>
      <c r="BK20" s="686"/>
      <c r="BL20" s="686"/>
      <c r="BM20" s="686"/>
      <c r="BN20" s="687"/>
      <c r="BO20" s="688">
        <v>0</v>
      </c>
      <c r="BP20" s="688"/>
      <c r="BQ20" s="688"/>
      <c r="BR20" s="688"/>
      <c r="BS20" s="694" t="s">
        <v>125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14383518</v>
      </c>
      <c r="CS20" s="686"/>
      <c r="CT20" s="686"/>
      <c r="CU20" s="686"/>
      <c r="CV20" s="686"/>
      <c r="CW20" s="686"/>
      <c r="CX20" s="686"/>
      <c r="CY20" s="687"/>
      <c r="CZ20" s="688">
        <v>100</v>
      </c>
      <c r="DA20" s="688"/>
      <c r="DB20" s="688"/>
      <c r="DC20" s="688"/>
      <c r="DD20" s="694">
        <v>1884792</v>
      </c>
      <c r="DE20" s="686"/>
      <c r="DF20" s="686"/>
      <c r="DG20" s="686"/>
      <c r="DH20" s="686"/>
      <c r="DI20" s="686"/>
      <c r="DJ20" s="686"/>
      <c r="DK20" s="686"/>
      <c r="DL20" s="686"/>
      <c r="DM20" s="686"/>
      <c r="DN20" s="686"/>
      <c r="DO20" s="686"/>
      <c r="DP20" s="687"/>
      <c r="DQ20" s="694">
        <v>8586419</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1857</v>
      </c>
      <c r="S21" s="686"/>
      <c r="T21" s="686"/>
      <c r="U21" s="686"/>
      <c r="V21" s="686"/>
      <c r="W21" s="686"/>
      <c r="X21" s="686"/>
      <c r="Y21" s="687"/>
      <c r="Z21" s="688">
        <v>0</v>
      </c>
      <c r="AA21" s="688"/>
      <c r="AB21" s="688"/>
      <c r="AC21" s="688"/>
      <c r="AD21" s="689">
        <v>1857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829</v>
      </c>
      <c r="BH21" s="686"/>
      <c r="BI21" s="686"/>
      <c r="BJ21" s="686"/>
      <c r="BK21" s="686"/>
      <c r="BL21" s="686"/>
      <c r="BM21" s="686"/>
      <c r="BN21" s="687"/>
      <c r="BO21" s="688">
        <v>0</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4626012</v>
      </c>
      <c r="S22" s="686"/>
      <c r="T22" s="686"/>
      <c r="U22" s="686"/>
      <c r="V22" s="686"/>
      <c r="W22" s="686"/>
      <c r="X22" s="686"/>
      <c r="Y22" s="687"/>
      <c r="Z22" s="688">
        <v>31.2</v>
      </c>
      <c r="AA22" s="688"/>
      <c r="AB22" s="688"/>
      <c r="AC22" s="688"/>
      <c r="AD22" s="689">
        <v>4266204</v>
      </c>
      <c r="AE22" s="689"/>
      <c r="AF22" s="689"/>
      <c r="AG22" s="689"/>
      <c r="AH22" s="689"/>
      <c r="AI22" s="689"/>
      <c r="AJ22" s="689"/>
      <c r="AK22" s="689"/>
      <c r="AL22" s="690">
        <v>64.599999999999994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231</v>
      </c>
      <c r="BP22" s="688"/>
      <c r="BQ22" s="688"/>
      <c r="BR22" s="688"/>
      <c r="BS22" s="694" t="s">
        <v>125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4266204</v>
      </c>
      <c r="S23" s="686"/>
      <c r="T23" s="686"/>
      <c r="U23" s="686"/>
      <c r="V23" s="686"/>
      <c r="W23" s="686"/>
      <c r="X23" s="686"/>
      <c r="Y23" s="687"/>
      <c r="Z23" s="688">
        <v>28.8</v>
      </c>
      <c r="AA23" s="688"/>
      <c r="AB23" s="688"/>
      <c r="AC23" s="688"/>
      <c r="AD23" s="689">
        <v>4266204</v>
      </c>
      <c r="AE23" s="689"/>
      <c r="AF23" s="689"/>
      <c r="AG23" s="689"/>
      <c r="AH23" s="689"/>
      <c r="AI23" s="689"/>
      <c r="AJ23" s="689"/>
      <c r="AK23" s="689"/>
      <c r="AL23" s="690">
        <v>64.599999999999994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256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359781</v>
      </c>
      <c r="S24" s="686"/>
      <c r="T24" s="686"/>
      <c r="U24" s="686"/>
      <c r="V24" s="686"/>
      <c r="W24" s="686"/>
      <c r="X24" s="686"/>
      <c r="Y24" s="687"/>
      <c r="Z24" s="688">
        <v>2.4</v>
      </c>
      <c r="AA24" s="688"/>
      <c r="AB24" s="688"/>
      <c r="AC24" s="688"/>
      <c r="AD24" s="689" t="s">
        <v>233</v>
      </c>
      <c r="AE24" s="689"/>
      <c r="AF24" s="689"/>
      <c r="AG24" s="689"/>
      <c r="AH24" s="689"/>
      <c r="AI24" s="689"/>
      <c r="AJ24" s="689"/>
      <c r="AK24" s="689"/>
      <c r="AL24" s="690" t="s">
        <v>125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125</v>
      </c>
      <c r="BH24" s="686"/>
      <c r="BI24" s="686"/>
      <c r="BJ24" s="686"/>
      <c r="BK24" s="686"/>
      <c r="BL24" s="686"/>
      <c r="BM24" s="686"/>
      <c r="BN24" s="687"/>
      <c r="BO24" s="688" t="s">
        <v>125</v>
      </c>
      <c r="BP24" s="688"/>
      <c r="BQ24" s="688"/>
      <c r="BR24" s="688"/>
      <c r="BS24" s="694" t="s">
        <v>233</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4544613</v>
      </c>
      <c r="CS24" s="675"/>
      <c r="CT24" s="675"/>
      <c r="CU24" s="675"/>
      <c r="CV24" s="675"/>
      <c r="CW24" s="675"/>
      <c r="CX24" s="675"/>
      <c r="CY24" s="676"/>
      <c r="CZ24" s="679">
        <v>31.6</v>
      </c>
      <c r="DA24" s="680"/>
      <c r="DB24" s="680"/>
      <c r="DC24" s="699"/>
      <c r="DD24" s="724">
        <v>3139432</v>
      </c>
      <c r="DE24" s="675"/>
      <c r="DF24" s="675"/>
      <c r="DG24" s="675"/>
      <c r="DH24" s="675"/>
      <c r="DI24" s="675"/>
      <c r="DJ24" s="675"/>
      <c r="DK24" s="676"/>
      <c r="DL24" s="724">
        <v>3078355</v>
      </c>
      <c r="DM24" s="675"/>
      <c r="DN24" s="675"/>
      <c r="DO24" s="675"/>
      <c r="DP24" s="675"/>
      <c r="DQ24" s="675"/>
      <c r="DR24" s="675"/>
      <c r="DS24" s="675"/>
      <c r="DT24" s="675"/>
      <c r="DU24" s="675"/>
      <c r="DV24" s="676"/>
      <c r="DW24" s="679">
        <v>45.1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27</v>
      </c>
      <c r="S25" s="686"/>
      <c r="T25" s="686"/>
      <c r="U25" s="686"/>
      <c r="V25" s="686"/>
      <c r="W25" s="686"/>
      <c r="X25" s="686"/>
      <c r="Y25" s="687"/>
      <c r="Z25" s="688">
        <v>0</v>
      </c>
      <c r="AA25" s="688"/>
      <c r="AB25" s="688"/>
      <c r="AC25" s="688"/>
      <c r="AD25" s="689" t="s">
        <v>125</v>
      </c>
      <c r="AE25" s="689"/>
      <c r="AF25" s="689"/>
      <c r="AG25" s="689"/>
      <c r="AH25" s="689"/>
      <c r="AI25" s="689"/>
      <c r="AJ25" s="689"/>
      <c r="AK25" s="689"/>
      <c r="AL25" s="690" t="s">
        <v>125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125</v>
      </c>
      <c r="BH25" s="686"/>
      <c r="BI25" s="686"/>
      <c r="BJ25" s="686"/>
      <c r="BK25" s="686"/>
      <c r="BL25" s="686"/>
      <c r="BM25" s="686"/>
      <c r="BN25" s="687"/>
      <c r="BO25" s="688" t="s">
        <v>125</v>
      </c>
      <c r="BP25" s="688"/>
      <c r="BQ25" s="688"/>
      <c r="BR25" s="688"/>
      <c r="BS25" s="694" t="s">
        <v>233</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1350090</v>
      </c>
      <c r="CS25" s="721"/>
      <c r="CT25" s="721"/>
      <c r="CU25" s="721"/>
      <c r="CV25" s="721"/>
      <c r="CW25" s="721"/>
      <c r="CX25" s="721"/>
      <c r="CY25" s="722"/>
      <c r="CZ25" s="690">
        <v>9.4</v>
      </c>
      <c r="DA25" s="719"/>
      <c r="DB25" s="719"/>
      <c r="DC25" s="723"/>
      <c r="DD25" s="694">
        <v>1302761</v>
      </c>
      <c r="DE25" s="721"/>
      <c r="DF25" s="721"/>
      <c r="DG25" s="721"/>
      <c r="DH25" s="721"/>
      <c r="DI25" s="721"/>
      <c r="DJ25" s="721"/>
      <c r="DK25" s="722"/>
      <c r="DL25" s="694">
        <v>1264955</v>
      </c>
      <c r="DM25" s="721"/>
      <c r="DN25" s="721"/>
      <c r="DO25" s="721"/>
      <c r="DP25" s="721"/>
      <c r="DQ25" s="721"/>
      <c r="DR25" s="721"/>
      <c r="DS25" s="721"/>
      <c r="DT25" s="721"/>
      <c r="DU25" s="721"/>
      <c r="DV25" s="722"/>
      <c r="DW25" s="690">
        <v>18.5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6927766</v>
      </c>
      <c r="S26" s="686"/>
      <c r="T26" s="686"/>
      <c r="U26" s="686"/>
      <c r="V26" s="686"/>
      <c r="W26" s="686"/>
      <c r="X26" s="686"/>
      <c r="Y26" s="687"/>
      <c r="Z26" s="688">
        <v>46.7</v>
      </c>
      <c r="AA26" s="688"/>
      <c r="AB26" s="688"/>
      <c r="AC26" s="688"/>
      <c r="AD26" s="689">
        <v>6567958</v>
      </c>
      <c r="AE26" s="689"/>
      <c r="AF26" s="689"/>
      <c r="AG26" s="689"/>
      <c r="AH26" s="689"/>
      <c r="AI26" s="689"/>
      <c r="AJ26" s="689"/>
      <c r="AK26" s="689"/>
      <c r="AL26" s="690">
        <v>99.4</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233</v>
      </c>
      <c r="BH26" s="686"/>
      <c r="BI26" s="686"/>
      <c r="BJ26" s="686"/>
      <c r="BK26" s="686"/>
      <c r="BL26" s="686"/>
      <c r="BM26" s="686"/>
      <c r="BN26" s="687"/>
      <c r="BO26" s="688" t="s">
        <v>125</v>
      </c>
      <c r="BP26" s="688"/>
      <c r="BQ26" s="688"/>
      <c r="BR26" s="688"/>
      <c r="BS26" s="694" t="s">
        <v>125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786963</v>
      </c>
      <c r="CS26" s="686"/>
      <c r="CT26" s="686"/>
      <c r="CU26" s="686"/>
      <c r="CV26" s="686"/>
      <c r="CW26" s="686"/>
      <c r="CX26" s="686"/>
      <c r="CY26" s="687"/>
      <c r="CZ26" s="690">
        <v>5.5</v>
      </c>
      <c r="DA26" s="719"/>
      <c r="DB26" s="719"/>
      <c r="DC26" s="723"/>
      <c r="DD26" s="694">
        <v>764228</v>
      </c>
      <c r="DE26" s="686"/>
      <c r="DF26" s="686"/>
      <c r="DG26" s="686"/>
      <c r="DH26" s="686"/>
      <c r="DI26" s="686"/>
      <c r="DJ26" s="686"/>
      <c r="DK26" s="687"/>
      <c r="DL26" s="694" t="s">
        <v>125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2451</v>
      </c>
      <c r="S27" s="686"/>
      <c r="T27" s="686"/>
      <c r="U27" s="686"/>
      <c r="V27" s="686"/>
      <c r="W27" s="686"/>
      <c r="X27" s="686"/>
      <c r="Y27" s="687"/>
      <c r="Z27" s="688">
        <v>0</v>
      </c>
      <c r="AA27" s="688"/>
      <c r="AB27" s="688"/>
      <c r="AC27" s="688"/>
      <c r="AD27" s="689">
        <v>2451</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1713364</v>
      </c>
      <c r="BH27" s="686"/>
      <c r="BI27" s="686"/>
      <c r="BJ27" s="686"/>
      <c r="BK27" s="686"/>
      <c r="BL27" s="686"/>
      <c r="BM27" s="686"/>
      <c r="BN27" s="687"/>
      <c r="BO27" s="688">
        <v>100</v>
      </c>
      <c r="BP27" s="688"/>
      <c r="BQ27" s="688"/>
      <c r="BR27" s="688"/>
      <c r="BS27" s="694" t="s">
        <v>125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1859194</v>
      </c>
      <c r="CS27" s="721"/>
      <c r="CT27" s="721"/>
      <c r="CU27" s="721"/>
      <c r="CV27" s="721"/>
      <c r="CW27" s="721"/>
      <c r="CX27" s="721"/>
      <c r="CY27" s="722"/>
      <c r="CZ27" s="690">
        <v>12.9</v>
      </c>
      <c r="DA27" s="719"/>
      <c r="DB27" s="719"/>
      <c r="DC27" s="723"/>
      <c r="DD27" s="694">
        <v>501342</v>
      </c>
      <c r="DE27" s="721"/>
      <c r="DF27" s="721"/>
      <c r="DG27" s="721"/>
      <c r="DH27" s="721"/>
      <c r="DI27" s="721"/>
      <c r="DJ27" s="721"/>
      <c r="DK27" s="722"/>
      <c r="DL27" s="694">
        <v>478071</v>
      </c>
      <c r="DM27" s="721"/>
      <c r="DN27" s="721"/>
      <c r="DO27" s="721"/>
      <c r="DP27" s="721"/>
      <c r="DQ27" s="721"/>
      <c r="DR27" s="721"/>
      <c r="DS27" s="721"/>
      <c r="DT27" s="721"/>
      <c r="DU27" s="721"/>
      <c r="DV27" s="722"/>
      <c r="DW27" s="690">
        <v>7</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21553</v>
      </c>
      <c r="S28" s="686"/>
      <c r="T28" s="686"/>
      <c r="U28" s="686"/>
      <c r="V28" s="686"/>
      <c r="W28" s="686"/>
      <c r="X28" s="686"/>
      <c r="Y28" s="687"/>
      <c r="Z28" s="688">
        <v>0.1</v>
      </c>
      <c r="AA28" s="688"/>
      <c r="AB28" s="688"/>
      <c r="AC28" s="688"/>
      <c r="AD28" s="689" t="s">
        <v>233</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1335329</v>
      </c>
      <c r="CS28" s="686"/>
      <c r="CT28" s="686"/>
      <c r="CU28" s="686"/>
      <c r="CV28" s="686"/>
      <c r="CW28" s="686"/>
      <c r="CX28" s="686"/>
      <c r="CY28" s="687"/>
      <c r="CZ28" s="690">
        <v>9.3000000000000007</v>
      </c>
      <c r="DA28" s="719"/>
      <c r="DB28" s="719"/>
      <c r="DC28" s="723"/>
      <c r="DD28" s="694">
        <v>1335329</v>
      </c>
      <c r="DE28" s="686"/>
      <c r="DF28" s="686"/>
      <c r="DG28" s="686"/>
      <c r="DH28" s="686"/>
      <c r="DI28" s="686"/>
      <c r="DJ28" s="686"/>
      <c r="DK28" s="687"/>
      <c r="DL28" s="694">
        <v>1335329</v>
      </c>
      <c r="DM28" s="686"/>
      <c r="DN28" s="686"/>
      <c r="DO28" s="686"/>
      <c r="DP28" s="686"/>
      <c r="DQ28" s="686"/>
      <c r="DR28" s="686"/>
      <c r="DS28" s="686"/>
      <c r="DT28" s="686"/>
      <c r="DU28" s="686"/>
      <c r="DV28" s="687"/>
      <c r="DW28" s="690">
        <v>19.600000000000001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90613</v>
      </c>
      <c r="S29" s="686"/>
      <c r="T29" s="686"/>
      <c r="U29" s="686"/>
      <c r="V29" s="686"/>
      <c r="W29" s="686"/>
      <c r="X29" s="686"/>
      <c r="Y29" s="687"/>
      <c r="Z29" s="688">
        <v>0.6</v>
      </c>
      <c r="AA29" s="688"/>
      <c r="AB29" s="688"/>
      <c r="AC29" s="688"/>
      <c r="AD29" s="689">
        <v>1401</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69</v>
      </c>
      <c r="CG29" s="701"/>
      <c r="CH29" s="701"/>
      <c r="CI29" s="701"/>
      <c r="CJ29" s="701"/>
      <c r="CK29" s="701"/>
      <c r="CL29" s="701"/>
      <c r="CM29" s="701"/>
      <c r="CN29" s="701"/>
      <c r="CO29" s="701"/>
      <c r="CP29" s="701"/>
      <c r="CQ29" s="702"/>
      <c r="CR29" s="685">
        <v>1335329</v>
      </c>
      <c r="CS29" s="721"/>
      <c r="CT29" s="721"/>
      <c r="CU29" s="721"/>
      <c r="CV29" s="721"/>
      <c r="CW29" s="721"/>
      <c r="CX29" s="721"/>
      <c r="CY29" s="722"/>
      <c r="CZ29" s="690">
        <v>9.3000000000000007</v>
      </c>
      <c r="DA29" s="719"/>
      <c r="DB29" s="719"/>
      <c r="DC29" s="723"/>
      <c r="DD29" s="694">
        <v>1335329</v>
      </c>
      <c r="DE29" s="721"/>
      <c r="DF29" s="721"/>
      <c r="DG29" s="721"/>
      <c r="DH29" s="721"/>
      <c r="DI29" s="721"/>
      <c r="DJ29" s="721"/>
      <c r="DK29" s="722"/>
      <c r="DL29" s="694">
        <v>1335329</v>
      </c>
      <c r="DM29" s="721"/>
      <c r="DN29" s="721"/>
      <c r="DO29" s="721"/>
      <c r="DP29" s="721"/>
      <c r="DQ29" s="721"/>
      <c r="DR29" s="721"/>
      <c r="DS29" s="721"/>
      <c r="DT29" s="721"/>
      <c r="DU29" s="721"/>
      <c r="DV29" s="722"/>
      <c r="DW29" s="690">
        <v>19.600000000000001</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8451</v>
      </c>
      <c r="S30" s="686"/>
      <c r="T30" s="686"/>
      <c r="U30" s="686"/>
      <c r="V30" s="686"/>
      <c r="W30" s="686"/>
      <c r="X30" s="686"/>
      <c r="Y30" s="687"/>
      <c r="Z30" s="688">
        <v>0.1</v>
      </c>
      <c r="AA30" s="688"/>
      <c r="AB30" s="688"/>
      <c r="AC30" s="688"/>
      <c r="AD30" s="689" t="s">
        <v>231</v>
      </c>
      <c r="AE30" s="689"/>
      <c r="AF30" s="689"/>
      <c r="AG30" s="689"/>
      <c r="AH30" s="689"/>
      <c r="AI30" s="689"/>
      <c r="AJ30" s="689"/>
      <c r="AK30" s="689"/>
      <c r="AL30" s="690" t="s">
        <v>231</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1284297</v>
      </c>
      <c r="CS30" s="686"/>
      <c r="CT30" s="686"/>
      <c r="CU30" s="686"/>
      <c r="CV30" s="686"/>
      <c r="CW30" s="686"/>
      <c r="CX30" s="686"/>
      <c r="CY30" s="687"/>
      <c r="CZ30" s="690">
        <v>8.9</v>
      </c>
      <c r="DA30" s="719"/>
      <c r="DB30" s="719"/>
      <c r="DC30" s="723"/>
      <c r="DD30" s="694">
        <v>1284297</v>
      </c>
      <c r="DE30" s="686"/>
      <c r="DF30" s="686"/>
      <c r="DG30" s="686"/>
      <c r="DH30" s="686"/>
      <c r="DI30" s="686"/>
      <c r="DJ30" s="686"/>
      <c r="DK30" s="687"/>
      <c r="DL30" s="694">
        <v>1284297</v>
      </c>
      <c r="DM30" s="686"/>
      <c r="DN30" s="686"/>
      <c r="DO30" s="686"/>
      <c r="DP30" s="686"/>
      <c r="DQ30" s="686"/>
      <c r="DR30" s="686"/>
      <c r="DS30" s="686"/>
      <c r="DT30" s="686"/>
      <c r="DU30" s="686"/>
      <c r="DV30" s="687"/>
      <c r="DW30" s="690">
        <v>18.8</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4113077</v>
      </c>
      <c r="S31" s="686"/>
      <c r="T31" s="686"/>
      <c r="U31" s="686"/>
      <c r="V31" s="686"/>
      <c r="W31" s="686"/>
      <c r="X31" s="686"/>
      <c r="Y31" s="687"/>
      <c r="Z31" s="688">
        <v>27.7</v>
      </c>
      <c r="AA31" s="688"/>
      <c r="AB31" s="688"/>
      <c r="AC31" s="688"/>
      <c r="AD31" s="689" t="s">
        <v>125</v>
      </c>
      <c r="AE31" s="689"/>
      <c r="AF31" s="689"/>
      <c r="AG31" s="689"/>
      <c r="AH31" s="689"/>
      <c r="AI31" s="689"/>
      <c r="AJ31" s="689"/>
      <c r="AK31" s="689"/>
      <c r="AL31" s="690" t="s">
        <v>233</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53">
        <v>98.7</v>
      </c>
      <c r="BH31" s="740"/>
      <c r="BI31" s="740"/>
      <c r="BJ31" s="740"/>
      <c r="BK31" s="740"/>
      <c r="BL31" s="740"/>
      <c r="BM31" s="680">
        <v>93.5</v>
      </c>
      <c r="BN31" s="740"/>
      <c r="BO31" s="740"/>
      <c r="BP31" s="740"/>
      <c r="BQ31" s="741"/>
      <c r="BR31" s="753">
        <v>98.3</v>
      </c>
      <c r="BS31" s="740"/>
      <c r="BT31" s="740"/>
      <c r="BU31" s="740"/>
      <c r="BV31" s="740"/>
      <c r="BW31" s="740"/>
      <c r="BX31" s="680">
        <v>92.3</v>
      </c>
      <c r="BY31" s="740"/>
      <c r="BZ31" s="740"/>
      <c r="CA31" s="740"/>
      <c r="CB31" s="741"/>
      <c r="CD31" s="731"/>
      <c r="CE31" s="732"/>
      <c r="CF31" s="700" t="s">
        <v>312</v>
      </c>
      <c r="CG31" s="701"/>
      <c r="CH31" s="701"/>
      <c r="CI31" s="701"/>
      <c r="CJ31" s="701"/>
      <c r="CK31" s="701"/>
      <c r="CL31" s="701"/>
      <c r="CM31" s="701"/>
      <c r="CN31" s="701"/>
      <c r="CO31" s="701"/>
      <c r="CP31" s="701"/>
      <c r="CQ31" s="702"/>
      <c r="CR31" s="685">
        <v>51032</v>
      </c>
      <c r="CS31" s="721"/>
      <c r="CT31" s="721"/>
      <c r="CU31" s="721"/>
      <c r="CV31" s="721"/>
      <c r="CW31" s="721"/>
      <c r="CX31" s="721"/>
      <c r="CY31" s="722"/>
      <c r="CZ31" s="690">
        <v>0.4</v>
      </c>
      <c r="DA31" s="719"/>
      <c r="DB31" s="719"/>
      <c r="DC31" s="723"/>
      <c r="DD31" s="694">
        <v>51032</v>
      </c>
      <c r="DE31" s="721"/>
      <c r="DF31" s="721"/>
      <c r="DG31" s="721"/>
      <c r="DH31" s="721"/>
      <c r="DI31" s="721"/>
      <c r="DJ31" s="721"/>
      <c r="DK31" s="722"/>
      <c r="DL31" s="694">
        <v>51032</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313</v>
      </c>
      <c r="C32" s="736"/>
      <c r="D32" s="736"/>
      <c r="E32" s="736"/>
      <c r="F32" s="736"/>
      <c r="G32" s="736"/>
      <c r="H32" s="736"/>
      <c r="I32" s="736"/>
      <c r="J32" s="736"/>
      <c r="K32" s="736"/>
      <c r="L32" s="736"/>
      <c r="M32" s="736"/>
      <c r="N32" s="736"/>
      <c r="O32" s="736"/>
      <c r="P32" s="736"/>
      <c r="Q32" s="737"/>
      <c r="R32" s="685">
        <v>33061</v>
      </c>
      <c r="S32" s="686"/>
      <c r="T32" s="686"/>
      <c r="U32" s="686"/>
      <c r="V32" s="686"/>
      <c r="W32" s="686"/>
      <c r="X32" s="686"/>
      <c r="Y32" s="687"/>
      <c r="Z32" s="688">
        <v>0.2</v>
      </c>
      <c r="AA32" s="688"/>
      <c r="AB32" s="688"/>
      <c r="AC32" s="688"/>
      <c r="AD32" s="689">
        <v>33061</v>
      </c>
      <c r="AE32" s="689"/>
      <c r="AF32" s="689"/>
      <c r="AG32" s="689"/>
      <c r="AH32" s="689"/>
      <c r="AI32" s="689"/>
      <c r="AJ32" s="689"/>
      <c r="AK32" s="689"/>
      <c r="AL32" s="690">
        <v>0.5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98.6</v>
      </c>
      <c r="BH32" s="721"/>
      <c r="BI32" s="721"/>
      <c r="BJ32" s="721"/>
      <c r="BK32" s="721"/>
      <c r="BL32" s="721"/>
      <c r="BM32" s="691">
        <v>93.6</v>
      </c>
      <c r="BN32" s="751"/>
      <c r="BO32" s="751"/>
      <c r="BP32" s="751"/>
      <c r="BQ32" s="752"/>
      <c r="BR32" s="754">
        <v>98.2</v>
      </c>
      <c r="BS32" s="721"/>
      <c r="BT32" s="721"/>
      <c r="BU32" s="721"/>
      <c r="BV32" s="721"/>
      <c r="BW32" s="721"/>
      <c r="BX32" s="691">
        <v>92.7</v>
      </c>
      <c r="BY32" s="751"/>
      <c r="BZ32" s="751"/>
      <c r="CA32" s="751"/>
      <c r="CB32" s="752"/>
      <c r="CD32" s="733"/>
      <c r="CE32" s="734"/>
      <c r="CF32" s="700" t="s">
        <v>316</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889318</v>
      </c>
      <c r="S33" s="686"/>
      <c r="T33" s="686"/>
      <c r="U33" s="686"/>
      <c r="V33" s="686"/>
      <c r="W33" s="686"/>
      <c r="X33" s="686"/>
      <c r="Y33" s="687"/>
      <c r="Z33" s="688">
        <v>6</v>
      </c>
      <c r="AA33" s="688"/>
      <c r="AB33" s="688"/>
      <c r="AC33" s="688"/>
      <c r="AD33" s="689" t="s">
        <v>233</v>
      </c>
      <c r="AE33" s="689"/>
      <c r="AF33" s="689"/>
      <c r="AG33" s="689"/>
      <c r="AH33" s="689"/>
      <c r="AI33" s="689"/>
      <c r="AJ33" s="689"/>
      <c r="AK33" s="689"/>
      <c r="AL33" s="690" t="s">
        <v>125</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98.6</v>
      </c>
      <c r="BH33" s="756"/>
      <c r="BI33" s="756"/>
      <c r="BJ33" s="756"/>
      <c r="BK33" s="756"/>
      <c r="BL33" s="756"/>
      <c r="BM33" s="757">
        <v>92.7</v>
      </c>
      <c r="BN33" s="756"/>
      <c r="BO33" s="756"/>
      <c r="BP33" s="756"/>
      <c r="BQ33" s="758"/>
      <c r="BR33" s="755">
        <v>98.1</v>
      </c>
      <c r="BS33" s="756"/>
      <c r="BT33" s="756"/>
      <c r="BU33" s="756"/>
      <c r="BV33" s="756"/>
      <c r="BW33" s="756"/>
      <c r="BX33" s="757">
        <v>90.9</v>
      </c>
      <c r="BY33" s="756"/>
      <c r="BZ33" s="756"/>
      <c r="CA33" s="756"/>
      <c r="CB33" s="758"/>
      <c r="CD33" s="700" t="s">
        <v>319</v>
      </c>
      <c r="CE33" s="701"/>
      <c r="CF33" s="701"/>
      <c r="CG33" s="701"/>
      <c r="CH33" s="701"/>
      <c r="CI33" s="701"/>
      <c r="CJ33" s="701"/>
      <c r="CK33" s="701"/>
      <c r="CL33" s="701"/>
      <c r="CM33" s="701"/>
      <c r="CN33" s="701"/>
      <c r="CO33" s="701"/>
      <c r="CP33" s="701"/>
      <c r="CQ33" s="702"/>
      <c r="CR33" s="685">
        <v>7954039</v>
      </c>
      <c r="CS33" s="721"/>
      <c r="CT33" s="721"/>
      <c r="CU33" s="721"/>
      <c r="CV33" s="721"/>
      <c r="CW33" s="721"/>
      <c r="CX33" s="721"/>
      <c r="CY33" s="722"/>
      <c r="CZ33" s="690">
        <v>55.3</v>
      </c>
      <c r="DA33" s="719"/>
      <c r="DB33" s="719"/>
      <c r="DC33" s="723"/>
      <c r="DD33" s="694">
        <v>5014642</v>
      </c>
      <c r="DE33" s="721"/>
      <c r="DF33" s="721"/>
      <c r="DG33" s="721"/>
      <c r="DH33" s="721"/>
      <c r="DI33" s="721"/>
      <c r="DJ33" s="721"/>
      <c r="DK33" s="722"/>
      <c r="DL33" s="694">
        <v>3028265</v>
      </c>
      <c r="DM33" s="721"/>
      <c r="DN33" s="721"/>
      <c r="DO33" s="721"/>
      <c r="DP33" s="721"/>
      <c r="DQ33" s="721"/>
      <c r="DR33" s="721"/>
      <c r="DS33" s="721"/>
      <c r="DT33" s="721"/>
      <c r="DU33" s="721"/>
      <c r="DV33" s="722"/>
      <c r="DW33" s="690">
        <v>44.4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4651</v>
      </c>
      <c r="S34" s="686"/>
      <c r="T34" s="686"/>
      <c r="U34" s="686"/>
      <c r="V34" s="686"/>
      <c r="W34" s="686"/>
      <c r="X34" s="686"/>
      <c r="Y34" s="687"/>
      <c r="Z34" s="688">
        <v>0</v>
      </c>
      <c r="AA34" s="688"/>
      <c r="AB34" s="688"/>
      <c r="AC34" s="688"/>
      <c r="AD34" s="689" t="s">
        <v>233</v>
      </c>
      <c r="AE34" s="689"/>
      <c r="AF34" s="689"/>
      <c r="AG34" s="689"/>
      <c r="AH34" s="689"/>
      <c r="AI34" s="689"/>
      <c r="AJ34" s="689"/>
      <c r="AK34" s="689"/>
      <c r="AL34" s="690" t="s">
        <v>233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1413946</v>
      </c>
      <c r="CS34" s="686"/>
      <c r="CT34" s="686"/>
      <c r="CU34" s="686"/>
      <c r="CV34" s="686"/>
      <c r="CW34" s="686"/>
      <c r="CX34" s="686"/>
      <c r="CY34" s="687"/>
      <c r="CZ34" s="690">
        <v>9.8000000000000007</v>
      </c>
      <c r="DA34" s="719"/>
      <c r="DB34" s="719"/>
      <c r="DC34" s="723"/>
      <c r="DD34" s="694">
        <v>1056833</v>
      </c>
      <c r="DE34" s="686"/>
      <c r="DF34" s="686"/>
      <c r="DG34" s="686"/>
      <c r="DH34" s="686"/>
      <c r="DI34" s="686"/>
      <c r="DJ34" s="686"/>
      <c r="DK34" s="687"/>
      <c r="DL34" s="694">
        <v>914236</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28855</v>
      </c>
      <c r="S35" s="686"/>
      <c r="T35" s="686"/>
      <c r="U35" s="686"/>
      <c r="V35" s="686"/>
      <c r="W35" s="686"/>
      <c r="X35" s="686"/>
      <c r="Y35" s="687"/>
      <c r="Z35" s="688">
        <v>0.2</v>
      </c>
      <c r="AA35" s="688"/>
      <c r="AB35" s="688"/>
      <c r="AC35" s="688"/>
      <c r="AD35" s="689" t="s">
        <v>233</v>
      </c>
      <c r="AE35" s="689"/>
      <c r="AF35" s="689"/>
      <c r="AG35" s="689"/>
      <c r="AH35" s="689"/>
      <c r="AI35" s="689"/>
      <c r="AJ35" s="689"/>
      <c r="AK35" s="689"/>
      <c r="AL35" s="690" t="s">
        <v>125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425868</v>
      </c>
      <c r="CS35" s="721"/>
      <c r="CT35" s="721"/>
      <c r="CU35" s="721"/>
      <c r="CV35" s="721"/>
      <c r="CW35" s="721"/>
      <c r="CX35" s="721"/>
      <c r="CY35" s="722"/>
      <c r="CZ35" s="690">
        <v>3</v>
      </c>
      <c r="DA35" s="719"/>
      <c r="DB35" s="719"/>
      <c r="DC35" s="723"/>
      <c r="DD35" s="694">
        <v>328562</v>
      </c>
      <c r="DE35" s="721"/>
      <c r="DF35" s="721"/>
      <c r="DG35" s="721"/>
      <c r="DH35" s="721"/>
      <c r="DI35" s="721"/>
      <c r="DJ35" s="721"/>
      <c r="DK35" s="722"/>
      <c r="DL35" s="694">
        <v>218497</v>
      </c>
      <c r="DM35" s="721"/>
      <c r="DN35" s="721"/>
      <c r="DO35" s="721"/>
      <c r="DP35" s="721"/>
      <c r="DQ35" s="721"/>
      <c r="DR35" s="721"/>
      <c r="DS35" s="721"/>
      <c r="DT35" s="721"/>
      <c r="DU35" s="721"/>
      <c r="DV35" s="722"/>
      <c r="DW35" s="690">
        <v>3.2</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1642693</v>
      </c>
      <c r="S36" s="686"/>
      <c r="T36" s="686"/>
      <c r="U36" s="686"/>
      <c r="V36" s="686"/>
      <c r="W36" s="686"/>
      <c r="X36" s="686"/>
      <c r="Y36" s="687"/>
      <c r="Z36" s="688">
        <v>11.1</v>
      </c>
      <c r="AA36" s="688"/>
      <c r="AB36" s="688"/>
      <c r="AC36" s="688"/>
      <c r="AD36" s="689" t="s">
        <v>233</v>
      </c>
      <c r="AE36" s="689"/>
      <c r="AF36" s="689"/>
      <c r="AG36" s="689"/>
      <c r="AH36" s="689"/>
      <c r="AI36" s="689"/>
      <c r="AJ36" s="689"/>
      <c r="AK36" s="689"/>
      <c r="AL36" s="690" t="s">
        <v>233</v>
      </c>
      <c r="AM36" s="691"/>
      <c r="AN36" s="691"/>
      <c r="AO36" s="692"/>
      <c r="AP36" s="235"/>
      <c r="AQ36" s="759" t="s">
        <v>327</v>
      </c>
      <c r="AR36" s="760"/>
      <c r="AS36" s="760"/>
      <c r="AT36" s="760"/>
      <c r="AU36" s="760"/>
      <c r="AV36" s="760"/>
      <c r="AW36" s="760"/>
      <c r="AX36" s="760"/>
      <c r="AY36" s="761"/>
      <c r="AZ36" s="674">
        <v>1574086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33808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3616378</v>
      </c>
      <c r="CS36" s="686"/>
      <c r="CT36" s="686"/>
      <c r="CU36" s="686"/>
      <c r="CV36" s="686"/>
      <c r="CW36" s="686"/>
      <c r="CX36" s="686"/>
      <c r="CY36" s="687"/>
      <c r="CZ36" s="690">
        <v>25.1</v>
      </c>
      <c r="DA36" s="719"/>
      <c r="DB36" s="719"/>
      <c r="DC36" s="723"/>
      <c r="DD36" s="694">
        <v>1346709</v>
      </c>
      <c r="DE36" s="686"/>
      <c r="DF36" s="686"/>
      <c r="DG36" s="686"/>
      <c r="DH36" s="686"/>
      <c r="DI36" s="686"/>
      <c r="DJ36" s="686"/>
      <c r="DK36" s="687"/>
      <c r="DL36" s="694">
        <v>903779</v>
      </c>
      <c r="DM36" s="686"/>
      <c r="DN36" s="686"/>
      <c r="DO36" s="686"/>
      <c r="DP36" s="686"/>
      <c r="DQ36" s="686"/>
      <c r="DR36" s="686"/>
      <c r="DS36" s="686"/>
      <c r="DT36" s="686"/>
      <c r="DU36" s="686"/>
      <c r="DV36" s="687"/>
      <c r="DW36" s="690">
        <v>13.3</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84095</v>
      </c>
      <c r="S37" s="686"/>
      <c r="T37" s="686"/>
      <c r="U37" s="686"/>
      <c r="V37" s="686"/>
      <c r="W37" s="686"/>
      <c r="X37" s="686"/>
      <c r="Y37" s="687"/>
      <c r="Z37" s="688">
        <v>0.6</v>
      </c>
      <c r="AA37" s="688"/>
      <c r="AB37" s="688"/>
      <c r="AC37" s="688"/>
      <c r="AD37" s="689" t="s">
        <v>233</v>
      </c>
      <c r="AE37" s="689"/>
      <c r="AF37" s="689"/>
      <c r="AG37" s="689"/>
      <c r="AH37" s="689"/>
      <c r="AI37" s="689"/>
      <c r="AJ37" s="689"/>
      <c r="AK37" s="689"/>
      <c r="AL37" s="690" t="s">
        <v>125</v>
      </c>
      <c r="AM37" s="691"/>
      <c r="AN37" s="691"/>
      <c r="AO37" s="692"/>
      <c r="AQ37" s="763" t="s">
        <v>331</v>
      </c>
      <c r="AR37" s="764"/>
      <c r="AS37" s="764"/>
      <c r="AT37" s="764"/>
      <c r="AU37" s="764"/>
      <c r="AV37" s="764"/>
      <c r="AW37" s="764"/>
      <c r="AX37" s="764"/>
      <c r="AY37" s="765"/>
      <c r="AZ37" s="685">
        <v>374616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829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914748</v>
      </c>
      <c r="CS37" s="721"/>
      <c r="CT37" s="721"/>
      <c r="CU37" s="721"/>
      <c r="CV37" s="721"/>
      <c r="CW37" s="721"/>
      <c r="CX37" s="721"/>
      <c r="CY37" s="722"/>
      <c r="CZ37" s="690">
        <v>6.4</v>
      </c>
      <c r="DA37" s="719"/>
      <c r="DB37" s="719"/>
      <c r="DC37" s="723"/>
      <c r="DD37" s="694">
        <v>912547</v>
      </c>
      <c r="DE37" s="721"/>
      <c r="DF37" s="721"/>
      <c r="DG37" s="721"/>
      <c r="DH37" s="721"/>
      <c r="DI37" s="721"/>
      <c r="DJ37" s="721"/>
      <c r="DK37" s="722"/>
      <c r="DL37" s="694">
        <v>706373</v>
      </c>
      <c r="DM37" s="721"/>
      <c r="DN37" s="721"/>
      <c r="DO37" s="721"/>
      <c r="DP37" s="721"/>
      <c r="DQ37" s="721"/>
      <c r="DR37" s="721"/>
      <c r="DS37" s="721"/>
      <c r="DT37" s="721"/>
      <c r="DU37" s="721"/>
      <c r="DV37" s="722"/>
      <c r="DW37" s="690">
        <v>10.4</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55241</v>
      </c>
      <c r="S38" s="686"/>
      <c r="T38" s="686"/>
      <c r="U38" s="686"/>
      <c r="V38" s="686"/>
      <c r="W38" s="686"/>
      <c r="X38" s="686"/>
      <c r="Y38" s="687"/>
      <c r="Z38" s="688">
        <v>0.4</v>
      </c>
      <c r="AA38" s="688"/>
      <c r="AB38" s="688"/>
      <c r="AC38" s="688"/>
      <c r="AD38" s="689">
        <v>2505</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156575</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2599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1317328</v>
      </c>
      <c r="CS38" s="686"/>
      <c r="CT38" s="686"/>
      <c r="CU38" s="686"/>
      <c r="CV38" s="686"/>
      <c r="CW38" s="686"/>
      <c r="CX38" s="686"/>
      <c r="CY38" s="687"/>
      <c r="CZ38" s="690">
        <v>9.1999999999999993</v>
      </c>
      <c r="DA38" s="719"/>
      <c r="DB38" s="719"/>
      <c r="DC38" s="723"/>
      <c r="DD38" s="694">
        <v>1133333</v>
      </c>
      <c r="DE38" s="686"/>
      <c r="DF38" s="686"/>
      <c r="DG38" s="686"/>
      <c r="DH38" s="686"/>
      <c r="DI38" s="686"/>
      <c r="DJ38" s="686"/>
      <c r="DK38" s="687"/>
      <c r="DL38" s="694">
        <v>991753</v>
      </c>
      <c r="DM38" s="686"/>
      <c r="DN38" s="686"/>
      <c r="DO38" s="686"/>
      <c r="DP38" s="686"/>
      <c r="DQ38" s="686"/>
      <c r="DR38" s="686"/>
      <c r="DS38" s="686"/>
      <c r="DT38" s="686"/>
      <c r="DU38" s="686"/>
      <c r="DV38" s="687"/>
      <c r="DW38" s="690">
        <v>14.5</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922100</v>
      </c>
      <c r="S39" s="686"/>
      <c r="T39" s="686"/>
      <c r="U39" s="686"/>
      <c r="V39" s="686"/>
      <c r="W39" s="686"/>
      <c r="X39" s="686"/>
      <c r="Y39" s="687"/>
      <c r="Z39" s="688">
        <v>6.2</v>
      </c>
      <c r="AA39" s="688"/>
      <c r="AB39" s="688"/>
      <c r="AC39" s="688"/>
      <c r="AD39" s="689" t="s">
        <v>125</v>
      </c>
      <c r="AE39" s="689"/>
      <c r="AF39" s="689"/>
      <c r="AG39" s="689"/>
      <c r="AH39" s="689"/>
      <c r="AI39" s="689"/>
      <c r="AJ39" s="689"/>
      <c r="AK39" s="689"/>
      <c r="AL39" s="690" t="s">
        <v>125</v>
      </c>
      <c r="AM39" s="691"/>
      <c r="AN39" s="691"/>
      <c r="AO39" s="692"/>
      <c r="AQ39" s="763" t="s">
        <v>339</v>
      </c>
      <c r="AR39" s="764"/>
      <c r="AS39" s="764"/>
      <c r="AT39" s="764"/>
      <c r="AU39" s="764"/>
      <c r="AV39" s="764"/>
      <c r="AW39" s="764"/>
      <c r="AX39" s="764"/>
      <c r="AY39" s="765"/>
      <c r="AZ39" s="685">
        <v>98603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4364</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1180269</v>
      </c>
      <c r="CS39" s="721"/>
      <c r="CT39" s="721"/>
      <c r="CU39" s="721"/>
      <c r="CV39" s="721"/>
      <c r="CW39" s="721"/>
      <c r="CX39" s="721"/>
      <c r="CY39" s="722"/>
      <c r="CZ39" s="690">
        <v>8.1999999999999993</v>
      </c>
      <c r="DA39" s="719"/>
      <c r="DB39" s="719"/>
      <c r="DC39" s="723"/>
      <c r="DD39" s="694">
        <v>1148955</v>
      </c>
      <c r="DE39" s="721"/>
      <c r="DF39" s="721"/>
      <c r="DG39" s="721"/>
      <c r="DH39" s="721"/>
      <c r="DI39" s="721"/>
      <c r="DJ39" s="721"/>
      <c r="DK39" s="722"/>
      <c r="DL39" s="694" t="s">
        <v>233</v>
      </c>
      <c r="DM39" s="721"/>
      <c r="DN39" s="721"/>
      <c r="DO39" s="721"/>
      <c r="DP39" s="721"/>
      <c r="DQ39" s="721"/>
      <c r="DR39" s="721"/>
      <c r="DS39" s="721"/>
      <c r="DT39" s="721"/>
      <c r="DU39" s="721"/>
      <c r="DV39" s="722"/>
      <c r="DW39" s="690" t="s">
        <v>256</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125</v>
      </c>
      <c r="AA40" s="688"/>
      <c r="AB40" s="688"/>
      <c r="AC40" s="688"/>
      <c r="AD40" s="689" t="s">
        <v>125</v>
      </c>
      <c r="AE40" s="689"/>
      <c r="AF40" s="689"/>
      <c r="AG40" s="689"/>
      <c r="AH40" s="689"/>
      <c r="AI40" s="689"/>
      <c r="AJ40" s="689"/>
      <c r="AK40" s="689"/>
      <c r="AL40" s="690" t="s">
        <v>125</v>
      </c>
      <c r="AM40" s="691"/>
      <c r="AN40" s="691"/>
      <c r="AO40" s="692"/>
      <c r="AQ40" s="763" t="s">
        <v>343</v>
      </c>
      <c r="AR40" s="764"/>
      <c r="AS40" s="764"/>
      <c r="AT40" s="764"/>
      <c r="AU40" s="764"/>
      <c r="AV40" s="764"/>
      <c r="AW40" s="764"/>
      <c r="AX40" s="764"/>
      <c r="AY40" s="765"/>
      <c r="AZ40" s="685">
        <v>1580</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115</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250</v>
      </c>
      <c r="CS40" s="686"/>
      <c r="CT40" s="686"/>
      <c r="CU40" s="686"/>
      <c r="CV40" s="686"/>
      <c r="CW40" s="686"/>
      <c r="CX40" s="686"/>
      <c r="CY40" s="687"/>
      <c r="CZ40" s="690">
        <v>0</v>
      </c>
      <c r="DA40" s="719"/>
      <c r="DB40" s="719"/>
      <c r="DC40" s="723"/>
      <c r="DD40" s="694">
        <v>250</v>
      </c>
      <c r="DE40" s="686"/>
      <c r="DF40" s="686"/>
      <c r="DG40" s="686"/>
      <c r="DH40" s="686"/>
      <c r="DI40" s="686"/>
      <c r="DJ40" s="686"/>
      <c r="DK40" s="687"/>
      <c r="DL40" s="694" t="s">
        <v>125</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233</v>
      </c>
      <c r="AA41" s="688"/>
      <c r="AB41" s="688"/>
      <c r="AC41" s="688"/>
      <c r="AD41" s="689" t="s">
        <v>231</v>
      </c>
      <c r="AE41" s="689"/>
      <c r="AF41" s="689"/>
      <c r="AG41" s="689"/>
      <c r="AH41" s="689"/>
      <c r="AI41" s="689"/>
      <c r="AJ41" s="689"/>
      <c r="AK41" s="689"/>
      <c r="AL41" s="690" t="s">
        <v>233</v>
      </c>
      <c r="AM41" s="691"/>
      <c r="AN41" s="691"/>
      <c r="AO41" s="692"/>
      <c r="AQ41" s="763" t="s">
        <v>348</v>
      </c>
      <c r="AR41" s="764"/>
      <c r="AS41" s="764"/>
      <c r="AT41" s="764"/>
      <c r="AU41" s="764"/>
      <c r="AV41" s="764"/>
      <c r="AW41" s="764"/>
      <c r="AX41" s="764"/>
      <c r="AY41" s="765"/>
      <c r="AZ41" s="685">
        <v>208023</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233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213000</v>
      </c>
      <c r="S42" s="686"/>
      <c r="T42" s="686"/>
      <c r="U42" s="686"/>
      <c r="V42" s="686"/>
      <c r="W42" s="686"/>
      <c r="X42" s="686"/>
      <c r="Y42" s="687"/>
      <c r="Z42" s="688">
        <v>1.4</v>
      </c>
      <c r="AA42" s="688"/>
      <c r="AB42" s="688"/>
      <c r="AC42" s="688"/>
      <c r="AD42" s="689" t="s">
        <v>233</v>
      </c>
      <c r="AE42" s="689"/>
      <c r="AF42" s="689"/>
      <c r="AG42" s="689"/>
      <c r="AH42" s="689"/>
      <c r="AI42" s="689"/>
      <c r="AJ42" s="689"/>
      <c r="AK42" s="689"/>
      <c r="AL42" s="690" t="s">
        <v>256</v>
      </c>
      <c r="AM42" s="691"/>
      <c r="AN42" s="691"/>
      <c r="AO42" s="692"/>
      <c r="AQ42" s="784" t="s">
        <v>352</v>
      </c>
      <c r="AR42" s="785"/>
      <c r="AS42" s="785"/>
      <c r="AT42" s="785"/>
      <c r="AU42" s="785"/>
      <c r="AV42" s="785"/>
      <c r="AW42" s="785"/>
      <c r="AX42" s="785"/>
      <c r="AY42" s="786"/>
      <c r="AZ42" s="776">
        <v>734689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1884866</v>
      </c>
      <c r="CS42" s="686"/>
      <c r="CT42" s="686"/>
      <c r="CU42" s="686"/>
      <c r="CV42" s="686"/>
      <c r="CW42" s="686"/>
      <c r="CX42" s="686"/>
      <c r="CY42" s="687"/>
      <c r="CZ42" s="690">
        <v>13.1</v>
      </c>
      <c r="DA42" s="691"/>
      <c r="DB42" s="691"/>
      <c r="DC42" s="703"/>
      <c r="DD42" s="694">
        <v>432345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355</v>
      </c>
      <c r="C43" s="727"/>
      <c r="D43" s="727"/>
      <c r="E43" s="727"/>
      <c r="F43" s="727"/>
      <c r="G43" s="727"/>
      <c r="H43" s="727"/>
      <c r="I43" s="727"/>
      <c r="J43" s="727"/>
      <c r="K43" s="727"/>
      <c r="L43" s="727"/>
      <c r="M43" s="727"/>
      <c r="N43" s="727"/>
      <c r="O43" s="727"/>
      <c r="P43" s="727"/>
      <c r="Q43" s="728"/>
      <c r="R43" s="776">
        <v>14823925</v>
      </c>
      <c r="S43" s="777"/>
      <c r="T43" s="777"/>
      <c r="U43" s="777"/>
      <c r="V43" s="777"/>
      <c r="W43" s="777"/>
      <c r="X43" s="777"/>
      <c r="Y43" s="778"/>
      <c r="Z43" s="779">
        <v>100</v>
      </c>
      <c r="AA43" s="779"/>
      <c r="AB43" s="779"/>
      <c r="AC43" s="779"/>
      <c r="AD43" s="780">
        <v>6607376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74873</v>
      </c>
      <c r="CS43" s="721"/>
      <c r="CT43" s="721"/>
      <c r="CU43" s="721"/>
      <c r="CV43" s="721"/>
      <c r="CW43" s="721"/>
      <c r="CX43" s="721"/>
      <c r="CY43" s="722"/>
      <c r="CZ43" s="690">
        <v>0.5</v>
      </c>
      <c r="DA43" s="719"/>
      <c r="DB43" s="719"/>
      <c r="DC43" s="723"/>
      <c r="DD43" s="694">
        <v>67463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1884792</v>
      </c>
      <c r="CS44" s="686"/>
      <c r="CT44" s="686"/>
      <c r="CU44" s="686"/>
      <c r="CV44" s="686"/>
      <c r="CW44" s="686"/>
      <c r="CX44" s="686"/>
      <c r="CY44" s="687"/>
      <c r="CZ44" s="690">
        <v>13.1</v>
      </c>
      <c r="DA44" s="691"/>
      <c r="DB44" s="691"/>
      <c r="DC44" s="703"/>
      <c r="DD44" s="694">
        <v>432271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789434</v>
      </c>
      <c r="CS45" s="721"/>
      <c r="CT45" s="721"/>
      <c r="CU45" s="721"/>
      <c r="CV45" s="721"/>
      <c r="CW45" s="721"/>
      <c r="CX45" s="721"/>
      <c r="CY45" s="722"/>
      <c r="CZ45" s="690">
        <v>5.5</v>
      </c>
      <c r="DA45" s="719"/>
      <c r="DB45" s="719"/>
      <c r="DC45" s="723"/>
      <c r="DD45" s="694">
        <v>45185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963896</v>
      </c>
      <c r="CS46" s="686"/>
      <c r="CT46" s="686"/>
      <c r="CU46" s="686"/>
      <c r="CV46" s="686"/>
      <c r="CW46" s="686"/>
      <c r="CX46" s="686"/>
      <c r="CY46" s="687"/>
      <c r="CZ46" s="690">
        <v>6.7</v>
      </c>
      <c r="DA46" s="691"/>
      <c r="DB46" s="691"/>
      <c r="DC46" s="703"/>
      <c r="DD46" s="694">
        <v>364024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74</v>
      </c>
      <c r="CS47" s="721"/>
      <c r="CT47" s="721"/>
      <c r="CU47" s="721"/>
      <c r="CV47" s="721"/>
      <c r="CW47" s="721"/>
      <c r="CX47" s="721"/>
      <c r="CY47" s="722"/>
      <c r="CZ47" s="690">
        <v>0</v>
      </c>
      <c r="DA47" s="719"/>
      <c r="DB47" s="719"/>
      <c r="DC47" s="723"/>
      <c r="DD47" s="694">
        <v>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125</v>
      </c>
      <c r="CS48" s="686"/>
      <c r="CT48" s="686"/>
      <c r="CU48" s="686"/>
      <c r="CV48" s="686"/>
      <c r="CW48" s="686"/>
      <c r="CX48" s="686"/>
      <c r="CY48" s="687"/>
      <c r="CZ48" s="690" t="s">
        <v>125</v>
      </c>
      <c r="DA48" s="691"/>
      <c r="DB48" s="691"/>
      <c r="DC48" s="703"/>
      <c r="DD48" s="694" t="s">
        <v>125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14383518</v>
      </c>
      <c r="CS49" s="756"/>
      <c r="CT49" s="756"/>
      <c r="CU49" s="756"/>
      <c r="CV49" s="756"/>
      <c r="CW49" s="756"/>
      <c r="CX49" s="756"/>
      <c r="CY49" s="787"/>
      <c r="CZ49" s="781">
        <v>100</v>
      </c>
      <c r="DA49" s="788"/>
      <c r="DB49" s="788"/>
      <c r="DC49" s="789"/>
      <c r="DD49" s="790">
        <v>8586419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BkRfqv39XLaKSV89/p1mj3DIeKWNbKKNuzOB6rkXRkdITrZWm5lPRFxTziurNgfhRHeRrESNhIGUmenysH6Ig==" saltValue="ZLpNzcvnsEqsUIbFuv+q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5" zoomScale="55" zoomScaleNormal="55" zoomScaleSheetLayoutView="70" workbookViewId="0">
      <selection activeCell="A25" sqref="A25:BI2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14824</v>
      </c>
      <c r="R7" s="821"/>
      <c r="S7" s="821"/>
      <c r="T7" s="821"/>
      <c r="U7" s="821"/>
      <c r="V7" s="821">
        <v>14384</v>
      </c>
      <c r="W7" s="821"/>
      <c r="X7" s="821"/>
      <c r="Y7" s="821"/>
      <c r="Z7" s="821"/>
      <c r="AA7" s="821">
        <v>440</v>
      </c>
      <c r="AB7" s="821"/>
      <c r="AC7" s="821"/>
      <c r="AD7" s="821"/>
      <c r="AE7" s="822"/>
      <c r="AF7" s="823">
        <v>378</v>
      </c>
      <c r="AG7" s="824"/>
      <c r="AH7" s="824"/>
      <c r="AI7" s="824"/>
      <c r="AJ7" s="825"/>
      <c r="AK7" s="860">
        <v>13</v>
      </c>
      <c r="AL7" s="861"/>
      <c r="AM7" s="861"/>
      <c r="AN7" s="861"/>
      <c r="AO7" s="861"/>
      <c r="AP7" s="861">
        <v>12134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0</v>
      </c>
      <c r="CI7" s="858"/>
      <c r="CJ7" s="858"/>
      <c r="CK7" s="858"/>
      <c r="CL7" s="859"/>
      <c r="CM7" s="857">
        <v>11</v>
      </c>
      <c r="CN7" s="858"/>
      <c r="CO7" s="858"/>
      <c r="CP7" s="858"/>
      <c r="CQ7" s="859"/>
      <c r="CR7" s="857">
        <v>5</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9</v>
      </c>
      <c r="CI8" s="868"/>
      <c r="CJ8" s="868"/>
      <c r="CK8" s="868"/>
      <c r="CL8" s="869"/>
      <c r="CM8" s="867">
        <v>127</v>
      </c>
      <c r="CN8" s="868"/>
      <c r="CO8" s="868"/>
      <c r="CP8" s="868"/>
      <c r="CQ8" s="869"/>
      <c r="CR8" s="867">
        <v>8</v>
      </c>
      <c r="CS8" s="868"/>
      <c r="CT8" s="868"/>
      <c r="CU8" s="868"/>
      <c r="CV8" s="869"/>
      <c r="CW8" s="867">
        <v>0</v>
      </c>
      <c r="CX8" s="868"/>
      <c r="CY8" s="868"/>
      <c r="CZ8" s="868"/>
      <c r="DA8" s="869"/>
      <c r="DB8" s="867">
        <v>0</v>
      </c>
      <c r="DC8" s="868"/>
      <c r="DD8" s="868"/>
      <c r="DE8" s="868"/>
      <c r="DF8" s="869"/>
      <c r="DG8" s="867">
        <v>0</v>
      </c>
      <c r="DH8" s="868"/>
      <c r="DI8" s="868"/>
      <c r="DJ8" s="868"/>
      <c r="DK8" s="869"/>
      <c r="DL8" s="867">
        <v>0</v>
      </c>
      <c r="DM8" s="868"/>
      <c r="DN8" s="868"/>
      <c r="DO8" s="868"/>
      <c r="DP8" s="869"/>
      <c r="DQ8" s="867">
        <v>0</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f>Q7</f>
        <v>14824</v>
      </c>
      <c r="R23" s="880"/>
      <c r="S23" s="880"/>
      <c r="T23" s="880"/>
      <c r="U23" s="880"/>
      <c r="V23" s="880">
        <f t="shared" ref="V23" si="0">V7</f>
        <v>14384</v>
      </c>
      <c r="W23" s="880"/>
      <c r="X23" s="880"/>
      <c r="Y23" s="880"/>
      <c r="Z23" s="880"/>
      <c r="AA23" s="880">
        <f t="shared" ref="AA23:AF23" si="1">AA7</f>
        <v>440</v>
      </c>
      <c r="AB23" s="880"/>
      <c r="AC23" s="880"/>
      <c r="AD23" s="880"/>
      <c r="AE23" s="881"/>
      <c r="AF23" s="882">
        <f t="shared" si="1"/>
        <v>378</v>
      </c>
      <c r="AG23" s="880"/>
      <c r="AH23" s="880"/>
      <c r="AI23" s="880"/>
      <c r="AJ23" s="883"/>
      <c r="AK23" s="884"/>
      <c r="AL23" s="885"/>
      <c r="AM23" s="885"/>
      <c r="AN23" s="885"/>
      <c r="AO23" s="885"/>
      <c r="AP23" s="880">
        <f t="shared" ref="AP23" si="2">AP7</f>
        <v>12134</v>
      </c>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2230</v>
      </c>
      <c r="R28" s="909"/>
      <c r="S28" s="909"/>
      <c r="T28" s="909"/>
      <c r="U28" s="909"/>
      <c r="V28" s="909">
        <v>2196</v>
      </c>
      <c r="W28" s="909"/>
      <c r="X28" s="909"/>
      <c r="Y28" s="909"/>
      <c r="Z28" s="909"/>
      <c r="AA28" s="909">
        <v>34</v>
      </c>
      <c r="AB28" s="909"/>
      <c r="AC28" s="909"/>
      <c r="AD28" s="909"/>
      <c r="AE28" s="910"/>
      <c r="AF28" s="911">
        <v>34</v>
      </c>
      <c r="AG28" s="909"/>
      <c r="AH28" s="909"/>
      <c r="AI28" s="909"/>
      <c r="AJ28" s="912"/>
      <c r="AK28" s="913">
        <v>266</v>
      </c>
      <c r="AL28" s="904"/>
      <c r="AM28" s="904"/>
      <c r="AN28" s="904"/>
      <c r="AO28" s="904"/>
      <c r="AP28" s="904" t="s">
        <v>597</v>
      </c>
      <c r="AQ28" s="904"/>
      <c r="AR28" s="904"/>
      <c r="AS28" s="904"/>
      <c r="AT28" s="904"/>
      <c r="AU28" s="904" t="s">
        <v>597</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2865</v>
      </c>
      <c r="R29" s="845"/>
      <c r="S29" s="845"/>
      <c r="T29" s="845"/>
      <c r="U29" s="845"/>
      <c r="V29" s="845">
        <v>2777</v>
      </c>
      <c r="W29" s="845"/>
      <c r="X29" s="845"/>
      <c r="Y29" s="845"/>
      <c r="Z29" s="845"/>
      <c r="AA29" s="845">
        <v>88</v>
      </c>
      <c r="AB29" s="845"/>
      <c r="AC29" s="845"/>
      <c r="AD29" s="845"/>
      <c r="AE29" s="846"/>
      <c r="AF29" s="847">
        <v>88</v>
      </c>
      <c r="AG29" s="848"/>
      <c r="AH29" s="848"/>
      <c r="AI29" s="848"/>
      <c r="AJ29" s="849"/>
      <c r="AK29" s="916">
        <v>486</v>
      </c>
      <c r="AL29" s="917"/>
      <c r="AM29" s="917"/>
      <c r="AN29" s="917"/>
      <c r="AO29" s="917"/>
      <c r="AP29" s="917" t="s">
        <v>597</v>
      </c>
      <c r="AQ29" s="917"/>
      <c r="AR29" s="917"/>
      <c r="AS29" s="917"/>
      <c r="AT29" s="917"/>
      <c r="AU29" s="917" t="s">
        <v>597</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217</v>
      </c>
      <c r="R30" s="845"/>
      <c r="S30" s="845"/>
      <c r="T30" s="845"/>
      <c r="U30" s="845"/>
      <c r="V30" s="845">
        <v>214</v>
      </c>
      <c r="W30" s="845"/>
      <c r="X30" s="845"/>
      <c r="Y30" s="845"/>
      <c r="Z30" s="845"/>
      <c r="AA30" s="845">
        <v>3</v>
      </c>
      <c r="AB30" s="845"/>
      <c r="AC30" s="845"/>
      <c r="AD30" s="845"/>
      <c r="AE30" s="846"/>
      <c r="AF30" s="847">
        <v>3</v>
      </c>
      <c r="AG30" s="848"/>
      <c r="AH30" s="848"/>
      <c r="AI30" s="848"/>
      <c r="AJ30" s="849"/>
      <c r="AK30" s="916">
        <v>83</v>
      </c>
      <c r="AL30" s="917"/>
      <c r="AM30" s="917"/>
      <c r="AN30" s="917"/>
      <c r="AO30" s="917"/>
      <c r="AP30" s="917" t="s">
        <v>597</v>
      </c>
      <c r="AQ30" s="917"/>
      <c r="AR30" s="917"/>
      <c r="AS30" s="917"/>
      <c r="AT30" s="917"/>
      <c r="AU30" s="917" t="s">
        <v>597</v>
      </c>
      <c r="AV30" s="917"/>
      <c r="AW30" s="917"/>
      <c r="AX30" s="917"/>
      <c r="AY30" s="917"/>
      <c r="AZ30" s="918" t="s">
        <v>597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23</v>
      </c>
      <c r="R31" s="845"/>
      <c r="S31" s="845"/>
      <c r="T31" s="845"/>
      <c r="U31" s="845"/>
      <c r="V31" s="845">
        <v>23</v>
      </c>
      <c r="W31" s="845"/>
      <c r="X31" s="845"/>
      <c r="Y31" s="845"/>
      <c r="Z31" s="845"/>
      <c r="AA31" s="845">
        <v>1</v>
      </c>
      <c r="AB31" s="845"/>
      <c r="AC31" s="845"/>
      <c r="AD31" s="845"/>
      <c r="AE31" s="846"/>
      <c r="AF31" s="847">
        <v>1</v>
      </c>
      <c r="AG31" s="848"/>
      <c r="AH31" s="848"/>
      <c r="AI31" s="848"/>
      <c r="AJ31" s="849"/>
      <c r="AK31" s="916">
        <v>16</v>
      </c>
      <c r="AL31" s="917"/>
      <c r="AM31" s="917"/>
      <c r="AN31" s="917"/>
      <c r="AO31" s="917"/>
      <c r="AP31" s="917" t="s">
        <v>598</v>
      </c>
      <c r="AQ31" s="917"/>
      <c r="AR31" s="917"/>
      <c r="AS31" s="917"/>
      <c r="AT31" s="917"/>
      <c r="AU31" s="917" t="s">
        <v>597</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465</v>
      </c>
      <c r="R32" s="845"/>
      <c r="S32" s="845"/>
      <c r="T32" s="845"/>
      <c r="U32" s="845"/>
      <c r="V32" s="845">
        <v>415</v>
      </c>
      <c r="W32" s="845"/>
      <c r="X32" s="845"/>
      <c r="Y32" s="845"/>
      <c r="Z32" s="845"/>
      <c r="AA32" s="845">
        <v>49</v>
      </c>
      <c r="AB32" s="845"/>
      <c r="AC32" s="845"/>
      <c r="AD32" s="845"/>
      <c r="AE32" s="846"/>
      <c r="AF32" s="847">
        <v>216</v>
      </c>
      <c r="AG32" s="848"/>
      <c r="AH32" s="848"/>
      <c r="AI32" s="848"/>
      <c r="AJ32" s="849"/>
      <c r="AK32" s="916">
        <v>157</v>
      </c>
      <c r="AL32" s="917"/>
      <c r="AM32" s="917"/>
      <c r="AN32" s="917"/>
      <c r="AO32" s="917"/>
      <c r="AP32" s="917">
        <v>2131</v>
      </c>
      <c r="AQ32" s="917"/>
      <c r="AR32" s="917"/>
      <c r="AS32" s="917"/>
      <c r="AT32" s="917"/>
      <c r="AU32" s="917">
        <v>430</v>
      </c>
      <c r="AV32" s="917"/>
      <c r="AW32" s="917"/>
      <c r="AX32" s="917"/>
      <c r="AY32" s="917"/>
      <c r="AZ32" s="918" t="s">
        <v>597</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659</v>
      </c>
      <c r="R33" s="845"/>
      <c r="S33" s="845"/>
      <c r="T33" s="845"/>
      <c r="U33" s="845"/>
      <c r="V33" s="845">
        <v>653</v>
      </c>
      <c r="W33" s="845"/>
      <c r="X33" s="845"/>
      <c r="Y33" s="845"/>
      <c r="Z33" s="845"/>
      <c r="AA33" s="845">
        <v>6</v>
      </c>
      <c r="AB33" s="845"/>
      <c r="AC33" s="845"/>
      <c r="AD33" s="845"/>
      <c r="AE33" s="846"/>
      <c r="AF33" s="847">
        <v>6</v>
      </c>
      <c r="AG33" s="848"/>
      <c r="AH33" s="848"/>
      <c r="AI33" s="848"/>
      <c r="AJ33" s="849"/>
      <c r="AK33" s="916">
        <v>312</v>
      </c>
      <c r="AL33" s="917"/>
      <c r="AM33" s="917"/>
      <c r="AN33" s="917"/>
      <c r="AO33" s="917"/>
      <c r="AP33" s="917">
        <v>4354</v>
      </c>
      <c r="AQ33" s="917"/>
      <c r="AR33" s="917"/>
      <c r="AS33" s="917"/>
      <c r="AT33" s="917"/>
      <c r="AU33" s="917">
        <v>4346</v>
      </c>
      <c r="AV33" s="917"/>
      <c r="AW33" s="917"/>
      <c r="AX33" s="917"/>
      <c r="AY33" s="917"/>
      <c r="AZ33" s="918" t="s">
        <v>597</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106</v>
      </c>
      <c r="R34" s="845"/>
      <c r="S34" s="845"/>
      <c r="T34" s="845"/>
      <c r="U34" s="845"/>
      <c r="V34" s="845">
        <v>104</v>
      </c>
      <c r="W34" s="845"/>
      <c r="X34" s="845"/>
      <c r="Y34" s="845"/>
      <c r="Z34" s="845"/>
      <c r="AA34" s="845">
        <v>2</v>
      </c>
      <c r="AB34" s="845"/>
      <c r="AC34" s="845"/>
      <c r="AD34" s="845"/>
      <c r="AE34" s="846"/>
      <c r="AF34" s="847">
        <v>2</v>
      </c>
      <c r="AG34" s="848"/>
      <c r="AH34" s="848"/>
      <c r="AI34" s="848"/>
      <c r="AJ34" s="849"/>
      <c r="AK34" s="916">
        <v>63</v>
      </c>
      <c r="AL34" s="917"/>
      <c r="AM34" s="917"/>
      <c r="AN34" s="917"/>
      <c r="AO34" s="917"/>
      <c r="AP34" s="917">
        <v>543</v>
      </c>
      <c r="AQ34" s="917"/>
      <c r="AR34" s="917"/>
      <c r="AS34" s="917"/>
      <c r="AT34" s="917"/>
      <c r="AU34" s="917">
        <v>543</v>
      </c>
      <c r="AV34" s="917"/>
      <c r="AW34" s="917"/>
      <c r="AX34" s="917"/>
      <c r="AY34" s="917"/>
      <c r="AZ34" s="918" t="s">
        <v>597</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349</v>
      </c>
      <c r="AG63" s="928"/>
      <c r="AH63" s="928"/>
      <c r="AI63" s="928"/>
      <c r="AJ63" s="929"/>
      <c r="AK63" s="930"/>
      <c r="AL63" s="925"/>
      <c r="AM63" s="925"/>
      <c r="AN63" s="925"/>
      <c r="AO63" s="925"/>
      <c r="AP63" s="928">
        <v>7028</v>
      </c>
      <c r="AQ63" s="928"/>
      <c r="AR63" s="928"/>
      <c r="AS63" s="928"/>
      <c r="AT63" s="928"/>
      <c r="AU63" s="928">
        <v>5319</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417</v>
      </c>
      <c r="AB66" s="804"/>
      <c r="AC66" s="804"/>
      <c r="AD66" s="804"/>
      <c r="AE66" s="805"/>
      <c r="AF66" s="938" t="s">
        <v>397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3051</v>
      </c>
      <c r="R68" s="952"/>
      <c r="S68" s="952"/>
      <c r="T68" s="952"/>
      <c r="U68" s="952"/>
      <c r="V68" s="952">
        <v>3025</v>
      </c>
      <c r="W68" s="952"/>
      <c r="X68" s="952"/>
      <c r="Y68" s="952"/>
      <c r="Z68" s="952"/>
      <c r="AA68" s="952">
        <v>26</v>
      </c>
      <c r="AB68" s="952"/>
      <c r="AC68" s="952"/>
      <c r="AD68" s="952"/>
      <c r="AE68" s="952"/>
      <c r="AF68" s="952">
        <v>26</v>
      </c>
      <c r="AG68" s="952"/>
      <c r="AH68" s="952"/>
      <c r="AI68" s="952"/>
      <c r="AJ68" s="952"/>
      <c r="AK68" s="952">
        <v>52</v>
      </c>
      <c r="AL68" s="952"/>
      <c r="AM68" s="952"/>
      <c r="AN68" s="952"/>
      <c r="AO68" s="952"/>
      <c r="AP68" s="952">
        <v>1701</v>
      </c>
      <c r="AQ68" s="952"/>
      <c r="AR68" s="952"/>
      <c r="AS68" s="952"/>
      <c r="AT68" s="952"/>
      <c r="AU68" s="952">
        <v>1201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2100</v>
      </c>
      <c r="R69" s="917"/>
      <c r="S69" s="917"/>
      <c r="T69" s="917"/>
      <c r="U69" s="917"/>
      <c r="V69" s="917">
        <v>2183</v>
      </c>
      <c r="W69" s="917"/>
      <c r="X69" s="917"/>
      <c r="Y69" s="917"/>
      <c r="Z69" s="917"/>
      <c r="AA69" s="917">
        <v>-83</v>
      </c>
      <c r="AB69" s="917"/>
      <c r="AC69" s="917"/>
      <c r="AD69" s="917"/>
      <c r="AE69" s="917"/>
      <c r="AF69" s="917">
        <v>-75</v>
      </c>
      <c r="AG69" s="917"/>
      <c r="AH69" s="917"/>
      <c r="AI69" s="917"/>
      <c r="AJ69" s="917"/>
      <c r="AK69" s="917">
        <v>605</v>
      </c>
      <c r="AL69" s="917"/>
      <c r="AM69" s="917"/>
      <c r="AN69" s="917"/>
      <c r="AO69" s="917"/>
      <c r="AP69" s="917">
        <v>609</v>
      </c>
      <c r="AQ69" s="917"/>
      <c r="AR69" s="917"/>
      <c r="AS69" s="917"/>
      <c r="AT69" s="917"/>
      <c r="AU69" s="917">
        <v>135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590</v>
      </c>
      <c r="C70" s="960"/>
      <c r="D70" s="960"/>
      <c r="E70" s="960"/>
      <c r="F70" s="960"/>
      <c r="G70" s="960"/>
      <c r="H70" s="960"/>
      <c r="I70" s="960"/>
      <c r="J70" s="960"/>
      <c r="K70" s="960"/>
      <c r="L70" s="960"/>
      <c r="M70" s="960"/>
      <c r="N70" s="960"/>
      <c r="O70" s="960"/>
      <c r="P70" s="961"/>
      <c r="Q70" s="962">
        <v>790</v>
      </c>
      <c r="R70" s="917"/>
      <c r="S70" s="917"/>
      <c r="T70" s="917"/>
      <c r="U70" s="917"/>
      <c r="V70" s="917">
        <v>774</v>
      </c>
      <c r="W70" s="917"/>
      <c r="X70" s="917"/>
      <c r="Y70" s="917"/>
      <c r="Z70" s="917"/>
      <c r="AA70" s="917">
        <v>16</v>
      </c>
      <c r="AB70" s="917"/>
      <c r="AC70" s="917"/>
      <c r="AD70" s="917"/>
      <c r="AE70" s="917"/>
      <c r="AF70" s="917">
        <v>16</v>
      </c>
      <c r="AG70" s="917"/>
      <c r="AH70" s="917"/>
      <c r="AI70" s="917"/>
      <c r="AJ70" s="917"/>
      <c r="AK70" s="917">
        <v>57</v>
      </c>
      <c r="AL70" s="917"/>
      <c r="AM70" s="917"/>
      <c r="AN70" s="917"/>
      <c r="AO70" s="917"/>
      <c r="AP70" s="917">
        <v>765</v>
      </c>
      <c r="AQ70" s="917"/>
      <c r="AR70" s="917"/>
      <c r="AS70" s="917"/>
      <c r="AT70" s="917"/>
      <c r="AU70" s="917">
        <v>73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591</v>
      </c>
      <c r="C71" s="960"/>
      <c r="D71" s="960"/>
      <c r="E71" s="960"/>
      <c r="F71" s="960"/>
      <c r="G71" s="960"/>
      <c r="H71" s="960"/>
      <c r="I71" s="960"/>
      <c r="J71" s="960"/>
      <c r="K71" s="960"/>
      <c r="L71" s="960"/>
      <c r="M71" s="960"/>
      <c r="N71" s="960"/>
      <c r="O71" s="960"/>
      <c r="P71" s="961"/>
      <c r="Q71" s="962">
        <v>120</v>
      </c>
      <c r="R71" s="917"/>
      <c r="S71" s="917"/>
      <c r="T71" s="917"/>
      <c r="U71" s="917"/>
      <c r="V71" s="917">
        <v>108</v>
      </c>
      <c r="W71" s="917"/>
      <c r="X71" s="917"/>
      <c r="Y71" s="917"/>
      <c r="Z71" s="917"/>
      <c r="AA71" s="917">
        <v>12</v>
      </c>
      <c r="AB71" s="917"/>
      <c r="AC71" s="917"/>
      <c r="AD71" s="917"/>
      <c r="AE71" s="917"/>
      <c r="AF71" s="917">
        <v>836</v>
      </c>
      <c r="AG71" s="917"/>
      <c r="AH71" s="917"/>
      <c r="AI71" s="917"/>
      <c r="AJ71" s="917"/>
      <c r="AK71" s="917">
        <v>10</v>
      </c>
      <c r="AL71" s="917"/>
      <c r="AM71" s="917"/>
      <c r="AN71" s="917"/>
      <c r="AO71" s="917"/>
      <c r="AP71" s="917" t="s">
        <v>597</v>
      </c>
      <c r="AQ71" s="917"/>
      <c r="AR71" s="917"/>
      <c r="AS71" s="917"/>
      <c r="AT71" s="917"/>
      <c r="AU71" s="917" t="s">
        <v>597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592</v>
      </c>
      <c r="C72" s="960"/>
      <c r="D72" s="960"/>
      <c r="E72" s="960"/>
      <c r="F72" s="960"/>
      <c r="G72" s="960"/>
      <c r="H72" s="960"/>
      <c r="I72" s="960"/>
      <c r="J72" s="960"/>
      <c r="K72" s="960"/>
      <c r="L72" s="960"/>
      <c r="M72" s="960"/>
      <c r="N72" s="960"/>
      <c r="O72" s="960"/>
      <c r="P72" s="961"/>
      <c r="Q72" s="962">
        <v>704</v>
      </c>
      <c r="R72" s="917"/>
      <c r="S72" s="917"/>
      <c r="T72" s="917"/>
      <c r="U72" s="917"/>
      <c r="V72" s="917">
        <v>685</v>
      </c>
      <c r="W72" s="917"/>
      <c r="X72" s="917"/>
      <c r="Y72" s="917"/>
      <c r="Z72" s="917"/>
      <c r="AA72" s="917">
        <v>19</v>
      </c>
      <c r="AB72" s="917"/>
      <c r="AC72" s="917"/>
      <c r="AD72" s="917"/>
      <c r="AE72" s="917"/>
      <c r="AF72" s="917">
        <v>19</v>
      </c>
      <c r="AG72" s="917"/>
      <c r="AH72" s="917"/>
      <c r="AI72" s="917"/>
      <c r="AJ72" s="917"/>
      <c r="AK72" s="917">
        <v>14</v>
      </c>
      <c r="AL72" s="917"/>
      <c r="AM72" s="917"/>
      <c r="AN72" s="917"/>
      <c r="AO72" s="917"/>
      <c r="AP72" s="917" t="s">
        <v>597</v>
      </c>
      <c r="AQ72" s="917"/>
      <c r="AR72" s="917"/>
      <c r="AS72" s="917"/>
      <c r="AT72" s="917"/>
      <c r="AU72" s="917" t="s">
        <v>597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593</v>
      </c>
      <c r="C73" s="960"/>
      <c r="D73" s="960"/>
      <c r="E73" s="960"/>
      <c r="F73" s="960"/>
      <c r="G73" s="960"/>
      <c r="H73" s="960"/>
      <c r="I73" s="960"/>
      <c r="J73" s="960"/>
      <c r="K73" s="960"/>
      <c r="L73" s="960"/>
      <c r="M73" s="960"/>
      <c r="N73" s="960"/>
      <c r="O73" s="960"/>
      <c r="P73" s="961"/>
      <c r="Q73" s="962">
        <v>9867</v>
      </c>
      <c r="R73" s="917"/>
      <c r="S73" s="917"/>
      <c r="T73" s="917"/>
      <c r="U73" s="917"/>
      <c r="V73" s="917">
        <v>6844</v>
      </c>
      <c r="W73" s="917"/>
      <c r="X73" s="917"/>
      <c r="Y73" s="917"/>
      <c r="Z73" s="917"/>
      <c r="AA73" s="917">
        <v>3023</v>
      </c>
      <c r="AB73" s="917"/>
      <c r="AC73" s="917"/>
      <c r="AD73" s="917"/>
      <c r="AE73" s="917"/>
      <c r="AF73" s="917">
        <v>3023</v>
      </c>
      <c r="AG73" s="917"/>
      <c r="AH73" s="917"/>
      <c r="AI73" s="917"/>
      <c r="AJ73" s="917"/>
      <c r="AK73" s="917" t="s">
        <v>597</v>
      </c>
      <c r="AL73" s="917"/>
      <c r="AM73" s="917"/>
      <c r="AN73" s="917"/>
      <c r="AO73" s="917"/>
      <c r="AP73" s="917" t="s">
        <v>597</v>
      </c>
      <c r="AQ73" s="917"/>
      <c r="AR73" s="917"/>
      <c r="AS73" s="917"/>
      <c r="AT73" s="917"/>
      <c r="AU73" s="917" t="s">
        <v>597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594</v>
      </c>
      <c r="C74" s="960"/>
      <c r="D74" s="960"/>
      <c r="E74" s="960"/>
      <c r="F74" s="960"/>
      <c r="G74" s="960"/>
      <c r="H74" s="960"/>
      <c r="I74" s="960"/>
      <c r="J74" s="960"/>
      <c r="K74" s="960"/>
      <c r="L74" s="960"/>
      <c r="M74" s="960"/>
      <c r="N74" s="960"/>
      <c r="O74" s="960"/>
      <c r="P74" s="961"/>
      <c r="Q74" s="962">
        <v>148</v>
      </c>
      <c r="R74" s="917"/>
      <c r="S74" s="917"/>
      <c r="T74" s="917"/>
      <c r="U74" s="917"/>
      <c r="V74" s="917">
        <v>143</v>
      </c>
      <c r="W74" s="917"/>
      <c r="X74" s="917"/>
      <c r="Y74" s="917"/>
      <c r="Z74" s="917"/>
      <c r="AA74" s="917">
        <v>6</v>
      </c>
      <c r="AB74" s="917"/>
      <c r="AC74" s="917"/>
      <c r="AD74" s="917"/>
      <c r="AE74" s="917"/>
      <c r="AF74" s="917">
        <v>6</v>
      </c>
      <c r="AG74" s="917"/>
      <c r="AH74" s="917"/>
      <c r="AI74" s="917"/>
      <c r="AJ74" s="917"/>
      <c r="AK74" s="917">
        <v>12</v>
      </c>
      <c r="AL74" s="917"/>
      <c r="AM74" s="917"/>
      <c r="AN74" s="917"/>
      <c r="AO74" s="917"/>
      <c r="AP74" s="917" t="s">
        <v>597</v>
      </c>
      <c r="AQ74" s="917"/>
      <c r="AR74" s="917"/>
      <c r="AS74" s="917"/>
      <c r="AT74" s="917"/>
      <c r="AU74" s="917" t="s">
        <v>597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595</v>
      </c>
      <c r="C75" s="960"/>
      <c r="D75" s="960"/>
      <c r="E75" s="960"/>
      <c r="F75" s="960"/>
      <c r="G75" s="960"/>
      <c r="H75" s="960"/>
      <c r="I75" s="960"/>
      <c r="J75" s="960"/>
      <c r="K75" s="960"/>
      <c r="L75" s="960"/>
      <c r="M75" s="960"/>
      <c r="N75" s="960"/>
      <c r="O75" s="960"/>
      <c r="P75" s="961"/>
      <c r="Q75" s="965">
        <v>534</v>
      </c>
      <c r="R75" s="966"/>
      <c r="S75" s="966"/>
      <c r="T75" s="966"/>
      <c r="U75" s="916"/>
      <c r="V75" s="967">
        <v>508</v>
      </c>
      <c r="W75" s="966"/>
      <c r="X75" s="966"/>
      <c r="Y75" s="966"/>
      <c r="Z75" s="916"/>
      <c r="AA75" s="967">
        <v>26</v>
      </c>
      <c r="AB75" s="966"/>
      <c r="AC75" s="966"/>
      <c r="AD75" s="966"/>
      <c r="AE75" s="916"/>
      <c r="AF75" s="967">
        <v>26</v>
      </c>
      <c r="AG75" s="966"/>
      <c r="AH75" s="966"/>
      <c r="AI75" s="966"/>
      <c r="AJ75" s="916"/>
      <c r="AK75" s="967">
        <v>5</v>
      </c>
      <c r="AL75" s="966"/>
      <c r="AM75" s="966"/>
      <c r="AN75" s="966"/>
      <c r="AO75" s="916"/>
      <c r="AP75" s="917" t="s">
        <v>597</v>
      </c>
      <c r="AQ75" s="917"/>
      <c r="AR75" s="917"/>
      <c r="AS75" s="917"/>
      <c r="AT75" s="917"/>
      <c r="AU75" s="917" t="s">
        <v>597</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596</v>
      </c>
      <c r="C76" s="960"/>
      <c r="D76" s="960"/>
      <c r="E76" s="960"/>
      <c r="F76" s="960"/>
      <c r="G76" s="960"/>
      <c r="H76" s="960"/>
      <c r="I76" s="960"/>
      <c r="J76" s="960"/>
      <c r="K76" s="960"/>
      <c r="L76" s="960"/>
      <c r="M76" s="960"/>
      <c r="N76" s="960"/>
      <c r="O76" s="960"/>
      <c r="P76" s="961"/>
      <c r="Q76" s="965">
        <v>171935</v>
      </c>
      <c r="R76" s="966"/>
      <c r="S76" s="966"/>
      <c r="T76" s="966"/>
      <c r="U76" s="916"/>
      <c r="V76" s="967">
        <v>162213</v>
      </c>
      <c r="W76" s="966"/>
      <c r="X76" s="966"/>
      <c r="Y76" s="966"/>
      <c r="Z76" s="916"/>
      <c r="AA76" s="967">
        <v>9722</v>
      </c>
      <c r="AB76" s="966"/>
      <c r="AC76" s="966"/>
      <c r="AD76" s="966"/>
      <c r="AE76" s="916"/>
      <c r="AF76" s="967">
        <v>9719</v>
      </c>
      <c r="AG76" s="966"/>
      <c r="AH76" s="966"/>
      <c r="AI76" s="966"/>
      <c r="AJ76" s="916"/>
      <c r="AK76" s="967">
        <v>4660</v>
      </c>
      <c r="AL76" s="966"/>
      <c r="AM76" s="966"/>
      <c r="AN76" s="966"/>
      <c r="AO76" s="916"/>
      <c r="AP76" s="917" t="s">
        <v>597</v>
      </c>
      <c r="AQ76" s="917"/>
      <c r="AR76" s="917"/>
      <c r="AS76" s="917"/>
      <c r="AT76" s="917"/>
      <c r="AU76" s="917" t="s">
        <v>597</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13596</v>
      </c>
      <c r="AG88" s="928"/>
      <c r="AH88" s="928"/>
      <c r="AI88" s="928"/>
      <c r="AJ88" s="928"/>
      <c r="AK88" s="925"/>
      <c r="AL88" s="925"/>
      <c r="AM88" s="925"/>
      <c r="AN88" s="925"/>
      <c r="AO88" s="925"/>
      <c r="AP88" s="928">
        <v>3075</v>
      </c>
      <c r="AQ88" s="928"/>
      <c r="AR88" s="928"/>
      <c r="AS88" s="928"/>
      <c r="AT88" s="928"/>
      <c r="AU88" s="928">
        <v>1409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13</v>
      </c>
      <c r="CS102" s="936"/>
      <c r="CT102" s="936"/>
      <c r="CU102" s="936"/>
      <c r="CV102" s="979"/>
      <c r="CW102" s="978">
        <v>0</v>
      </c>
      <c r="CX102" s="936"/>
      <c r="CY102" s="936"/>
      <c r="CZ102" s="936"/>
      <c r="DA102" s="979"/>
      <c r="DB102" s="978">
        <v>0</v>
      </c>
      <c r="DC102" s="936"/>
      <c r="DD102" s="936"/>
      <c r="DE102" s="936"/>
      <c r="DF102" s="979"/>
      <c r="DG102" s="978">
        <v>0</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1335508</v>
      </c>
      <c r="AB110" s="988"/>
      <c r="AC110" s="988"/>
      <c r="AD110" s="988"/>
      <c r="AE110" s="989"/>
      <c r="AF110" s="990">
        <v>1327960</v>
      </c>
      <c r="AG110" s="988"/>
      <c r="AH110" s="988"/>
      <c r="AI110" s="988"/>
      <c r="AJ110" s="989"/>
      <c r="AK110" s="990">
        <v>1335329</v>
      </c>
      <c r="AL110" s="988"/>
      <c r="AM110" s="988"/>
      <c r="AN110" s="988"/>
      <c r="AO110" s="989"/>
      <c r="AP110" s="991">
        <v>23.7</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12935311</v>
      </c>
      <c r="BR110" s="1023"/>
      <c r="BS110" s="1023"/>
      <c r="BT110" s="1023"/>
      <c r="BU110" s="1023"/>
      <c r="BV110" s="1023">
        <v>12496218</v>
      </c>
      <c r="BW110" s="1023"/>
      <c r="BX110" s="1023"/>
      <c r="BY110" s="1023"/>
      <c r="BZ110" s="1023"/>
      <c r="CA110" s="1023">
        <v>12134021</v>
      </c>
      <c r="CB110" s="1023"/>
      <c r="CC110" s="1023"/>
      <c r="CD110" s="1023"/>
      <c r="CE110" s="1023"/>
      <c r="CF110" s="1037">
        <v>214.9</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439</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414</v>
      </c>
      <c r="AB111" s="1030"/>
      <c r="AC111" s="1030"/>
      <c r="AD111" s="1030"/>
      <c r="AE111" s="1031"/>
      <c r="AF111" s="1032" t="s">
        <v>414</v>
      </c>
      <c r="AG111" s="1030"/>
      <c r="AH111" s="1030"/>
      <c r="AI111" s="1030"/>
      <c r="AJ111" s="1031"/>
      <c r="AK111" s="1032" t="s">
        <v>438</v>
      </c>
      <c r="AL111" s="1030"/>
      <c r="AM111" s="1030"/>
      <c r="AN111" s="1030"/>
      <c r="AO111" s="1031"/>
      <c r="AP111" s="1033" t="s">
        <v>414</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414</v>
      </c>
      <c r="BR111" s="1016"/>
      <c r="BS111" s="1016"/>
      <c r="BT111" s="1016"/>
      <c r="BU111" s="1016"/>
      <c r="BV111" s="1016" t="s">
        <v>414</v>
      </c>
      <c r="BW111" s="1016"/>
      <c r="BX111" s="1016"/>
      <c r="BY111" s="1016"/>
      <c r="BZ111" s="1016"/>
      <c r="CA111" s="1016" t="s">
        <v>414</v>
      </c>
      <c r="CB111" s="1016"/>
      <c r="CC111" s="1016"/>
      <c r="CD111" s="1016"/>
      <c r="CE111" s="1016"/>
      <c r="CF111" s="1010" t="s">
        <v>414</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414</v>
      </c>
      <c r="DH111" s="1016"/>
      <c r="DI111" s="1016"/>
      <c r="DJ111" s="1016"/>
      <c r="DK111" s="1016"/>
      <c r="DL111" s="1016" t="s">
        <v>414</v>
      </c>
      <c r="DM111" s="1016"/>
      <c r="DN111" s="1016"/>
      <c r="DO111" s="1016"/>
      <c r="DP111" s="1016"/>
      <c r="DQ111" s="1016" t="s">
        <v>414</v>
      </c>
      <c r="DR111" s="1016"/>
      <c r="DS111" s="1016"/>
      <c r="DT111" s="1016"/>
      <c r="DU111" s="1016"/>
      <c r="DV111" s="1017" t="s">
        <v>414</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125</v>
      </c>
      <c r="AB112" s="1055"/>
      <c r="AC112" s="1055"/>
      <c r="AD112" s="1055"/>
      <c r="AE112" s="1056"/>
      <c r="AF112" s="1057" t="s">
        <v>445</v>
      </c>
      <c r="AG112" s="1055"/>
      <c r="AH112" s="1055"/>
      <c r="AI112" s="1055"/>
      <c r="AJ112" s="1056"/>
      <c r="AK112" s="1057" t="s">
        <v>446</v>
      </c>
      <c r="AL112" s="1055"/>
      <c r="AM112" s="1055"/>
      <c r="AN112" s="1055"/>
      <c r="AO112" s="1056"/>
      <c r="AP112" s="1058" t="s">
        <v>125</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5717059</v>
      </c>
      <c r="BR112" s="1016"/>
      <c r="BS112" s="1016"/>
      <c r="BT112" s="1016"/>
      <c r="BU112" s="1016"/>
      <c r="BV112" s="1016">
        <v>5742751</v>
      </c>
      <c r="BW112" s="1016"/>
      <c r="BX112" s="1016"/>
      <c r="BY112" s="1016"/>
      <c r="BZ112" s="1016"/>
      <c r="CA112" s="1016">
        <v>5319016</v>
      </c>
      <c r="CB112" s="1016"/>
      <c r="CC112" s="1016"/>
      <c r="CD112" s="1016"/>
      <c r="CE112" s="1016"/>
      <c r="CF112" s="1010">
        <v>94.2</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450</v>
      </c>
      <c r="DM112" s="1016"/>
      <c r="DN112" s="1016"/>
      <c r="DO112" s="1016"/>
      <c r="DP112" s="1016"/>
      <c r="DQ112" s="1016" t="s">
        <v>451</v>
      </c>
      <c r="DR112" s="1016"/>
      <c r="DS112" s="1016"/>
      <c r="DT112" s="1016"/>
      <c r="DU112" s="1016"/>
      <c r="DV112" s="1017" t="s">
        <v>449</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398046</v>
      </c>
      <c r="AB113" s="1030"/>
      <c r="AC113" s="1030"/>
      <c r="AD113" s="1030"/>
      <c r="AE113" s="1031"/>
      <c r="AF113" s="1032">
        <v>400419</v>
      </c>
      <c r="AG113" s="1030"/>
      <c r="AH113" s="1030"/>
      <c r="AI113" s="1030"/>
      <c r="AJ113" s="1031"/>
      <c r="AK113" s="1032">
        <v>408112</v>
      </c>
      <c r="AL113" s="1030"/>
      <c r="AM113" s="1030"/>
      <c r="AN113" s="1030"/>
      <c r="AO113" s="1031"/>
      <c r="AP113" s="1033">
        <v>7.2</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1092678</v>
      </c>
      <c r="BR113" s="1016"/>
      <c r="BS113" s="1016"/>
      <c r="BT113" s="1016"/>
      <c r="BU113" s="1016"/>
      <c r="BV113" s="1016">
        <v>1126951</v>
      </c>
      <c r="BW113" s="1016"/>
      <c r="BX113" s="1016"/>
      <c r="BY113" s="1016"/>
      <c r="BZ113" s="1016"/>
      <c r="CA113" s="1016">
        <v>1408655</v>
      </c>
      <c r="CB113" s="1016"/>
      <c r="CC113" s="1016"/>
      <c r="CD113" s="1016"/>
      <c r="CE113" s="1016"/>
      <c r="CF113" s="1010">
        <v>24.9</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125</v>
      </c>
      <c r="DH113" s="1055"/>
      <c r="DI113" s="1055"/>
      <c r="DJ113" s="1055"/>
      <c r="DK113" s="1056"/>
      <c r="DL113" s="1057" t="s">
        <v>125</v>
      </c>
      <c r="DM113" s="1055"/>
      <c r="DN113" s="1055"/>
      <c r="DO113" s="1055"/>
      <c r="DP113" s="1056"/>
      <c r="DQ113" s="1057" t="s">
        <v>125</v>
      </c>
      <c r="DR113" s="1055"/>
      <c r="DS113" s="1055"/>
      <c r="DT113" s="1055"/>
      <c r="DU113" s="1056"/>
      <c r="DV113" s="1058" t="s">
        <v>449</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107856</v>
      </c>
      <c r="AB114" s="1055"/>
      <c r="AC114" s="1055"/>
      <c r="AD114" s="1055"/>
      <c r="AE114" s="1056"/>
      <c r="AF114" s="1057">
        <v>87347</v>
      </c>
      <c r="AG114" s="1055"/>
      <c r="AH114" s="1055"/>
      <c r="AI114" s="1055"/>
      <c r="AJ114" s="1056"/>
      <c r="AK114" s="1057">
        <v>99061</v>
      </c>
      <c r="AL114" s="1055"/>
      <c r="AM114" s="1055"/>
      <c r="AN114" s="1055"/>
      <c r="AO114" s="1056"/>
      <c r="AP114" s="1058">
        <v>1.8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1296397</v>
      </c>
      <c r="BR114" s="1016"/>
      <c r="BS114" s="1016"/>
      <c r="BT114" s="1016"/>
      <c r="BU114" s="1016"/>
      <c r="BV114" s="1016">
        <v>1246444</v>
      </c>
      <c r="BW114" s="1016"/>
      <c r="BX114" s="1016"/>
      <c r="BY114" s="1016"/>
      <c r="BZ114" s="1016"/>
      <c r="CA114" s="1016">
        <v>1120340</v>
      </c>
      <c r="CB114" s="1016"/>
      <c r="CC114" s="1016"/>
      <c r="CD114" s="1016"/>
      <c r="CE114" s="1016"/>
      <c r="CF114" s="1010">
        <v>19.8</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125</v>
      </c>
      <c r="DH114" s="1055"/>
      <c r="DI114" s="1055"/>
      <c r="DJ114" s="1055"/>
      <c r="DK114" s="1056"/>
      <c r="DL114" s="1057" t="s">
        <v>449</v>
      </c>
      <c r="DM114" s="1055"/>
      <c r="DN114" s="1055"/>
      <c r="DO114" s="1055"/>
      <c r="DP114" s="1056"/>
      <c r="DQ114" s="1057" t="s">
        <v>125</v>
      </c>
      <c r="DR114" s="1055"/>
      <c r="DS114" s="1055"/>
      <c r="DT114" s="1055"/>
      <c r="DU114" s="1056"/>
      <c r="DV114" s="1058" t="s">
        <v>125</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690</v>
      </c>
      <c r="AB115" s="1030"/>
      <c r="AC115" s="1030"/>
      <c r="AD115" s="1030"/>
      <c r="AE115" s="1031"/>
      <c r="AF115" s="1032">
        <v>571</v>
      </c>
      <c r="AG115" s="1030"/>
      <c r="AH115" s="1030"/>
      <c r="AI115" s="1030"/>
      <c r="AJ115" s="1031"/>
      <c r="AK115" s="1032">
        <v>470</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125</v>
      </c>
      <c r="BR115" s="1016"/>
      <c r="BS115" s="1016"/>
      <c r="BT115" s="1016"/>
      <c r="BU115" s="1016"/>
      <c r="BV115" s="1016" t="s">
        <v>450</v>
      </c>
      <c r="BW115" s="1016"/>
      <c r="BX115" s="1016"/>
      <c r="BY115" s="1016"/>
      <c r="BZ115" s="1016"/>
      <c r="CA115" s="1016" t="s">
        <v>449</v>
      </c>
      <c r="CB115" s="1016"/>
      <c r="CC115" s="1016"/>
      <c r="CD115" s="1016"/>
      <c r="CE115" s="1016"/>
      <c r="CF115" s="1010" t="s">
        <v>445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125</v>
      </c>
      <c r="DH115" s="1055"/>
      <c r="DI115" s="1055"/>
      <c r="DJ115" s="1055"/>
      <c r="DK115" s="1056"/>
      <c r="DL115" s="1057" t="s">
        <v>125</v>
      </c>
      <c r="DM115" s="1055"/>
      <c r="DN115" s="1055"/>
      <c r="DO115" s="1055"/>
      <c r="DP115" s="1056"/>
      <c r="DQ115" s="1057" t="s">
        <v>125</v>
      </c>
      <c r="DR115" s="1055"/>
      <c r="DS115" s="1055"/>
      <c r="DT115" s="1055"/>
      <c r="DU115" s="1056"/>
      <c r="DV115" s="1058" t="s">
        <v>450</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125</v>
      </c>
      <c r="AB116" s="1055"/>
      <c r="AC116" s="1055"/>
      <c r="AD116" s="1055"/>
      <c r="AE116" s="1056"/>
      <c r="AF116" s="1057" t="s">
        <v>462</v>
      </c>
      <c r="AG116" s="1055"/>
      <c r="AH116" s="1055"/>
      <c r="AI116" s="1055"/>
      <c r="AJ116" s="1056"/>
      <c r="AK116" s="1057" t="s">
        <v>449</v>
      </c>
      <c r="AL116" s="1055"/>
      <c r="AM116" s="1055"/>
      <c r="AN116" s="1055"/>
      <c r="AO116" s="1056"/>
      <c r="AP116" s="1058" t="s">
        <v>125</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125</v>
      </c>
      <c r="BW116" s="1016"/>
      <c r="BX116" s="1016"/>
      <c r="BY116" s="1016"/>
      <c r="BZ116" s="1016"/>
      <c r="CA116" s="1016" t="s">
        <v>125</v>
      </c>
      <c r="CB116" s="1016"/>
      <c r="CC116" s="1016"/>
      <c r="CD116" s="1016"/>
      <c r="CE116" s="1016"/>
      <c r="CF116" s="1010" t="s">
        <v>449</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125</v>
      </c>
      <c r="DH116" s="1055"/>
      <c r="DI116" s="1055"/>
      <c r="DJ116" s="1055"/>
      <c r="DK116" s="1056"/>
      <c r="DL116" s="1057" t="s">
        <v>450</v>
      </c>
      <c r="DM116" s="1055"/>
      <c r="DN116" s="1055"/>
      <c r="DO116" s="1055"/>
      <c r="DP116" s="1056"/>
      <c r="DQ116" s="1057" t="s">
        <v>451</v>
      </c>
      <c r="DR116" s="1055"/>
      <c r="DS116" s="1055"/>
      <c r="DT116" s="1055"/>
      <c r="DU116" s="1056"/>
      <c r="DV116" s="1058" t="s">
        <v>125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1842100</v>
      </c>
      <c r="AB117" s="1073"/>
      <c r="AC117" s="1073"/>
      <c r="AD117" s="1073"/>
      <c r="AE117" s="1074"/>
      <c r="AF117" s="1075">
        <v>1816297</v>
      </c>
      <c r="AG117" s="1073"/>
      <c r="AH117" s="1073"/>
      <c r="AI117" s="1073"/>
      <c r="AJ117" s="1074"/>
      <c r="AK117" s="1075">
        <v>1842972</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125</v>
      </c>
      <c r="BR117" s="1016"/>
      <c r="BS117" s="1016"/>
      <c r="BT117" s="1016"/>
      <c r="BU117" s="1016"/>
      <c r="BV117" s="1016" t="s">
        <v>125</v>
      </c>
      <c r="BW117" s="1016"/>
      <c r="BX117" s="1016"/>
      <c r="BY117" s="1016"/>
      <c r="BZ117" s="1016"/>
      <c r="CA117" s="1016" t="s">
        <v>450</v>
      </c>
      <c r="CB117" s="1016"/>
      <c r="CC117" s="1016"/>
      <c r="CD117" s="1016"/>
      <c r="CE117" s="1016"/>
      <c r="CF117" s="1010" t="s">
        <v>125</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125</v>
      </c>
      <c r="DM117" s="1055"/>
      <c r="DN117" s="1055"/>
      <c r="DO117" s="1055"/>
      <c r="DP117" s="1056"/>
      <c r="DQ117" s="1057" t="s">
        <v>449</v>
      </c>
      <c r="DR117" s="1055"/>
      <c r="DS117" s="1055"/>
      <c r="DT117" s="1055"/>
      <c r="DU117" s="1056"/>
      <c r="DV117" s="1058" t="s">
        <v>125</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v>7325</v>
      </c>
      <c r="BR118" s="1094"/>
      <c r="BS118" s="1094"/>
      <c r="BT118" s="1094"/>
      <c r="BU118" s="1094"/>
      <c r="BV118" s="1094">
        <v>6161</v>
      </c>
      <c r="BW118" s="1094"/>
      <c r="BX118" s="1094"/>
      <c r="BY118" s="1094"/>
      <c r="BZ118" s="1094"/>
      <c r="CA118" s="1094">
        <v>220</v>
      </c>
      <c r="CB118" s="1094"/>
      <c r="CC118" s="1094"/>
      <c r="CD118" s="1094"/>
      <c r="CE118" s="1094"/>
      <c r="CF118" s="1010">
        <v>0</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449</v>
      </c>
      <c r="DH118" s="1055"/>
      <c r="DI118" s="1055"/>
      <c r="DJ118" s="1055"/>
      <c r="DK118" s="1056"/>
      <c r="DL118" s="1057" t="s">
        <v>125</v>
      </c>
      <c r="DM118" s="1055"/>
      <c r="DN118" s="1055"/>
      <c r="DO118" s="1055"/>
      <c r="DP118" s="1056"/>
      <c r="DQ118" s="1057" t="s">
        <v>125</v>
      </c>
      <c r="DR118" s="1055"/>
      <c r="DS118" s="1055"/>
      <c r="DT118" s="1055"/>
      <c r="DU118" s="1056"/>
      <c r="DV118" s="1058" t="s">
        <v>449</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449</v>
      </c>
      <c r="AB119" s="988"/>
      <c r="AC119" s="988"/>
      <c r="AD119" s="988"/>
      <c r="AE119" s="989"/>
      <c r="AF119" s="990" t="s">
        <v>462</v>
      </c>
      <c r="AG119" s="988"/>
      <c r="AH119" s="988"/>
      <c r="AI119" s="988"/>
      <c r="AJ119" s="989"/>
      <c r="AK119" s="990" t="s">
        <v>449</v>
      </c>
      <c r="AL119" s="988"/>
      <c r="AM119" s="988"/>
      <c r="AN119" s="988"/>
      <c r="AO119" s="989"/>
      <c r="AP119" s="991" t="s">
        <v>125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470</v>
      </c>
      <c r="BP119" s="1102"/>
      <c r="BQ119" s="1093">
        <v>21048770</v>
      </c>
      <c r="BR119" s="1094"/>
      <c r="BS119" s="1094"/>
      <c r="BT119" s="1094"/>
      <c r="BU119" s="1094"/>
      <c r="BV119" s="1094">
        <v>20618525</v>
      </c>
      <c r="BW119" s="1094"/>
      <c r="BX119" s="1094"/>
      <c r="BY119" s="1094"/>
      <c r="BZ119" s="1094"/>
      <c r="CA119" s="1094">
        <v>19982252</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125</v>
      </c>
      <c r="DH119" s="1080"/>
      <c r="DI119" s="1080"/>
      <c r="DJ119" s="1080"/>
      <c r="DK119" s="1081"/>
      <c r="DL119" s="1079" t="s">
        <v>125</v>
      </c>
      <c r="DM119" s="1080"/>
      <c r="DN119" s="1080"/>
      <c r="DO119" s="1080"/>
      <c r="DP119" s="1081"/>
      <c r="DQ119" s="1079" t="s">
        <v>449</v>
      </c>
      <c r="DR119" s="1080"/>
      <c r="DS119" s="1080"/>
      <c r="DT119" s="1080"/>
      <c r="DU119" s="1081"/>
      <c r="DV119" s="1082" t="s">
        <v>125</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125</v>
      </c>
      <c r="AB120" s="1055"/>
      <c r="AC120" s="1055"/>
      <c r="AD120" s="1055"/>
      <c r="AE120" s="1056"/>
      <c r="AF120" s="1057" t="s">
        <v>450</v>
      </c>
      <c r="AG120" s="1055"/>
      <c r="AH120" s="1055"/>
      <c r="AI120" s="1055"/>
      <c r="AJ120" s="1056"/>
      <c r="AK120" s="1057" t="s">
        <v>125</v>
      </c>
      <c r="AL120" s="1055"/>
      <c r="AM120" s="1055"/>
      <c r="AN120" s="1055"/>
      <c r="AO120" s="1056"/>
      <c r="AP120" s="1058" t="s">
        <v>450</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2241942</v>
      </c>
      <c r="BR120" s="1023"/>
      <c r="BS120" s="1023"/>
      <c r="BT120" s="1023"/>
      <c r="BU120" s="1023"/>
      <c r="BV120" s="1023">
        <v>2126492</v>
      </c>
      <c r="BW120" s="1023"/>
      <c r="BX120" s="1023"/>
      <c r="BY120" s="1023"/>
      <c r="BZ120" s="1023"/>
      <c r="CA120" s="1023">
        <v>2088520</v>
      </c>
      <c r="CB120" s="1023"/>
      <c r="CC120" s="1023"/>
      <c r="CD120" s="1023"/>
      <c r="CE120" s="1023"/>
      <c r="CF120" s="1037">
        <v>37</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4536195</v>
      </c>
      <c r="DH120" s="1023"/>
      <c r="DI120" s="1023"/>
      <c r="DJ120" s="1023"/>
      <c r="DK120" s="1023"/>
      <c r="DL120" s="1023">
        <v>4436792</v>
      </c>
      <c r="DM120" s="1023"/>
      <c r="DN120" s="1023"/>
      <c r="DO120" s="1023"/>
      <c r="DP120" s="1023"/>
      <c r="DQ120" s="1023">
        <v>4345533</v>
      </c>
      <c r="DR120" s="1023"/>
      <c r="DS120" s="1023"/>
      <c r="DT120" s="1023"/>
      <c r="DU120" s="1023"/>
      <c r="DV120" s="1024">
        <v>77</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462</v>
      </c>
      <c r="AB121" s="1055"/>
      <c r="AC121" s="1055"/>
      <c r="AD121" s="1055"/>
      <c r="AE121" s="1056"/>
      <c r="AF121" s="1057" t="s">
        <v>450</v>
      </c>
      <c r="AG121" s="1055"/>
      <c r="AH121" s="1055"/>
      <c r="AI121" s="1055"/>
      <c r="AJ121" s="1056"/>
      <c r="AK121" s="1057" t="s">
        <v>451</v>
      </c>
      <c r="AL121" s="1055"/>
      <c r="AM121" s="1055"/>
      <c r="AN121" s="1055"/>
      <c r="AO121" s="1056"/>
      <c r="AP121" s="1058" t="s">
        <v>125</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30022</v>
      </c>
      <c r="BR121" s="1016"/>
      <c r="BS121" s="1016"/>
      <c r="BT121" s="1016"/>
      <c r="BU121" s="1016"/>
      <c r="BV121" s="1016">
        <v>6883</v>
      </c>
      <c r="BW121" s="1016"/>
      <c r="BX121" s="1016"/>
      <c r="BY121" s="1016"/>
      <c r="BZ121" s="1016"/>
      <c r="CA121" s="1016">
        <v>5289</v>
      </c>
      <c r="CB121" s="1016"/>
      <c r="CC121" s="1016"/>
      <c r="CD121" s="1016"/>
      <c r="CE121" s="1016"/>
      <c r="CF121" s="1010">
        <v>0.1</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607729</v>
      </c>
      <c r="DH121" s="1016"/>
      <c r="DI121" s="1016"/>
      <c r="DJ121" s="1016"/>
      <c r="DK121" s="1016"/>
      <c r="DL121" s="1016">
        <v>583590</v>
      </c>
      <c r="DM121" s="1016"/>
      <c r="DN121" s="1016"/>
      <c r="DO121" s="1016"/>
      <c r="DP121" s="1016"/>
      <c r="DQ121" s="1016">
        <v>543105</v>
      </c>
      <c r="DR121" s="1016"/>
      <c r="DS121" s="1016"/>
      <c r="DT121" s="1016"/>
      <c r="DU121" s="1016"/>
      <c r="DV121" s="1017">
        <v>9.6</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449</v>
      </c>
      <c r="AL122" s="1055"/>
      <c r="AM122" s="1055"/>
      <c r="AN122" s="1055"/>
      <c r="AO122" s="1056"/>
      <c r="AP122" s="1058" t="s">
        <v>125</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13039389</v>
      </c>
      <c r="BR122" s="1094"/>
      <c r="BS122" s="1094"/>
      <c r="BT122" s="1094"/>
      <c r="BU122" s="1094"/>
      <c r="BV122" s="1094">
        <v>12007142</v>
      </c>
      <c r="BW122" s="1094"/>
      <c r="BX122" s="1094"/>
      <c r="BY122" s="1094"/>
      <c r="BZ122" s="1094"/>
      <c r="CA122" s="1094">
        <v>11624603</v>
      </c>
      <c r="CB122" s="1094"/>
      <c r="CC122" s="1094"/>
      <c r="CD122" s="1094"/>
      <c r="CE122" s="1094"/>
      <c r="CF122" s="1114">
        <v>205.9</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573135</v>
      </c>
      <c r="DH122" s="1016"/>
      <c r="DI122" s="1016"/>
      <c r="DJ122" s="1016"/>
      <c r="DK122" s="1016"/>
      <c r="DL122" s="1016">
        <v>722369</v>
      </c>
      <c r="DM122" s="1016"/>
      <c r="DN122" s="1016"/>
      <c r="DO122" s="1016"/>
      <c r="DP122" s="1016"/>
      <c r="DQ122" s="1016">
        <v>430378</v>
      </c>
      <c r="DR122" s="1016"/>
      <c r="DS122" s="1016"/>
      <c r="DT122" s="1016"/>
      <c r="DU122" s="1016"/>
      <c r="DV122" s="1017">
        <v>7.6</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450</v>
      </c>
      <c r="AB123" s="1055"/>
      <c r="AC123" s="1055"/>
      <c r="AD123" s="1055"/>
      <c r="AE123" s="1056"/>
      <c r="AF123" s="1057" t="s">
        <v>125</v>
      </c>
      <c r="AG123" s="1055"/>
      <c r="AH123" s="1055"/>
      <c r="AI123" s="1055"/>
      <c r="AJ123" s="1056"/>
      <c r="AK123" s="1057" t="s">
        <v>451</v>
      </c>
      <c r="AL123" s="1055"/>
      <c r="AM123" s="1055"/>
      <c r="AN123" s="1055"/>
      <c r="AO123" s="1056"/>
      <c r="AP123" s="1058" t="s">
        <v>449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481</v>
      </c>
      <c r="BP123" s="1102"/>
      <c r="BQ123" s="1161">
        <v>15311353</v>
      </c>
      <c r="BR123" s="1162"/>
      <c r="BS123" s="1162"/>
      <c r="BT123" s="1162"/>
      <c r="BU123" s="1162"/>
      <c r="BV123" s="1162">
        <v>14140517</v>
      </c>
      <c r="BW123" s="1162"/>
      <c r="BX123" s="1162"/>
      <c r="BY123" s="1162"/>
      <c r="BZ123" s="1162"/>
      <c r="CA123" s="1162">
        <v>13718412</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125</v>
      </c>
      <c r="DH123" s="1055"/>
      <c r="DI123" s="1055"/>
      <c r="DJ123" s="1055"/>
      <c r="DK123" s="1056"/>
      <c r="DL123" s="1057" t="s">
        <v>125</v>
      </c>
      <c r="DM123" s="1055"/>
      <c r="DN123" s="1055"/>
      <c r="DO123" s="1055"/>
      <c r="DP123" s="1056"/>
      <c r="DQ123" s="1057" t="s">
        <v>125</v>
      </c>
      <c r="DR123" s="1055"/>
      <c r="DS123" s="1055"/>
      <c r="DT123" s="1055"/>
      <c r="DU123" s="1056"/>
      <c r="DV123" s="1058" t="s">
        <v>449</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125</v>
      </c>
      <c r="AB124" s="1055"/>
      <c r="AC124" s="1055"/>
      <c r="AD124" s="1055"/>
      <c r="AE124" s="1056"/>
      <c r="AF124" s="1057" t="s">
        <v>450</v>
      </c>
      <c r="AG124" s="1055"/>
      <c r="AH124" s="1055"/>
      <c r="AI124" s="1055"/>
      <c r="AJ124" s="1056"/>
      <c r="AK124" s="1057" t="s">
        <v>449</v>
      </c>
      <c r="AL124" s="1055"/>
      <c r="AM124" s="1055"/>
      <c r="AN124" s="1055"/>
      <c r="AO124" s="1056"/>
      <c r="AP124" s="1058" t="s">
        <v>449</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103.2</v>
      </c>
      <c r="BR124" s="1124"/>
      <c r="BS124" s="1124"/>
      <c r="BT124" s="1124"/>
      <c r="BU124" s="1124"/>
      <c r="BV124" s="1124">
        <v>118.2</v>
      </c>
      <c r="BW124" s="1124"/>
      <c r="BX124" s="1124"/>
      <c r="BY124" s="1124"/>
      <c r="BZ124" s="1124"/>
      <c r="CA124" s="1124">
        <v>110.9</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125</v>
      </c>
      <c r="DH124" s="1080"/>
      <c r="DI124" s="1080"/>
      <c r="DJ124" s="1080"/>
      <c r="DK124" s="1081"/>
      <c r="DL124" s="1079" t="s">
        <v>125</v>
      </c>
      <c r="DM124" s="1080"/>
      <c r="DN124" s="1080"/>
      <c r="DO124" s="1080"/>
      <c r="DP124" s="1081"/>
      <c r="DQ124" s="1079" t="s">
        <v>125</v>
      </c>
      <c r="DR124" s="1080"/>
      <c r="DS124" s="1080"/>
      <c r="DT124" s="1080"/>
      <c r="DU124" s="1081"/>
      <c r="DV124" s="1082" t="s">
        <v>449</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450</v>
      </c>
      <c r="AB125" s="1055"/>
      <c r="AC125" s="1055"/>
      <c r="AD125" s="1055"/>
      <c r="AE125" s="1056"/>
      <c r="AF125" s="1057" t="s">
        <v>450</v>
      </c>
      <c r="AG125" s="1055"/>
      <c r="AH125" s="1055"/>
      <c r="AI125" s="1055"/>
      <c r="AJ125" s="1056"/>
      <c r="AK125" s="1057" t="s">
        <v>449</v>
      </c>
      <c r="AL125" s="1055"/>
      <c r="AM125" s="1055"/>
      <c r="AN125" s="1055"/>
      <c r="AO125" s="1056"/>
      <c r="AP125" s="1058" t="s">
        <v>125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450</v>
      </c>
      <c r="DH125" s="1023"/>
      <c r="DI125" s="1023"/>
      <c r="DJ125" s="1023"/>
      <c r="DK125" s="1023"/>
      <c r="DL125" s="1023" t="s">
        <v>450</v>
      </c>
      <c r="DM125" s="1023"/>
      <c r="DN125" s="1023"/>
      <c r="DO125" s="1023"/>
      <c r="DP125" s="1023"/>
      <c r="DQ125" s="1023" t="s">
        <v>449</v>
      </c>
      <c r="DR125" s="1023"/>
      <c r="DS125" s="1023"/>
      <c r="DT125" s="1023"/>
      <c r="DU125" s="1023"/>
      <c r="DV125" s="1024" t="s">
        <v>449</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449</v>
      </c>
      <c r="AB126" s="1055"/>
      <c r="AC126" s="1055"/>
      <c r="AD126" s="1055"/>
      <c r="AE126" s="1056"/>
      <c r="AF126" s="1057" t="s">
        <v>125</v>
      </c>
      <c r="AG126" s="1055"/>
      <c r="AH126" s="1055"/>
      <c r="AI126" s="1055"/>
      <c r="AJ126" s="1056"/>
      <c r="AK126" s="1057" t="s">
        <v>449</v>
      </c>
      <c r="AL126" s="1055"/>
      <c r="AM126" s="1055"/>
      <c r="AN126" s="1055"/>
      <c r="AO126" s="1056"/>
      <c r="AP126" s="1058" t="s">
        <v>125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451</v>
      </c>
      <c r="DH126" s="1016"/>
      <c r="DI126" s="1016"/>
      <c r="DJ126" s="1016"/>
      <c r="DK126" s="1016"/>
      <c r="DL126" s="1016" t="s">
        <v>125</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690</v>
      </c>
      <c r="AB127" s="1055"/>
      <c r="AC127" s="1055"/>
      <c r="AD127" s="1055"/>
      <c r="AE127" s="1056"/>
      <c r="AF127" s="1057">
        <v>571</v>
      </c>
      <c r="AG127" s="1055"/>
      <c r="AH127" s="1055"/>
      <c r="AI127" s="1055"/>
      <c r="AJ127" s="1056"/>
      <c r="AK127" s="1057">
        <v>470</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449</v>
      </c>
      <c r="DH127" s="1016"/>
      <c r="DI127" s="1016"/>
      <c r="DJ127" s="1016"/>
      <c r="DK127" s="1016"/>
      <c r="DL127" s="1016" t="s">
        <v>125</v>
      </c>
      <c r="DM127" s="1016"/>
      <c r="DN127" s="1016"/>
      <c r="DO127" s="1016"/>
      <c r="DP127" s="1016"/>
      <c r="DQ127" s="1016" t="s">
        <v>125</v>
      </c>
      <c r="DR127" s="1016"/>
      <c r="DS127" s="1016"/>
      <c r="DT127" s="1016"/>
      <c r="DU127" s="1016"/>
      <c r="DV127" s="1017" t="s">
        <v>125</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4207</v>
      </c>
      <c r="AB128" s="1144"/>
      <c r="AC128" s="1144"/>
      <c r="AD128" s="1144"/>
      <c r="AE128" s="1145"/>
      <c r="AF128" s="1146">
        <v>2253</v>
      </c>
      <c r="AG128" s="1144"/>
      <c r="AH128" s="1144"/>
      <c r="AI128" s="1144"/>
      <c r="AJ128" s="1145"/>
      <c r="AK128" s="1146" t="s">
        <v>449</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125</v>
      </c>
      <c r="BG128" s="1151"/>
      <c r="BH128" s="1151"/>
      <c r="BI128" s="1151"/>
      <c r="BJ128" s="1151"/>
      <c r="BK128" s="1151"/>
      <c r="BL128" s="1152"/>
      <c r="BM128" s="1150">
        <v>14.11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449</v>
      </c>
      <c r="DH128" s="1136"/>
      <c r="DI128" s="1136"/>
      <c r="DJ128" s="1136"/>
      <c r="DK128" s="1136"/>
      <c r="DL128" s="1136" t="s">
        <v>125</v>
      </c>
      <c r="DM128" s="1136"/>
      <c r="DN128" s="1136"/>
      <c r="DO128" s="1136"/>
      <c r="DP128" s="1136"/>
      <c r="DQ128" s="1136" t="s">
        <v>125</v>
      </c>
      <c r="DR128" s="1136"/>
      <c r="DS128" s="1136"/>
      <c r="DT128" s="1136"/>
      <c r="DU128" s="1136"/>
      <c r="DV128" s="1137" t="s">
        <v>451</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6744272</v>
      </c>
      <c r="AB129" s="1055"/>
      <c r="AC129" s="1055"/>
      <c r="AD129" s="1055"/>
      <c r="AE129" s="1056"/>
      <c r="AF129" s="1057">
        <v>6648816</v>
      </c>
      <c r="AG129" s="1055"/>
      <c r="AH129" s="1055"/>
      <c r="AI129" s="1055"/>
      <c r="AJ129" s="1056"/>
      <c r="AK129" s="1057">
        <v>6816553</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125</v>
      </c>
      <c r="BG129" s="1165"/>
      <c r="BH129" s="1165"/>
      <c r="BI129" s="1165"/>
      <c r="BJ129" s="1165"/>
      <c r="BK129" s="1165"/>
      <c r="BL129" s="1166"/>
      <c r="BM129" s="1164">
        <v>19.11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1189793</v>
      </c>
      <c r="AB130" s="1055"/>
      <c r="AC130" s="1055"/>
      <c r="AD130" s="1055"/>
      <c r="AE130" s="1056"/>
      <c r="AF130" s="1057">
        <v>1169256</v>
      </c>
      <c r="AG130" s="1055"/>
      <c r="AH130" s="1055"/>
      <c r="AI130" s="1055"/>
      <c r="AJ130" s="1056"/>
      <c r="AK130" s="1057">
        <v>1170529</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11.7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5554479</v>
      </c>
      <c r="AB131" s="1080"/>
      <c r="AC131" s="1080"/>
      <c r="AD131" s="1080"/>
      <c r="AE131" s="1081"/>
      <c r="AF131" s="1079">
        <v>5479560</v>
      </c>
      <c r="AG131" s="1080"/>
      <c r="AH131" s="1080"/>
      <c r="AI131" s="1080"/>
      <c r="AJ131" s="1081"/>
      <c r="AK131" s="1079">
        <v>5646024</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110.9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11.66806104</v>
      </c>
      <c r="AB132" s="1196"/>
      <c r="AC132" s="1196"/>
      <c r="AD132" s="1196"/>
      <c r="AE132" s="1197"/>
      <c r="AF132" s="1198">
        <v>11.76714919</v>
      </c>
      <c r="AG132" s="1196"/>
      <c r="AH132" s="1196"/>
      <c r="AI132" s="1196"/>
      <c r="AJ132" s="1197"/>
      <c r="AK132" s="1198">
        <v>11.910027299999999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10.9</v>
      </c>
      <c r="AB133" s="1179"/>
      <c r="AC133" s="1179"/>
      <c r="AD133" s="1179"/>
      <c r="AE133" s="1180"/>
      <c r="AF133" s="1178">
        <v>11.7</v>
      </c>
      <c r="AG133" s="1179"/>
      <c r="AH133" s="1179"/>
      <c r="AI133" s="1179"/>
      <c r="AJ133" s="1180"/>
      <c r="AK133" s="1178">
        <v>11.7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0SZYE/lipXMU0p9i5bQsp15gloFlzpngOKafeTQeGA5UBSXyPVNZrJY6XazeF1lCvMzlhNdgo2U7v2UpA6nvw==" saltValue="aVxlR2DKTXkjz6KnpCTk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W1" zoomScale="85" zoomScaleNormal="85" zoomScaleSheetLayoutView="85" workbookViewId="0">
      <selection activeCell="DG52" sqref="DG5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NIkywlLplBbMrSiBMmQG/OD7tAk5COq7JRi7rHHoj1v3ZmDCDa/0sVGgeDAati/R+RoW5qBoXX6xIOiVqFw9w==" saltValue="FT3BV2+VTcnzykialM75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1ebizNWCgELIAxpb6C8bQD0TJKiV5lIuH9RmzA0Ji0qzqsFSsQ3gecaOD0oiLIF3XXhAQvGUDx6cDfr+v7U4w==" saltValue="ia0NmWlpGcFO+cwoen+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1350090</v>
      </c>
      <c r="AP9" s="314">
        <v>78704</v>
      </c>
      <c r="AQ9" s="315">
        <v>107987</v>
      </c>
      <c r="AR9" s="316">
        <v>-27.1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404182</v>
      </c>
      <c r="AP10" s="317">
        <v>23562</v>
      </c>
      <c r="AQ10" s="318">
        <v>13800</v>
      </c>
      <c r="AR10" s="319">
        <v>70.7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27061</v>
      </c>
      <c r="AP11" s="317">
        <v>1578</v>
      </c>
      <c r="AQ11" s="318">
        <v>2869</v>
      </c>
      <c r="AR11" s="319">
        <v>-45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132438</v>
      </c>
      <c r="AP13" s="317">
        <v>7721</v>
      </c>
      <c r="AQ13" s="318">
        <v>4570</v>
      </c>
      <c r="AR13" s="319">
        <v>68.900000000000006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74873</v>
      </c>
      <c r="AP14" s="317">
        <v>4365</v>
      </c>
      <c r="AQ14" s="318">
        <v>2186</v>
      </c>
      <c r="AR14" s="319">
        <v>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-136463</v>
      </c>
      <c r="AP15" s="317">
        <v>-7955</v>
      </c>
      <c r="AQ15" s="318">
        <v>-8782</v>
      </c>
      <c r="AR15" s="319">
        <v>-9.4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1852181</v>
      </c>
      <c r="AP16" s="317">
        <v>107974</v>
      </c>
      <c r="AQ16" s="318">
        <v>122631</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8.6300000000000008</v>
      </c>
      <c r="AP21" s="331">
        <v>11.26</v>
      </c>
      <c r="AQ21" s="332">
        <v>-2.63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97.6</v>
      </c>
      <c r="AP22" s="336">
        <v>94.9</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1335329</v>
      </c>
      <c r="AP32" s="345">
        <v>77844</v>
      </c>
      <c r="AQ32" s="346">
        <v>75941</v>
      </c>
      <c r="AR32" s="347">
        <v>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408112</v>
      </c>
      <c r="AP35" s="345">
        <v>23791</v>
      </c>
      <c r="AQ35" s="346">
        <v>20191</v>
      </c>
      <c r="AR35" s="347">
        <v>17.8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99061</v>
      </c>
      <c r="AP36" s="345">
        <v>5775</v>
      </c>
      <c r="AQ36" s="346">
        <v>1966</v>
      </c>
      <c r="AR36" s="347">
        <v>193.7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470</v>
      </c>
      <c r="AP37" s="345">
        <v>27</v>
      </c>
      <c r="AQ37" s="346">
        <v>514</v>
      </c>
      <c r="AR37" s="347">
        <v>-94.7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520</v>
      </c>
      <c r="AP39" s="345" t="s">
        <v>520</v>
      </c>
      <c r="AQ39" s="346">
        <v>-2373</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-1170529</v>
      </c>
      <c r="AP40" s="345">
        <v>-68237</v>
      </c>
      <c r="AQ40" s="346">
        <v>-67520</v>
      </c>
      <c r="AR40" s="347">
        <v>1.1000000000000001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672443</v>
      </c>
      <c r="AP41" s="345">
        <v>39200</v>
      </c>
      <c r="AQ41" s="346">
        <v>28720</v>
      </c>
      <c r="AR41" s="347">
        <v>36.5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2707950</v>
      </c>
      <c r="AN51" s="367">
        <v>148389</v>
      </c>
      <c r="AO51" s="368">
        <v>5.8</v>
      </c>
      <c r="AP51" s="369">
        <v>97062</v>
      </c>
      <c r="AQ51" s="370">
        <v>0.4</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964413</v>
      </c>
      <c r="AN52" s="375">
        <v>52847</v>
      </c>
      <c r="AO52" s="376">
        <v>13.2</v>
      </c>
      <c r="AP52" s="377">
        <v>50112</v>
      </c>
      <c r="AQ52" s="378">
        <v>12.8</v>
      </c>
      <c r="AR52" s="379">
        <v>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2276657</v>
      </c>
      <c r="AN53" s="367">
        <v>126961</v>
      </c>
      <c r="AO53" s="368">
        <v>-14.4</v>
      </c>
      <c r="AP53" s="369">
        <v>106005</v>
      </c>
      <c r="AQ53" s="370">
        <v>9.1999999999999993</v>
      </c>
      <c r="AR53" s="371">
        <v>-23.6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895687</v>
      </c>
      <c r="AN54" s="375">
        <v>49949</v>
      </c>
      <c r="AO54" s="376">
        <v>-5.5</v>
      </c>
      <c r="AP54" s="377">
        <v>58359</v>
      </c>
      <c r="AQ54" s="378">
        <v>16.5</v>
      </c>
      <c r="AR54" s="379">
        <v>-22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3432835</v>
      </c>
      <c r="AN55" s="367">
        <v>193902</v>
      </c>
      <c r="AO55" s="368">
        <v>52.7</v>
      </c>
      <c r="AP55" s="369">
        <v>98507</v>
      </c>
      <c r="AQ55" s="370">
        <v>-7.1</v>
      </c>
      <c r="AR55" s="371">
        <v>59.8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562600</v>
      </c>
      <c r="AN56" s="375">
        <v>31778</v>
      </c>
      <c r="AO56" s="376">
        <v>-36.4</v>
      </c>
      <c r="AP56" s="377">
        <v>47567</v>
      </c>
      <c r="AQ56" s="378">
        <v>-18.5</v>
      </c>
      <c r="AR56" s="379">
        <v>-17.899999999999999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2071901</v>
      </c>
      <c r="AN57" s="367">
        <v>118863</v>
      </c>
      <c r="AO57" s="368">
        <v>-38.700000000000003</v>
      </c>
      <c r="AP57" s="369">
        <v>113347</v>
      </c>
      <c r="AQ57" s="370">
        <v>15.1</v>
      </c>
      <c r="AR57" s="371">
        <v>-53.8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835936</v>
      </c>
      <c r="AN58" s="375">
        <v>47957</v>
      </c>
      <c r="AO58" s="376">
        <v>50.9</v>
      </c>
      <c r="AP58" s="377">
        <v>58728</v>
      </c>
      <c r="AQ58" s="378">
        <v>23.5</v>
      </c>
      <c r="AR58" s="379">
        <v>27.4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1884792</v>
      </c>
      <c r="AN59" s="367">
        <v>109875</v>
      </c>
      <c r="AO59" s="368">
        <v>-7.6</v>
      </c>
      <c r="AP59" s="369">
        <v>125418</v>
      </c>
      <c r="AQ59" s="370">
        <v>10.6</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963896</v>
      </c>
      <c r="AN60" s="375">
        <v>56191</v>
      </c>
      <c r="AO60" s="376">
        <v>17.2</v>
      </c>
      <c r="AP60" s="377">
        <v>60445</v>
      </c>
      <c r="AQ60" s="378">
        <v>2.9</v>
      </c>
      <c r="AR60" s="379">
        <v>14.3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2474827</v>
      </c>
      <c r="AN61" s="382">
        <v>139598</v>
      </c>
      <c r="AO61" s="383">
        <v>-0.4</v>
      </c>
      <c r="AP61" s="384">
        <v>108068</v>
      </c>
      <c r="AQ61" s="385">
        <v>5.6</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844506</v>
      </c>
      <c r="AN62" s="375">
        <v>47744</v>
      </c>
      <c r="AO62" s="376">
        <v>7.9</v>
      </c>
      <c r="AP62" s="377">
        <v>55042</v>
      </c>
      <c r="AQ62" s="378">
        <v>7.4</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E+pvP0TjQINgN28YX1MZcGvVzfCDCnjkQPKx5f/o5+G1EZE6cdw+OhwJIJyglL13phmrngiP6knh6FxWhLEgg==" saltValue="bzoKUbl5UNhBA0XRo/tT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6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WO6C0aDU5DH4mnl4fEbG/3vCAxSzIoIdlcWBK4ZY1EhKgnx27oUXq9NzRFid4UWy37P0S5MSAv5EGVCOgCuowQ==" saltValue="uEt5CZ87PDh5TxzwYH7I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NC/apJVXNbLQ5qbduzWYrBV1ukp94+fQBWUHoHccYLOn5MD3L30p7ES9wkV6HQxrKMsks0ugySKSqs+tQCeUlw==" saltValue="e329SD3KJia9IySmikOL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21.67</v>
      </c>
      <c r="G47" s="12">
        <v>19.920000000000002</v>
      </c>
      <c r="H47" s="12">
        <v>20.66</v>
      </c>
      <c r="I47" s="12">
        <v>19.03</v>
      </c>
      <c r="J47" s="13">
        <v>21.08</v>
      </c>
    </row>
    <row r="48" spans="2:10" ht="57.75" customHeight="1" x14ac:dyDescent="0.15">
      <c r="B48" s="14"/>
      <c r="C48" s="1240" t="s">
        <v>4</v>
      </c>
      <c r="D48" s="1240"/>
      <c r="E48" s="1241"/>
      <c r="F48" s="15">
        <v>2.67</v>
      </c>
      <c r="G48" s="16">
        <v>3.39</v>
      </c>
      <c r="H48" s="16">
        <v>3.84</v>
      </c>
      <c r="I48" s="16">
        <v>4.47</v>
      </c>
      <c r="J48" s="17">
        <v>5.55</v>
      </c>
    </row>
    <row r="49" spans="2:10" ht="57.75" customHeight="1" thickBot="1" x14ac:dyDescent="0.2">
      <c r="B49" s="18"/>
      <c r="C49" s="1242" t="s">
        <v>5</v>
      </c>
      <c r="D49" s="1242"/>
      <c r="E49" s="1243"/>
      <c r="F49" s="19" t="s">
        <v>566</v>
      </c>
      <c r="G49" s="20" t="s">
        <v>567</v>
      </c>
      <c r="H49" s="20" t="s">
        <v>568</v>
      </c>
      <c r="I49" s="20" t="s">
        <v>569</v>
      </c>
      <c r="J49" s="21">
        <v>0.78</v>
      </c>
    </row>
    <row r="50" spans="2:10" ht="13.5" customHeight="1" x14ac:dyDescent="0.15"/>
  </sheetData>
  <sheetProtection algorithmName="SHA-512" hashValue="dzWSUTf7HyWkXKWs8bW12ot7MQrur6WnO1UwWAM9gJEYUvvr8AOKGleqKciDvEmQ8HLikNqq33HqzVnk9U5N4g==" saltValue="atDbZfFvknvHSSS7qBLL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2022-03-10T23:21:21Z</cp:lastPrinted>
  <dcterms:created xsi:type="dcterms:W3CDTF">2022-02-02T03:28:32Z</dcterms:created>
  <dcterms:modified xsi:type="dcterms:W3CDTF">2022-09-28T23:42:08Z</dcterms:modified>
  <cp:category/>
</cp:coreProperties>
</file>