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codeName="ThisWorkbook"/>
  <mc:AlternateContent xmlns:mc="http://schemas.openxmlformats.org/markup-compatibility/2006">
    <mc:Choice Requires="x15">
      <x15ac:absPath xmlns:x15ac="http://schemas.microsoft.com/office/spreadsheetml/2010/11/ac" url="C:\Users\201op\Desktop\HP更新用\"/>
    </mc:Choice>
  </mc:AlternateContent>
  <xr:revisionPtr revIDLastSave="0" documentId="13_ncr:1_{C6819C35-4839-4A6E-AED8-EB9BE39FE4FB}" xr6:coauthVersionLast="36" xr6:coauthVersionMax="36" xr10:uidLastSave="{00000000-0000-0000-0000-000000000000}"/>
  <bookViews>
    <workbookView xWindow="0" yWindow="0" windowWidth="28800" windowHeight="12180" tabRatio="899"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23" i="12" l="1"/>
  <c r="AF23" i="12"/>
  <c r="AA23" i="12"/>
  <c r="V23" i="12"/>
  <c r="Q23" i="12"/>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AM35" i="10"/>
  <c r="C35" i="10"/>
  <c r="U34" i="10"/>
  <c r="C34" i="10"/>
  <c r="U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6" i="10" l="1"/>
  <c r="U37" i="10" s="1"/>
  <c r="AM34" i="10" l="1"/>
  <c r="BE34" i="10" l="1"/>
  <c r="BE35" i="10" s="1"/>
  <c r="BW34" i="10" l="1"/>
  <c r="BW35" i="10" s="1"/>
  <c r="BW36" i="10" s="1"/>
  <c r="BW37" i="10" s="1"/>
  <c r="BW38" i="10" s="1"/>
  <c r="BW39" i="10" s="1"/>
  <c r="BW40" i="10" s="1"/>
  <c r="BW41" i="10" s="1"/>
  <c r="BW42" i="10" s="1"/>
  <c r="CO34" i="10" l="1"/>
  <c r="CO35" i="10" s="1"/>
</calcChain>
</file>

<file path=xl/sharedStrings.xml><?xml version="1.0" encoding="utf-8"?>
<sst xmlns="http://schemas.openxmlformats.org/spreadsheetml/2006/main" count="1117" uniqueCount="615">
  <si>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</si>
  <si>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</si>
  <si>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</si>
  <si>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</si>
  <si>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</si>
  <si>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</si>
  <si>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</si>
  <si>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</si>
  <si>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</si>
  <si>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</si>
  <si>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</si>
  <si>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</si>
  <si>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</si>
  <si>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</si>
  <si>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</si>
  <si>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</si>
  <si>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</si>
  <si>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</si>
  <si>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</si>
  <si>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</si>
  <si>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</si>
  <si>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</si>
  <si>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</si>
  <si>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</si>
  <si>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</si>
  <si>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</si>
  <si>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</si>
  <si>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</si>
  <si>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</si>
  <si>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</si>
  <si>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</si>
  <si>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</si>
  <si>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</si>
  <si>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</si>
  <si>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</si>
  <si>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</si>
  <si>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</si>
  <si>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</si>
  <si>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</si>
  <si>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</si>
  <si>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</si>
  <si>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</si>
  <si>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</si>
  <si>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</si>
  <si>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</si>
  <si>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</si>
  <si>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</si>
  <si>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</si>
  <si>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</si>
  <si>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</si>
  <si>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</si>
  <si>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</si>
  <si>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</si>
  <si>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</si>
  <si>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</si>
  <si>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</si>
  <si>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</si>
  <si>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</si>
  <si>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</si>
  <si>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</si>
  <si>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</si>
  <si>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</si>
  <si>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</si>
  <si>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</si>
  <si>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</si>
  <si>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</si>
  <si>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</si>
  <si>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</si>
  <si>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</si>
  <si>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</si>
  <si>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</si>
  <si>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</si>
  <si>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</si>
  <si>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</si>
  <si>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</si>
  <si>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</si>
  <si>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</si>
  <si>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</si>
  <si>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</si>
  <si>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</si>
  <si>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</si>
  <si>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</si>
  <si>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</si>
  <si>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</si>
  <si>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</si>
  <si>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Ⅳ－０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</si>
  <si>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</si>
  <si>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</si>
  <si>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</si>
  <si>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</si>
  <si>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</si>
  <si>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</si>
  <si>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</si>
  <si>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</si>
  <si>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</si>
  <si>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</si>
  <si>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</si>
  <si>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</si>
  <si>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</si>
  <si>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</si>
  <si>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</si>
  <si>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</si>
  <si>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</si>
  <si>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</si>
  <si>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</si>
  <si>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</si>
  <si>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</si>
  <si>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</si>
  <si>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</si>
  <si>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</si>
  <si>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</si>
  <si>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</si>
  <si>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</si>
  <si>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</si>
  <si>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</si>
  <si>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</si>
  <si>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</si>
  <si>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</si>
  <si>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</si>
  <si>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</si>
  <si>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</si>
  <si>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</si>
  <si>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</si>
  <si>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</si>
  <si>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</si>
  <si>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</si>
  <si>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</si>
  <si>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</si>
  <si>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</si>
  <si>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</si>
  <si>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</si>
  <si>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</si>
  <si>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</si>
  <si>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</si>
  <si>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</si>
  <si>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</si>
  <si>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</si>
  <si>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</si>
  <si>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</si>
  <si>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</si>
  <si>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</si>
  <si>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</si>
  <si>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</si>
  <si>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</si>
  <si>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</si>
  <si>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</si>
  <si>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</si>
  <si>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</si>
  <si>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</si>
  <si>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</si>
  <si>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</si>
  <si>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</si>
  <si>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</si>
  <si>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</si>
  <si>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</si>
  <si>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</si>
  <si>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</si>
  <si>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</si>
  <si>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</si>
  <si>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</si>
  <si>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</si>
  <si>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</si>
  <si>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</si>
  <si>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</si>
  <si>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</si>
  <si>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</si>
  <si>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</si>
  <si>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</si>
  <si>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</si>
  <si>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</si>
  <si>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</si>
  <si>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</si>
  <si>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</si>
  <si>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</si>
  <si>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</si>
  <si>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</si>
  <si>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</si>
  <si>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</si>
  <si>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</si>
  <si>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</si>
  <si>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</si>
  <si>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</si>
  <si>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</si>
  <si>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</si>
  <si>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</si>
  <si>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</si>
  <si>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</si>
  <si>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</si>
  <si>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</si>
  <si>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</si>
  <si>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</si>
  <si>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</si>
  <si>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</si>
  <si>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</si>
  <si>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</si>
  <si>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</si>
  <si>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</si>
  <si>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</si>
  <si>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</si>
  <si>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</si>
  <si>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</si>
  <si>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</si>
  <si>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</si>
  <si>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</si>
  <si>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</si>
  <si>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</si>
  <si>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</si>
  <si>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</si>
  <si>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</si>
  <si>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</si>
  <si>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青森県東北町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</si>
  <si>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</si>
  <si>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</si>
  <si>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</si>
  <si>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</si>
  <si>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</si>
  <si>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</si>
  <si>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</si>
  <si>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</si>
  <si>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</si>
  <si>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</si>
  <si>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</si>
  <si>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</si>
  <si>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</si>
  <si>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</si>
  <si>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</si>
  <si>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</si>
  <si>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</si>
  <si>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</si>
  <si>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</si>
  <si>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</si>
  <si>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</si>
  <si>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</si>
  <si>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</si>
  <si>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</si>
  <si>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</si>
  <si>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</si>
  <si>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</si>
  <si>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</si>
  <si>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</si>
  <si>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</si>
  <si>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</si>
  <si>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</si>
  <si>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</si>
  <si>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</si>
  <si>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</si>
  <si>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</si>
  <si>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</si>
  <si>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</si>
  <si>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</si>
  <si>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</si>
  <si>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</si>
  <si>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</si>
  <si>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</si>
  <si>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</si>
  <si>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</si>
  <si>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</si>
  <si>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</si>
  <si>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</si>
  <si>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</si>
  <si>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</si>
  <si>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</si>
  <si>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</si>
  <si>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</si>
  <si>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</si>
  <si>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</si>
  <si>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</si>
  <si>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</si>
  <si>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</si>
  <si>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</si>
  <si>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</si>
  <si>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</si>
  <si>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</si>
  <si>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</si>
  <si>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</si>
  <si>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</si>
  <si>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</si>
  <si>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</si>
  <si>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</si>
  <si>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</si>
  <si>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</si>
  <si>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</si>
  <si>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</si>
  <si>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</si>
  <si>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</si>
  <si>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</si>
  <si>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</si>
  <si>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</si>
  <si>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</si>
  <si>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</si>
  <si>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</si>
  <si>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</si>
  <si>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</si>
  <si>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</si>
  <si>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</si>
  <si>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</si>
  <si>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</si>
  <si>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</si>
  <si>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</si>
  <si>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</si>
  <si>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</si>
  <si>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</si>
  <si>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</si>
  <si>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</si>
  <si>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</si>
  <si>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</si>
  <si>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</si>
  <si>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</si>
  <si>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</si>
  <si>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</si>
  <si>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</si>
  <si>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</si>
  <si>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</si>
  <si>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</si>
  <si>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</si>
  <si>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</si>
  <si>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</si>
  <si>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</si>
  <si>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</si>
  <si>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</si>
  <si>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</si>
  <si>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</si>
  <si>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</si>
  <si>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</si>
  <si>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</si>
  <si>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</si>
  <si>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</si>
  <si>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</si>
  <si>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</si>
  <si>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</si>
  <si>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</si>
  <si>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</si>
  <si>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</si>
  <si>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</si>
  <si>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</si>
  <si>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</si>
  <si>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</si>
  <si>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</si>
  <si>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</si>
  <si>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</si>
  <si>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と畜場</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</si>
  <si>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</si>
  <si>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</si>
  <si>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</si>
  <si>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</si>
  <si>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</si>
  <si>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</si>
  <si>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</si>
  <si>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</si>
  <si>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</si>
  <si>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</si>
  <si>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</si>
  <si>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</si>
  <si>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</si>
  <si>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</si>
  <si>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</si>
  <si>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</si>
  <si>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</si>
  <si>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</si>
  <si>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</si>
  <si>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</si>
  <si>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</si>
  <si>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</si>
  <si>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</si>
  <si>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青森県東北町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</si>
  <si>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</si>
  <si>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</si>
  <si>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</si>
  <si>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</si>
  <si>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</si>
  <si>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</si>
  <si>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</si>
  <si>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</si>
  <si>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</si>
  <si>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</si>
  <si>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</si>
  <si>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</si>
  <si>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</si>
  <si>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</si>
  <si>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</si>
  <si>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</si>
  <si>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</si>
  <si>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</si>
  <si>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</si>
  <si>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</si>
  <si>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</si>
  <si>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</si>
  <si>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</si>
  <si>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</si>
  <si>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</si>
  <si>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</si>
  <si>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</si>
  <si>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</si>
  <si>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</si>
  <si>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</si>
  <si>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</si>
  <si>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</si>
  <si>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</si>
  <si>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東北町国民健康保険事業特別会計</t>
    <phoneticPr fontId="5"/>
  </si>
  <si>
    <t>東北町介護保険特別会計</t>
    <phoneticPr fontId="5"/>
  </si>
  <si>
    <t>東北町後期高齢者医療特別会計</t>
    <phoneticPr fontId="5"/>
  </si>
  <si>
    <t>東北町介護サービス事業特別会計</t>
    <phoneticPr fontId="5"/>
  </si>
  <si>
    <t>東北町上水道事業会計</t>
    <phoneticPr fontId="5"/>
  </si>
  <si>
    <t>法適用企業</t>
    <phoneticPr fontId="5"/>
  </si>
  <si>
    <t>東北町公共下水道事業特別会計</t>
    <phoneticPr fontId="5"/>
  </si>
  <si>
    <t>法非適用企業</t>
    <phoneticPr fontId="5"/>
  </si>
  <si>
    <t>東北町農業集落排水事業特別会計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</si>
  <si>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</si>
  <si>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</si>
  <si>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</si>
  <si>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</si>
  <si>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</si>
  <si>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</si>
  <si>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</si>
  <si>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</si>
  <si>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</si>
  <si>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</si>
  <si>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</si>
  <si>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</si>
  <si>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</si>
  <si>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</si>
  <si>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</si>
  <si>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</si>
  <si>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</si>
  <si>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</si>
  <si>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</si>
  <si>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</si>
  <si>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</si>
  <si>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</si>
  <si>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</si>
  <si>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</si>
  <si>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</si>
  <si>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</si>
  <si>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</si>
  <si>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</si>
  <si>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</si>
  <si>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</si>
  <si>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</si>
  <si>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</si>
  <si>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</si>
  <si>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</si>
  <si>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</si>
  <si>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</si>
  <si>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</si>
  <si>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</si>
  <si>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</si>
  <si>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</si>
  <si>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</si>
  <si>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</si>
  <si>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</si>
  <si>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</si>
  <si>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</si>
  <si>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</si>
  <si>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</si>
  <si>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</si>
  <si>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</si>
  <si>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</si>
  <si>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</si>
  <si>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</si>
  <si>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</si>
  <si>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</si>
  <si>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</si>
  <si>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</si>
  <si>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</si>
  <si>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</si>
  <si>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東北町農業集落排水事業特別会計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</si>
  <si>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</si>
  <si>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</si>
  <si>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</si>
  <si>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</si>
  <si>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</si>
  <si>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</si>
  <si>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</si>
  <si>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</si>
  <si>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</si>
  <si>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</si>
  <si>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</si>
  <si>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</si>
  <si>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</si>
  <si>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</si>
  <si>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</si>
  <si>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</si>
  <si>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</si>
  <si>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</si>
  <si>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</si>
  <si>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</si>
  <si>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</si>
  <si>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</si>
  <si>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</si>
  <si>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</si>
  <si>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</si>
  <si>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</si>
  <si>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</si>
  <si>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</si>
  <si>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</si>
  <si>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</si>
  <si>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</si>
  <si>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</si>
  <si>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</si>
  <si>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</si>
  <si>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</si>
  <si>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</si>
  <si>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</si>
  <si>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</si>
  <si>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</si>
  <si>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</si>
  <si>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</si>
  <si>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</si>
  <si>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</si>
  <si>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</si>
  <si>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</si>
  <si>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</si>
  <si>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</si>
  <si>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</si>
  <si>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</si>
  <si>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</si>
  <si>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</si>
  <si>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</si>
  <si>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</si>
  <si>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</si>
  <si>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</si>
  <si>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</si>
  <si>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</si>
  <si>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</si>
  <si>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</si>
  <si>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</si>
  <si>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</si>
  <si>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</si>
  <si>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</si>
  <si>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</si>
  <si>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</si>
  <si>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</si>
  <si>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</si>
  <si>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</si>
  <si>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</si>
  <si>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</si>
  <si>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</si>
  <si>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</si>
  <si>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</si>
  <si>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</si>
  <si>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</si>
  <si>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</si>
  <si>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</si>
  <si>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</si>
  <si>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</si>
  <si>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</si>
  <si>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</si>
  <si>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</si>
  <si>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</si>
  <si>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</si>
  <si>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</si>
  <si>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1.76</t>
  </si>
  <si>
    <t>▲ 3.62</t>
  </si>
  <si>
    <t>▲ 1.26</t>
  </si>
  <si>
    <t>▲ 3.38</t>
  </si>
  <si>
    <t>一般会計</t>
  </si>
  <si>
    <t>東北町上水道事業会計</t>
  </si>
  <si>
    <t>東北町介護保険特別会計</t>
  </si>
  <si>
    <t>東北町国民健康保険事業特別会計</t>
  </si>
  <si>
    <t>東北町公共下水道事業特別会計</t>
  </si>
  <si>
    <t>東北町後期高齢者医療特別会計</t>
  </si>
  <si>
    <t>東北町農業集落排水事業特別会計</t>
  </si>
  <si>
    <t>東北町介護サービス事業特別会計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</si>
  <si>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</si>
  <si>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</si>
  <si>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</si>
  <si>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</si>
  <si>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</si>
  <si>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</si>
  <si>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</si>
  <si>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</si>
  <si>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中部上北広域事業組合</t>
    <rPh sb="0" eb="2">
      <t>チュウブ</t>
    </rPh>
    <rPh sb="2" eb="4">
      <t>カミキタ</t>
    </rPh>
    <rPh sb="4" eb="6">
      <t>コウイキ</t>
    </rPh>
    <rPh sb="6" eb="8">
      <t>ジギョウ</t>
    </rPh>
    <rPh sb="8" eb="10">
      <t>クミアイ</t>
    </rPh>
    <phoneticPr fontId="18"/>
  </si>
  <si>
    <t>中部上北広域事業組合（病院事業会計）</t>
    <rPh sb="0" eb="2">
      <t>チュウブ</t>
    </rPh>
    <rPh sb="2" eb="4">
      <t>カミキタ</t>
    </rPh>
    <rPh sb="4" eb="6">
      <t>コウイキ</t>
    </rPh>
    <rPh sb="6" eb="8">
      <t>ジギョウ</t>
    </rPh>
    <rPh sb="8" eb="10">
      <t>クミアイ</t>
    </rPh>
    <rPh sb="11" eb="13">
      <t>ビョウイン</t>
    </rPh>
    <rPh sb="13" eb="15">
      <t>ジギョウ</t>
    </rPh>
    <rPh sb="15" eb="17">
      <t>カイケイ</t>
    </rPh>
    <phoneticPr fontId="18"/>
  </si>
  <si>
    <t>上北地方教育・福祉事務組合</t>
    <rPh sb="0" eb="2">
      <t>カミキタ</t>
    </rPh>
    <rPh sb="2" eb="4">
      <t>チホウ</t>
    </rPh>
    <rPh sb="4" eb="6">
      <t>キョウイク</t>
    </rPh>
    <rPh sb="7" eb="9">
      <t>フクシ</t>
    </rPh>
    <rPh sb="9" eb="11">
      <t>ジム</t>
    </rPh>
    <rPh sb="11" eb="13">
      <t>クミアイ</t>
    </rPh>
    <phoneticPr fontId="18"/>
  </si>
  <si>
    <t>十和田地区食肉処理事務組合</t>
    <rPh sb="0" eb="3">
      <t>トワダ</t>
    </rPh>
    <rPh sb="3" eb="5">
      <t>チク</t>
    </rPh>
    <rPh sb="5" eb="7">
      <t>ショクニク</t>
    </rPh>
    <rPh sb="7" eb="9">
      <t>ショリ</t>
    </rPh>
    <rPh sb="9" eb="11">
      <t>ジム</t>
    </rPh>
    <rPh sb="11" eb="13">
      <t>クミアイ</t>
    </rPh>
    <phoneticPr fontId="18"/>
  </si>
  <si>
    <t>青森県市町村総合事務組合</t>
    <rPh sb="0" eb="3">
      <t>アオモリケン</t>
    </rPh>
    <rPh sb="3" eb="6">
      <t>シチョウソン</t>
    </rPh>
    <rPh sb="6" eb="8">
      <t>ソウゴウ</t>
    </rPh>
    <rPh sb="8" eb="10">
      <t>ジム</t>
    </rPh>
    <rPh sb="10" eb="12">
      <t>クミアイ</t>
    </rPh>
    <phoneticPr fontId="18"/>
  </si>
  <si>
    <t>青森県市町村職員退職手当組合</t>
    <rPh sb="0" eb="3">
      <t>アオモリケン</t>
    </rPh>
    <rPh sb="3" eb="6">
      <t>シチョウソン</t>
    </rPh>
    <rPh sb="6" eb="8">
      <t>ショクイン</t>
    </rPh>
    <rPh sb="8" eb="10">
      <t>タイショク</t>
    </rPh>
    <rPh sb="10" eb="12">
      <t>テアテ</t>
    </rPh>
    <rPh sb="12" eb="14">
      <t>クミアイ</t>
    </rPh>
    <phoneticPr fontId="18"/>
  </si>
  <si>
    <t>青森県交通災害共済組合</t>
    <rPh sb="0" eb="3">
      <t>アオモリケン</t>
    </rPh>
    <rPh sb="3" eb="5">
      <t>コウツウ</t>
    </rPh>
    <rPh sb="5" eb="7">
      <t>サイガイ</t>
    </rPh>
    <rPh sb="7" eb="9">
      <t>キョウサイ</t>
    </rPh>
    <rPh sb="9" eb="11">
      <t>クミアイ</t>
    </rPh>
    <phoneticPr fontId="18"/>
  </si>
  <si>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18"/>
  </si>
  <si>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8"/>
  </si>
  <si>
    <t>東北町土地開発公社</t>
    <rPh sb="0" eb="2">
      <t>トウホク</t>
    </rPh>
    <rPh sb="2" eb="3">
      <t>マチ</t>
    </rPh>
    <rPh sb="3" eb="5">
      <t>トチ</t>
    </rPh>
    <rPh sb="5" eb="7">
      <t>カイハツ</t>
    </rPh>
    <rPh sb="7" eb="9">
      <t>コウシャ</t>
    </rPh>
    <phoneticPr fontId="18"/>
  </si>
  <si>
    <t>株式会社おがわら湖</t>
    <rPh sb="0" eb="4">
      <t>カブシキガイシャ</t>
    </rPh>
    <rPh sb="8" eb="9">
      <t>ミズウミ</t>
    </rPh>
    <phoneticPr fontId="18"/>
  </si>
  <si>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</si>
  <si>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</si>
  <si>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</si>
  <si>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</si>
  <si>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</si>
  <si>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</si>
  <si>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</si>
  <si>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</si>
  <si>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</si>
  <si>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</si>
  <si>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</si>
  <si>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</si>
  <si>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合併振興基金</t>
    <rPh sb="0" eb="2">
      <t>ガッペイ</t>
    </rPh>
    <rPh sb="2" eb="4">
      <t>シンコウ</t>
    </rPh>
    <rPh sb="4" eb="6">
      <t>キキン</t>
    </rPh>
    <phoneticPr fontId="5"/>
  </si>
  <si>
    <t>公共施設等整備基金</t>
    <rPh sb="0" eb="2">
      <t>コウキョウ</t>
    </rPh>
    <rPh sb="2" eb="4">
      <t>シセツ</t>
    </rPh>
    <rPh sb="4" eb="5">
      <t>トウ</t>
    </rPh>
    <rPh sb="5" eb="7">
      <t>セイビ</t>
    </rPh>
    <rPh sb="7" eb="9">
      <t>キキン</t>
    </rPh>
    <phoneticPr fontId="5"/>
  </si>
  <si>
    <t>がん検診事業基金</t>
    <rPh sb="2" eb="4">
      <t>ケンシン</t>
    </rPh>
    <rPh sb="4" eb="6">
      <t>ジギョウ</t>
    </rPh>
    <rPh sb="6" eb="8">
      <t>キキン</t>
    </rPh>
    <phoneticPr fontId="5"/>
  </si>
  <si>
    <t>学校給食費給付金交付事業基金</t>
    <rPh sb="0" eb="2">
      <t>ガッコウ</t>
    </rPh>
    <rPh sb="2" eb="4">
      <t>キュウショク</t>
    </rPh>
    <rPh sb="4" eb="5">
      <t>ヒ</t>
    </rPh>
    <rPh sb="5" eb="8">
      <t>キュウフキン</t>
    </rPh>
    <rPh sb="8" eb="10">
      <t>コウフ</t>
    </rPh>
    <rPh sb="10" eb="12">
      <t>ジギョウ</t>
    </rPh>
    <rPh sb="12" eb="14">
      <t>キキン</t>
    </rPh>
    <phoneticPr fontId="5"/>
  </si>
  <si>
    <t>下水道事業償還基金</t>
    <rPh sb="0" eb="3">
      <t>ゲスイドウ</t>
    </rPh>
    <rPh sb="3" eb="5">
      <t>ジギョウ</t>
    </rPh>
    <rPh sb="5" eb="7">
      <t>ショウカン</t>
    </rPh>
    <rPh sb="7" eb="9">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</si>
  <si>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</si>
  <si>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</si>
  <si>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</si>
  <si>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</si>
  <si>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増加傾向となっており、有形固定資産減価償却率は若干改善されたものの、いづれの数値も類似団体と比較して依然と高い水準にある。ほぼ同時期に実施された２つの小学校の改築及び改修事業に伴う起債発行の影響により将来負担比率が上昇しているが、現段階で将来負担比率のピークは令和元年度としており今後は改善されていくものと予想している。
　 有形固定資産減価償却率についても、計画に基づき段階的に集約化及び除却等を行っていく。
　 引き続き、可能な限り新規地方債の発行の抑制、公共施設等の維持管理に要する経費の抑制に努め財政健全化を図っていく。</t>
    <rPh sb="9" eb="11">
      <t>ゾウカ</t>
    </rPh>
    <rPh sb="11" eb="13">
      <t>ケイコウ</t>
    </rPh>
    <rPh sb="34" eb="36">
      <t>カイゼン</t>
    </rPh>
    <rPh sb="47" eb="49">
      <t>スウチ</t>
    </rPh>
    <rPh sb="124" eb="127">
      <t>ゲンダンカイ</t>
    </rPh>
    <rPh sb="128" eb="130">
      <t>ショウライ</t>
    </rPh>
    <rPh sb="130" eb="132">
      <t>フタン</t>
    </rPh>
    <rPh sb="132" eb="134">
      <t>ヒリツ</t>
    </rPh>
    <rPh sb="139" eb="141">
      <t>レイワ</t>
    </rPh>
    <rPh sb="141" eb="143">
      <t>ガンネン</t>
    </rPh>
    <rPh sb="143" eb="144">
      <t>ド</t>
    </rPh>
    <rPh sb="149" eb="151">
      <t>コンゴ</t>
    </rPh>
    <rPh sb="152" eb="154">
      <t>カイゼン</t>
    </rPh>
    <rPh sb="162" eb="164">
      <t>ヨソウ</t>
    </rPh>
    <rPh sb="172" eb="174">
      <t>ユウケイ</t>
    </rPh>
    <rPh sb="174" eb="176">
      <t>コテイ</t>
    </rPh>
    <rPh sb="176" eb="178">
      <t>シサン</t>
    </rPh>
    <rPh sb="178" eb="180">
      <t>ゲンカ</t>
    </rPh>
    <rPh sb="180" eb="182">
      <t>ショウキャク</t>
    </rPh>
    <rPh sb="182" eb="183">
      <t>リツ</t>
    </rPh>
    <rPh sb="189" eb="191">
      <t>ケイカク</t>
    </rPh>
    <rPh sb="192" eb="193">
      <t>モト</t>
    </rPh>
    <rPh sb="195" eb="198">
      <t>ダンカイテキ</t>
    </rPh>
    <rPh sb="199" eb="202">
      <t>シュウヤクカ</t>
    </rPh>
    <rPh sb="202" eb="203">
      <t>オヨ</t>
    </rPh>
    <rPh sb="204" eb="206">
      <t>ジョキャク</t>
    </rPh>
    <rPh sb="206" eb="207">
      <t>トウ</t>
    </rPh>
    <rPh sb="208" eb="209">
      <t>オコナ</t>
    </rPh>
    <rPh sb="217" eb="218">
      <t>ヒ</t>
    </rPh>
    <rPh sb="219" eb="220">
      <t>ツヅ</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</si>
  <si>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</si>
  <si>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</si>
  <si>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</si>
  <si>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</si>
  <si>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</si>
  <si>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</si>
  <si>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</si>
  <si>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平成２１年度から平成２８年度まで実施した繰上償還の影響により実質公債費比率及び将来負担比率は減少傾向にあったものの、耐震に伴う中学校改築事業時に発行した地方債償還の開始、ほぼ同時期に実施された２校の小学校改築・改修事業に伴う新規地方債の発行等の影響により上昇傾向となっている。いづれの数値も類似団体と比較して高い水準にあるため、これまで以上に事務事業の見直しを更に進め、投資的事業の縮減を図り、新規地方債の発行額を抑制し健全な財政運営に努める。
　 将来負担比率と実質公債費率については、今後、減少傾向となる見通しである。</t>
    <rPh sb="227" eb="229">
      <t>ショウライ</t>
    </rPh>
    <rPh sb="229" eb="231">
      <t>フタン</t>
    </rPh>
    <rPh sb="231" eb="233">
      <t>ヒリツ</t>
    </rPh>
    <rPh sb="234" eb="236">
      <t>ジッシツ</t>
    </rPh>
    <rPh sb="236" eb="239">
      <t>コウサイヒ</t>
    </rPh>
    <rPh sb="239" eb="240">
      <t>リツ</t>
    </rPh>
    <rPh sb="246" eb="248">
      <t>コンゴ</t>
    </rPh>
    <rPh sb="249" eb="251">
      <t>ゲンショウ</t>
    </rPh>
    <rPh sb="251" eb="253">
      <t>ケイコウ</t>
    </rPh>
    <rPh sb="256" eb="258">
      <t>ミトオ</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</si>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</sst>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96635</c:v>
                </c:pt>
                <c:pt idx="1">
                  <c:v>97062</c:v>
                </c:pt>
                <c:pt idx="2">
                  <c:v>106005</c:v>
                </c:pt>
                <c:pt idx="3">
                  <c:v>98507</c:v>
                </c:pt>
                <c:pt idx="4">
                  <c:v>113347</c:v>
                </c:pt>
              </c:numCache>
            </c:numRef>
          </c:val>
          <c:smooth val="0"/>
          <c:extLst>
            <c:ext xmlns:c16="http://schemas.microsoft.com/office/drawing/2014/chart" uri="{C3380CC4-5D6E-409C-BE32-E72D297353CC}">
              <c16:uniqueId val="{00000000-0F21-4331-933B-606A7C1A58A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140221</c:v>
                </c:pt>
                <c:pt idx="1">
                  <c:v>148389</c:v>
                </c:pt>
                <c:pt idx="2">
                  <c:v>126961</c:v>
                </c:pt>
                <c:pt idx="3">
                  <c:v>193902</c:v>
                </c:pt>
                <c:pt idx="4">
                  <c:v>118863</c:v>
                </c:pt>
              </c:numCache>
            </c:numRef>
          </c:val>
          <c:smooth val="0"/>
          <c:extLst>
            <c:ext xmlns:c16="http://schemas.microsoft.com/office/drawing/2014/chart" uri="{C3380CC4-5D6E-409C-BE32-E72D297353CC}">
              <c16:uniqueId val="{00000001-0F21-4331-933B-606A7C1A58A8}"/>
            </c:ext>
          </c:extLst>
        </c:ser>
        <c:dLbls>
          <c:showLegendKey val="0"/>
          <c:showVal val="0"/>
          <c:showCatName val="0"/>
          <c:showSerName val="0"/>
          <c:showPercent val="0"/>
          <c:showBubbleSize val="0"/>
        </c:dLbls>
        <c:marker val="1"/>
        <c:smooth val="0"/>
        <c:axId val="433232784"/>
        <c:axId val="433233568"/>
      </c:lineChart>
      <c:catAx>
        <c:axId val="4332327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3233568"/>
        <c:crosses val="autoZero"/>
        <c:auto val="1"/>
        <c:lblAlgn val="ctr"/>
        <c:lblOffset val="100"/>
        <c:tickLblSkip val="1"/>
        <c:tickMarkSkip val="1"/>
        <c:noMultiLvlLbl val="0"/>
      </c:catAx>
      <c:valAx>
        <c:axId val="433233568"/>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32327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2.5099999999999998</c:v>
                </c:pt>
                <c:pt idx="1">
                  <c:v>2.67</c:v>
                </c:pt>
                <c:pt idx="2">
                  <c:v>3.39</c:v>
                </c:pt>
                <c:pt idx="3">
                  <c:v>3.84</c:v>
                </c:pt>
                <c:pt idx="4">
                  <c:v>4.47</c:v>
                </c:pt>
              </c:numCache>
            </c:numRef>
          </c:val>
          <c:extLst>
            <c:ext xmlns:c16="http://schemas.microsoft.com/office/drawing/2014/chart" uri="{C3380CC4-5D6E-409C-BE32-E72D297353CC}">
              <c16:uniqueId val="{00000000-DB69-4AA0-BD7F-AEEB85E9A74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24.78</c:v>
                </c:pt>
                <c:pt idx="1">
                  <c:v>21.67</c:v>
                </c:pt>
                <c:pt idx="2">
                  <c:v>19.920000000000002</c:v>
                </c:pt>
                <c:pt idx="3">
                  <c:v>20.66</c:v>
                </c:pt>
                <c:pt idx="4">
                  <c:v>19.03</c:v>
                </c:pt>
              </c:numCache>
            </c:numRef>
          </c:val>
          <c:extLst>
            <c:ext xmlns:c16="http://schemas.microsoft.com/office/drawing/2014/chart" uri="{C3380CC4-5D6E-409C-BE32-E72D297353CC}">
              <c16:uniqueId val="{00000001-DB69-4AA0-BD7F-AEEB85E9A743}"/>
            </c:ext>
          </c:extLst>
        </c:ser>
        <c:dLbls>
          <c:showLegendKey val="0"/>
          <c:showVal val="0"/>
          <c:showCatName val="0"/>
          <c:showSerName val="0"/>
          <c:showPercent val="0"/>
          <c:showBubbleSize val="0"/>
        </c:dLbls>
        <c:gapWidth val="250"/>
        <c:overlap val="100"/>
        <c:axId val="443210912"/>
        <c:axId val="4432034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7.18</c:v>
                </c:pt>
                <c:pt idx="1">
                  <c:v>-1.76</c:v>
                </c:pt>
                <c:pt idx="2">
                  <c:v>-3.62</c:v>
                </c:pt>
                <c:pt idx="3">
                  <c:v>-1.26</c:v>
                </c:pt>
                <c:pt idx="4">
                  <c:v>-3.38</c:v>
                </c:pt>
              </c:numCache>
            </c:numRef>
          </c:val>
          <c:smooth val="0"/>
          <c:extLst>
            <c:ext xmlns:c16="http://schemas.microsoft.com/office/drawing/2014/chart" uri="{C3380CC4-5D6E-409C-BE32-E72D297353CC}">
              <c16:uniqueId val="{00000002-DB69-4AA0-BD7F-AEEB85E9A743}"/>
            </c:ext>
          </c:extLst>
        </c:ser>
        <c:dLbls>
          <c:showLegendKey val="0"/>
          <c:showVal val="0"/>
          <c:showCatName val="0"/>
          <c:showSerName val="0"/>
          <c:showPercent val="0"/>
          <c:showBubbleSize val="0"/>
        </c:dLbls>
        <c:marker val="1"/>
        <c:smooth val="0"/>
        <c:axId val="443210912"/>
        <c:axId val="443203464"/>
      </c:lineChart>
      <c:catAx>
        <c:axId val="443210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43203464"/>
        <c:crosses val="autoZero"/>
        <c:auto val="1"/>
        <c:lblAlgn val="ctr"/>
        <c:lblOffset val="100"/>
        <c:tickLblSkip val="1"/>
        <c:tickMarkSkip val="1"/>
        <c:noMultiLvlLbl val="0"/>
      </c:catAx>
      <c:valAx>
        <c:axId val="443203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3210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7.0000000000000007E-2</c:v>
                </c:pt>
                <c:pt idx="2">
                  <c:v>#N/A</c:v>
                </c:pt>
                <c:pt idx="3">
                  <c:v>0.06</c:v>
                </c:pt>
                <c:pt idx="4">
                  <c:v>0</c:v>
                </c:pt>
                <c:pt idx="5">
                  <c:v>0</c:v>
                </c:pt>
                <c:pt idx="6">
                  <c:v>0</c:v>
                </c:pt>
                <c:pt idx="7">
                  <c:v>0</c:v>
                </c:pt>
                <c:pt idx="8">
                  <c:v>0</c:v>
                </c:pt>
                <c:pt idx="9">
                  <c:v>0</c:v>
                </c:pt>
              </c:numCache>
            </c:numRef>
          </c:val>
          <c:extLst>
            <c:ext xmlns:c16="http://schemas.microsoft.com/office/drawing/2014/chart" uri="{C3380CC4-5D6E-409C-BE32-E72D297353CC}">
              <c16:uniqueId val="{00000000-8EBF-4E68-A775-434C8369CB5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EBF-4E68-A775-434C8369CB59}"/>
            </c:ext>
          </c:extLst>
        </c:ser>
        <c:ser>
          <c:idx val="2"/>
          <c:order val="2"/>
          <c:tx>
            <c:strRef>
              <c:f>データシート!$A$29</c:f>
              <c:strCache>
                <c:ptCount val="1"/>
                <c:pt idx="0">
                  <c:v>東北町介護サービス事業特別会計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EBF-4E68-A775-434C8369CB59}"/>
            </c:ext>
          </c:extLst>
        </c:ser>
        <c:ser>
          <c:idx val="3"/>
          <c:order val="3"/>
          <c:tx>
            <c:strRef>
              <c:f>データシート!$A$30</c:f>
              <c:strCache>
                <c:ptCount val="1"/>
                <c:pt idx="0">
                  <c:v>東北町農業集落排水事業特別会計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0.03</c:v>
                </c:pt>
                <c:pt idx="2">
                  <c:v>#N/A</c:v>
                </c:pt>
                <c:pt idx="3">
                  <c:v>0.02</c:v>
                </c:pt>
                <c:pt idx="4">
                  <c:v>#N/A</c:v>
                </c:pt>
                <c:pt idx="5">
                  <c:v>0.02</c:v>
                </c:pt>
                <c:pt idx="6">
                  <c:v>#N/A</c:v>
                </c:pt>
                <c:pt idx="7">
                  <c:v>0.03</c:v>
                </c:pt>
                <c:pt idx="8">
                  <c:v>#N/A</c:v>
                </c:pt>
                <c:pt idx="9">
                  <c:v>0.05</c:v>
                </c:pt>
              </c:numCache>
            </c:numRef>
          </c:val>
          <c:extLst>
            <c:ext xmlns:c16="http://schemas.microsoft.com/office/drawing/2014/chart" uri="{C3380CC4-5D6E-409C-BE32-E72D297353CC}">
              <c16:uniqueId val="{00000003-8EBF-4E68-A775-434C8369CB59}"/>
            </c:ext>
          </c:extLst>
        </c:ser>
        <c:ser>
          <c:idx val="4"/>
          <c:order val="4"/>
          <c:tx>
            <c:strRef>
              <c:f>データシート!$A$31</c:f>
              <c:strCache>
                <c:ptCount val="1"/>
                <c:pt idx="0">
                  <c:v>東北町後期高齢者医療特別会計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0.02</c:v>
                </c:pt>
                <c:pt idx="2">
                  <c:v>#N/A</c:v>
                </c:pt>
                <c:pt idx="3">
                  <c:v>0.03</c:v>
                </c:pt>
                <c:pt idx="4">
                  <c:v>#N/A</c:v>
                </c:pt>
                <c:pt idx="5">
                  <c:v>0.04</c:v>
                </c:pt>
                <c:pt idx="6">
                  <c:v>#N/A</c:v>
                </c:pt>
                <c:pt idx="7">
                  <c:v>0.04</c:v>
                </c:pt>
                <c:pt idx="8">
                  <c:v>#N/A</c:v>
                </c:pt>
                <c:pt idx="9">
                  <c:v>0.05</c:v>
                </c:pt>
              </c:numCache>
            </c:numRef>
          </c:val>
          <c:extLst>
            <c:ext xmlns:c16="http://schemas.microsoft.com/office/drawing/2014/chart" uri="{C3380CC4-5D6E-409C-BE32-E72D297353CC}">
              <c16:uniqueId val="{00000004-8EBF-4E68-A775-434C8369CB59}"/>
            </c:ext>
          </c:extLst>
        </c:ser>
        <c:ser>
          <c:idx val="5"/>
          <c:order val="5"/>
          <c:tx>
            <c:strRef>
              <c:f>データシート!$A$32</c:f>
              <c:strCache>
                <c:ptCount val="1"/>
                <c:pt idx="0">
                  <c:v>東北町公共下水道事業特別会計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0.09</c:v>
                </c:pt>
                <c:pt idx="2">
                  <c:v>#N/A</c:v>
                </c:pt>
                <c:pt idx="3">
                  <c:v>0.08</c:v>
                </c:pt>
                <c:pt idx="4">
                  <c:v>#N/A</c:v>
                </c:pt>
                <c:pt idx="5">
                  <c:v>0.05</c:v>
                </c:pt>
                <c:pt idx="6">
                  <c:v>#N/A</c:v>
                </c:pt>
                <c:pt idx="7">
                  <c:v>7.0000000000000007E-2</c:v>
                </c:pt>
                <c:pt idx="8">
                  <c:v>#N/A</c:v>
                </c:pt>
                <c:pt idx="9">
                  <c:v>0.1</c:v>
                </c:pt>
              </c:numCache>
            </c:numRef>
          </c:val>
          <c:extLst>
            <c:ext xmlns:c16="http://schemas.microsoft.com/office/drawing/2014/chart" uri="{C3380CC4-5D6E-409C-BE32-E72D297353CC}">
              <c16:uniqueId val="{00000005-8EBF-4E68-A775-434C8369CB59}"/>
            </c:ext>
          </c:extLst>
        </c:ser>
        <c:ser>
          <c:idx val="6"/>
          <c:order val="6"/>
          <c:tx>
            <c:strRef>
              <c:f>データシート!$A$33</c:f>
              <c:strCache>
                <c:ptCount val="1"/>
                <c:pt idx="0">
                  <c:v>東北町国民健康保険事業特別会計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0.56999999999999995</c:v>
                </c:pt>
                <c:pt idx="2">
                  <c:v>#N/A</c:v>
                </c:pt>
                <c:pt idx="3">
                  <c:v>1.1100000000000001</c:v>
                </c:pt>
                <c:pt idx="4">
                  <c:v>#N/A</c:v>
                </c:pt>
                <c:pt idx="5">
                  <c:v>1.39</c:v>
                </c:pt>
                <c:pt idx="6">
                  <c:v>#N/A</c:v>
                </c:pt>
                <c:pt idx="7">
                  <c:v>0.63</c:v>
                </c:pt>
                <c:pt idx="8">
                  <c:v>#N/A</c:v>
                </c:pt>
                <c:pt idx="9">
                  <c:v>0.72</c:v>
                </c:pt>
              </c:numCache>
            </c:numRef>
          </c:val>
          <c:extLst>
            <c:ext xmlns:c16="http://schemas.microsoft.com/office/drawing/2014/chart" uri="{C3380CC4-5D6E-409C-BE32-E72D297353CC}">
              <c16:uniqueId val="{00000006-8EBF-4E68-A775-434C8369CB59}"/>
            </c:ext>
          </c:extLst>
        </c:ser>
        <c:ser>
          <c:idx val="7"/>
          <c:order val="7"/>
          <c:tx>
            <c:strRef>
              <c:f>データシート!$A$34</c:f>
              <c:strCache>
                <c:ptCount val="1"/>
                <c:pt idx="0">
                  <c:v>東北町介護保険特別会計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0.85</c:v>
                </c:pt>
                <c:pt idx="2">
                  <c:v>#N/A</c:v>
                </c:pt>
                <c:pt idx="3">
                  <c:v>0.77</c:v>
                </c:pt>
                <c:pt idx="4">
                  <c:v>#N/A</c:v>
                </c:pt>
                <c:pt idx="5">
                  <c:v>1.18</c:v>
                </c:pt>
                <c:pt idx="6">
                  <c:v>#N/A</c:v>
                </c:pt>
                <c:pt idx="7">
                  <c:v>1.1499999999999999</c:v>
                </c:pt>
                <c:pt idx="8">
                  <c:v>#N/A</c:v>
                </c:pt>
                <c:pt idx="9">
                  <c:v>1.1599999999999999</c:v>
                </c:pt>
              </c:numCache>
            </c:numRef>
          </c:val>
          <c:extLst>
            <c:ext xmlns:c16="http://schemas.microsoft.com/office/drawing/2014/chart" uri="{C3380CC4-5D6E-409C-BE32-E72D297353CC}">
              <c16:uniqueId val="{00000007-8EBF-4E68-A775-434C8369CB59}"/>
            </c:ext>
          </c:extLst>
        </c:ser>
        <c:ser>
          <c:idx val="8"/>
          <c:order val="8"/>
          <c:tx>
            <c:strRef>
              <c:f>データシート!$A$35</c:f>
              <c:strCache>
                <c:ptCount val="1"/>
                <c:pt idx="0">
                  <c:v>東北町上水道事業会計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1.55</c:v>
                </c:pt>
                <c:pt idx="2">
                  <c:v>#N/A</c:v>
                </c:pt>
                <c:pt idx="3">
                  <c:v>1.5</c:v>
                </c:pt>
                <c:pt idx="4">
                  <c:v>#N/A</c:v>
                </c:pt>
                <c:pt idx="5">
                  <c:v>2.72</c:v>
                </c:pt>
                <c:pt idx="6">
                  <c:v>#N/A</c:v>
                </c:pt>
                <c:pt idx="7">
                  <c:v>3.05</c:v>
                </c:pt>
                <c:pt idx="8">
                  <c:v>#N/A</c:v>
                </c:pt>
                <c:pt idx="9">
                  <c:v>3.16</c:v>
                </c:pt>
              </c:numCache>
            </c:numRef>
          </c:val>
          <c:extLst>
            <c:ext xmlns:c16="http://schemas.microsoft.com/office/drawing/2014/chart" uri="{C3380CC4-5D6E-409C-BE32-E72D297353CC}">
              <c16:uniqueId val="{00000008-8EBF-4E68-A775-434C8369CB5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2.5</c:v>
                </c:pt>
                <c:pt idx="2">
                  <c:v>#N/A</c:v>
                </c:pt>
                <c:pt idx="3">
                  <c:v>2.67</c:v>
                </c:pt>
                <c:pt idx="4">
                  <c:v>#N/A</c:v>
                </c:pt>
                <c:pt idx="5">
                  <c:v>3.38</c:v>
                </c:pt>
                <c:pt idx="6">
                  <c:v>#N/A</c:v>
                </c:pt>
                <c:pt idx="7">
                  <c:v>3.84</c:v>
                </c:pt>
                <c:pt idx="8">
                  <c:v>#N/A</c:v>
                </c:pt>
                <c:pt idx="9">
                  <c:v>4.46</c:v>
                </c:pt>
              </c:numCache>
            </c:numRef>
          </c:val>
          <c:extLst>
            <c:ext xmlns:c16="http://schemas.microsoft.com/office/drawing/2014/chart" uri="{C3380CC4-5D6E-409C-BE32-E72D297353CC}">
              <c16:uniqueId val="{00000009-8EBF-4E68-A775-434C8369CB59}"/>
            </c:ext>
          </c:extLst>
        </c:ser>
        <c:dLbls>
          <c:showLegendKey val="0"/>
          <c:showVal val="0"/>
          <c:showCatName val="0"/>
          <c:showSerName val="0"/>
          <c:showPercent val="0"/>
          <c:showBubbleSize val="0"/>
        </c:dLbls>
        <c:gapWidth val="150"/>
        <c:overlap val="100"/>
        <c:axId val="443205032"/>
        <c:axId val="443203856"/>
      </c:barChart>
      <c:catAx>
        <c:axId val="443205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3203856"/>
        <c:crosses val="autoZero"/>
        <c:auto val="1"/>
        <c:lblAlgn val="ctr"/>
        <c:lblOffset val="100"/>
        <c:tickLblSkip val="1"/>
        <c:tickMarkSkip val="1"/>
        <c:noMultiLvlLbl val="0"/>
      </c:catAx>
      <c:valAx>
        <c:axId val="443203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32050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1318</c:v>
                </c:pt>
                <c:pt idx="5">
                  <c:v>1219</c:v>
                </c:pt>
                <c:pt idx="8">
                  <c:v>1205</c:v>
                </c:pt>
                <c:pt idx="11">
                  <c:v>1194</c:v>
                </c:pt>
                <c:pt idx="14">
                  <c:v>1171</c:v>
                </c:pt>
              </c:numCache>
            </c:numRef>
          </c:val>
          <c:extLst>
            <c:ext xmlns:c16="http://schemas.microsoft.com/office/drawing/2014/chart" uri="{C3380CC4-5D6E-409C-BE32-E72D297353CC}">
              <c16:uniqueId val="{00000000-98EA-4899-B67F-BF0C2672D27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8EA-4899-B67F-BF0C2672D27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98EA-4899-B67F-BF0C2672D27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90</c:v>
                </c:pt>
                <c:pt idx="3">
                  <c:v>92</c:v>
                </c:pt>
                <c:pt idx="6">
                  <c:v>116</c:v>
                </c:pt>
                <c:pt idx="9">
                  <c:v>108</c:v>
                </c:pt>
                <c:pt idx="12">
                  <c:v>87</c:v>
                </c:pt>
              </c:numCache>
            </c:numRef>
          </c:val>
          <c:extLst>
            <c:ext xmlns:c16="http://schemas.microsoft.com/office/drawing/2014/chart" uri="{C3380CC4-5D6E-409C-BE32-E72D297353CC}">
              <c16:uniqueId val="{00000003-98EA-4899-B67F-BF0C2672D27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303</c:v>
                </c:pt>
                <c:pt idx="3">
                  <c:v>336</c:v>
                </c:pt>
                <c:pt idx="6">
                  <c:v>397</c:v>
                </c:pt>
                <c:pt idx="9">
                  <c:v>398</c:v>
                </c:pt>
                <c:pt idx="12">
                  <c:v>400</c:v>
                </c:pt>
              </c:numCache>
            </c:numRef>
          </c:val>
          <c:extLst>
            <c:ext xmlns:c16="http://schemas.microsoft.com/office/drawing/2014/chart" uri="{C3380CC4-5D6E-409C-BE32-E72D297353CC}">
              <c16:uniqueId val="{00000004-98EA-4899-B67F-BF0C2672D27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8EA-4899-B67F-BF0C2672D27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8EA-4899-B67F-BF0C2672D27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1485</c:v>
                </c:pt>
                <c:pt idx="3">
                  <c:v>1344</c:v>
                </c:pt>
                <c:pt idx="6">
                  <c:v>1345</c:v>
                </c:pt>
                <c:pt idx="9">
                  <c:v>1336</c:v>
                </c:pt>
                <c:pt idx="12">
                  <c:v>1328</c:v>
                </c:pt>
              </c:numCache>
            </c:numRef>
          </c:val>
          <c:extLst>
            <c:ext xmlns:c16="http://schemas.microsoft.com/office/drawing/2014/chart" uri="{C3380CC4-5D6E-409C-BE32-E72D297353CC}">
              <c16:uniqueId val="{00000007-98EA-4899-B67F-BF0C2672D275}"/>
            </c:ext>
          </c:extLst>
        </c:ser>
        <c:dLbls>
          <c:showLegendKey val="0"/>
          <c:showVal val="0"/>
          <c:showCatName val="0"/>
          <c:showSerName val="0"/>
          <c:showPercent val="0"/>
          <c:showBubbleSize val="0"/>
        </c:dLbls>
        <c:gapWidth val="100"/>
        <c:overlap val="100"/>
        <c:axId val="443205424"/>
        <c:axId val="4432015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561</c:v>
                </c:pt>
                <c:pt idx="2">
                  <c:v>#N/A</c:v>
                </c:pt>
                <c:pt idx="3">
                  <c:v>#N/A</c:v>
                </c:pt>
                <c:pt idx="4">
                  <c:v>554</c:v>
                </c:pt>
                <c:pt idx="5">
                  <c:v>#N/A</c:v>
                </c:pt>
                <c:pt idx="6">
                  <c:v>#N/A</c:v>
                </c:pt>
                <c:pt idx="7">
                  <c:v>654</c:v>
                </c:pt>
                <c:pt idx="8">
                  <c:v>#N/A</c:v>
                </c:pt>
                <c:pt idx="9">
                  <c:v>#N/A</c:v>
                </c:pt>
                <c:pt idx="10">
                  <c:v>649</c:v>
                </c:pt>
                <c:pt idx="11">
                  <c:v>#N/A</c:v>
                </c:pt>
                <c:pt idx="12">
                  <c:v>#N/A</c:v>
                </c:pt>
                <c:pt idx="13">
                  <c:v>645</c:v>
                </c:pt>
                <c:pt idx="14">
                  <c:v>#N/A</c:v>
                </c:pt>
              </c:numCache>
            </c:numRef>
          </c:val>
          <c:smooth val="0"/>
          <c:extLst>
            <c:ext xmlns:c16="http://schemas.microsoft.com/office/drawing/2014/chart" uri="{C3380CC4-5D6E-409C-BE32-E72D297353CC}">
              <c16:uniqueId val="{00000008-98EA-4899-B67F-BF0C2672D275}"/>
            </c:ext>
          </c:extLst>
        </c:ser>
        <c:dLbls>
          <c:showLegendKey val="0"/>
          <c:showVal val="0"/>
          <c:showCatName val="0"/>
          <c:showSerName val="0"/>
          <c:showPercent val="0"/>
          <c:showBubbleSize val="0"/>
        </c:dLbls>
        <c:marker val="1"/>
        <c:smooth val="0"/>
        <c:axId val="443205424"/>
        <c:axId val="443201504"/>
      </c:lineChart>
      <c:catAx>
        <c:axId val="443205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3201504"/>
        <c:crosses val="autoZero"/>
        <c:auto val="1"/>
        <c:lblAlgn val="ctr"/>
        <c:lblOffset val="100"/>
        <c:tickLblSkip val="1"/>
        <c:tickMarkSkip val="1"/>
        <c:noMultiLvlLbl val="0"/>
      </c:catAx>
      <c:valAx>
        <c:axId val="443201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3205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13448</c:v>
                </c:pt>
                <c:pt idx="5">
                  <c:v>13289</c:v>
                </c:pt>
                <c:pt idx="8">
                  <c:v>13077</c:v>
                </c:pt>
                <c:pt idx="11">
                  <c:v>13039</c:v>
                </c:pt>
                <c:pt idx="14">
                  <c:v>12007</c:v>
                </c:pt>
              </c:numCache>
            </c:numRef>
          </c:val>
          <c:extLst>
            <c:ext xmlns:c16="http://schemas.microsoft.com/office/drawing/2014/chart" uri="{C3380CC4-5D6E-409C-BE32-E72D297353CC}">
              <c16:uniqueId val="{00000000-8B3A-4DE2-B526-F3761F870A4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162</c:v>
                </c:pt>
                <c:pt idx="5">
                  <c:v>133</c:v>
                </c:pt>
                <c:pt idx="8">
                  <c:v>75</c:v>
                </c:pt>
                <c:pt idx="11">
                  <c:v>30</c:v>
                </c:pt>
                <c:pt idx="14">
                  <c:v>7</c:v>
                </c:pt>
              </c:numCache>
            </c:numRef>
          </c:val>
          <c:extLst>
            <c:ext xmlns:c16="http://schemas.microsoft.com/office/drawing/2014/chart" uri="{C3380CC4-5D6E-409C-BE32-E72D297353CC}">
              <c16:uniqueId val="{00000001-8B3A-4DE2-B526-F3761F870A4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2373</c:v>
                </c:pt>
                <c:pt idx="5">
                  <c:v>2352</c:v>
                </c:pt>
                <c:pt idx="8">
                  <c:v>2223</c:v>
                </c:pt>
                <c:pt idx="11">
                  <c:v>2242</c:v>
                </c:pt>
                <c:pt idx="14">
                  <c:v>2126</c:v>
                </c:pt>
              </c:numCache>
            </c:numRef>
          </c:val>
          <c:extLst>
            <c:ext xmlns:c16="http://schemas.microsoft.com/office/drawing/2014/chart" uri="{C3380CC4-5D6E-409C-BE32-E72D297353CC}">
              <c16:uniqueId val="{00000002-8B3A-4DE2-B526-F3761F870A4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4</c:v>
                </c:pt>
                <c:pt idx="3">
                  <c:v>4</c:v>
                </c:pt>
                <c:pt idx="6">
                  <c:v>20</c:v>
                </c:pt>
                <c:pt idx="9">
                  <c:v>7</c:v>
                </c:pt>
                <c:pt idx="12">
                  <c:v>6</c:v>
                </c:pt>
              </c:numCache>
            </c:numRef>
          </c:val>
          <c:extLst>
            <c:ext xmlns:c16="http://schemas.microsoft.com/office/drawing/2014/chart" uri="{C3380CC4-5D6E-409C-BE32-E72D297353CC}">
              <c16:uniqueId val="{00000003-8B3A-4DE2-B526-F3761F870A4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B3A-4DE2-B526-F3761F870A4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B3A-4DE2-B526-F3761F870A4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1634</c:v>
                </c:pt>
                <c:pt idx="3">
                  <c:v>1530</c:v>
                </c:pt>
                <c:pt idx="6">
                  <c:v>1386</c:v>
                </c:pt>
                <c:pt idx="9">
                  <c:v>1296</c:v>
                </c:pt>
                <c:pt idx="12">
                  <c:v>1246</c:v>
                </c:pt>
              </c:numCache>
            </c:numRef>
          </c:val>
          <c:extLst>
            <c:ext xmlns:c16="http://schemas.microsoft.com/office/drawing/2014/chart" uri="{C3380CC4-5D6E-409C-BE32-E72D297353CC}">
              <c16:uniqueId val="{00000006-8B3A-4DE2-B526-F3761F870A4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528</c:v>
                </c:pt>
                <c:pt idx="3">
                  <c:v>666</c:v>
                </c:pt>
                <c:pt idx="6">
                  <c:v>941</c:v>
                </c:pt>
                <c:pt idx="9">
                  <c:v>1093</c:v>
                </c:pt>
                <c:pt idx="12">
                  <c:v>1127</c:v>
                </c:pt>
              </c:numCache>
            </c:numRef>
          </c:val>
          <c:extLst>
            <c:ext xmlns:c16="http://schemas.microsoft.com/office/drawing/2014/chart" uri="{C3380CC4-5D6E-409C-BE32-E72D297353CC}">
              <c16:uniqueId val="{00000007-8B3A-4DE2-B526-F3761F870A4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6070</c:v>
                </c:pt>
                <c:pt idx="3">
                  <c:v>6150</c:v>
                </c:pt>
                <c:pt idx="6">
                  <c:v>5672</c:v>
                </c:pt>
                <c:pt idx="9">
                  <c:v>5717</c:v>
                </c:pt>
                <c:pt idx="12">
                  <c:v>5743</c:v>
                </c:pt>
              </c:numCache>
            </c:numRef>
          </c:val>
          <c:extLst>
            <c:ext xmlns:c16="http://schemas.microsoft.com/office/drawing/2014/chart" uri="{C3380CC4-5D6E-409C-BE32-E72D297353CC}">
              <c16:uniqueId val="{00000008-8B3A-4DE2-B526-F3761F870A4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B3A-4DE2-B526-F3761F870A4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12956</c:v>
                </c:pt>
                <c:pt idx="3">
                  <c:v>12744</c:v>
                </c:pt>
                <c:pt idx="6">
                  <c:v>12447</c:v>
                </c:pt>
                <c:pt idx="9">
                  <c:v>12935</c:v>
                </c:pt>
                <c:pt idx="12">
                  <c:v>12496</c:v>
                </c:pt>
              </c:numCache>
            </c:numRef>
          </c:val>
          <c:extLst>
            <c:ext xmlns:c16="http://schemas.microsoft.com/office/drawing/2014/chart" uri="{C3380CC4-5D6E-409C-BE32-E72D297353CC}">
              <c16:uniqueId val="{0000000A-8B3A-4DE2-B526-F3761F870A47}"/>
            </c:ext>
          </c:extLst>
        </c:ser>
        <c:dLbls>
          <c:showLegendKey val="0"/>
          <c:showVal val="0"/>
          <c:showCatName val="0"/>
          <c:showSerName val="0"/>
          <c:showPercent val="0"/>
          <c:showBubbleSize val="0"/>
        </c:dLbls>
        <c:gapWidth val="100"/>
        <c:overlap val="100"/>
        <c:axId val="443202288"/>
        <c:axId val="4432058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5210</c:v>
                </c:pt>
                <c:pt idx="2">
                  <c:v>#N/A</c:v>
                </c:pt>
                <c:pt idx="3">
                  <c:v>#N/A</c:v>
                </c:pt>
                <c:pt idx="4">
                  <c:v>5321</c:v>
                </c:pt>
                <c:pt idx="5">
                  <c:v>#N/A</c:v>
                </c:pt>
                <c:pt idx="6">
                  <c:v>#N/A</c:v>
                </c:pt>
                <c:pt idx="7">
                  <c:v>5090</c:v>
                </c:pt>
                <c:pt idx="8">
                  <c:v>#N/A</c:v>
                </c:pt>
                <c:pt idx="9">
                  <c:v>#N/A</c:v>
                </c:pt>
                <c:pt idx="10">
                  <c:v>5737</c:v>
                </c:pt>
                <c:pt idx="11">
                  <c:v>#N/A</c:v>
                </c:pt>
                <c:pt idx="12">
                  <c:v>#N/A</c:v>
                </c:pt>
                <c:pt idx="13">
                  <c:v>6478</c:v>
                </c:pt>
                <c:pt idx="14">
                  <c:v>#N/A</c:v>
                </c:pt>
              </c:numCache>
            </c:numRef>
          </c:val>
          <c:smooth val="0"/>
          <c:extLst>
            <c:ext xmlns:c16="http://schemas.microsoft.com/office/drawing/2014/chart" uri="{C3380CC4-5D6E-409C-BE32-E72D297353CC}">
              <c16:uniqueId val="{0000000B-8B3A-4DE2-B526-F3761F870A47}"/>
            </c:ext>
          </c:extLst>
        </c:ser>
        <c:dLbls>
          <c:showLegendKey val="0"/>
          <c:showVal val="0"/>
          <c:showCatName val="0"/>
          <c:showSerName val="0"/>
          <c:showPercent val="0"/>
          <c:showBubbleSize val="0"/>
        </c:dLbls>
        <c:marker val="1"/>
        <c:smooth val="0"/>
        <c:axId val="443202288"/>
        <c:axId val="443205816"/>
      </c:lineChart>
      <c:catAx>
        <c:axId val="443202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3205816"/>
        <c:crosses val="autoZero"/>
        <c:auto val="1"/>
        <c:lblAlgn val="ctr"/>
        <c:lblOffset val="100"/>
        <c:tickLblSkip val="1"/>
        <c:tickMarkSkip val="1"/>
        <c:noMultiLvlLbl val="0"/>
      </c:catAx>
      <c:valAx>
        <c:axId val="443205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3202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1357</c:v>
                </c:pt>
                <c:pt idx="1">
                  <c:v>1393</c:v>
                </c:pt>
                <c:pt idx="2">
                  <c:v>1265</c:v>
                </c:pt>
              </c:numCache>
            </c:numRef>
          </c:val>
          <c:extLst>
            <c:ext xmlns:c16="http://schemas.microsoft.com/office/drawing/2014/chart" uri="{C3380CC4-5D6E-409C-BE32-E72D297353CC}">
              <c16:uniqueId val="{00000000-890A-47DE-9099-BB098118E87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426</c:v>
                </c:pt>
                <c:pt idx="1">
                  <c:v>376</c:v>
                </c:pt>
                <c:pt idx="2">
                  <c:v>351</c:v>
                </c:pt>
              </c:numCache>
            </c:numRef>
          </c:val>
          <c:extLst>
            <c:ext xmlns:c16="http://schemas.microsoft.com/office/drawing/2014/chart" uri="{C3380CC4-5D6E-409C-BE32-E72D297353CC}">
              <c16:uniqueId val="{00000001-890A-47DE-9099-BB098118E87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1507</c:v>
                </c:pt>
                <c:pt idx="1">
                  <c:v>1510</c:v>
                </c:pt>
                <c:pt idx="2">
                  <c:v>1227</c:v>
                </c:pt>
              </c:numCache>
            </c:numRef>
          </c:val>
          <c:extLst>
            <c:ext xmlns:c16="http://schemas.microsoft.com/office/drawing/2014/chart" uri="{C3380CC4-5D6E-409C-BE32-E72D297353CC}">
              <c16:uniqueId val="{00000002-890A-47DE-9099-BB098118E87C}"/>
            </c:ext>
          </c:extLst>
        </c:ser>
        <c:dLbls>
          <c:showLegendKey val="0"/>
          <c:showVal val="0"/>
          <c:showCatName val="0"/>
          <c:showSerName val="0"/>
          <c:showPercent val="0"/>
          <c:showBubbleSize val="0"/>
        </c:dLbls>
        <c:gapWidth val="120"/>
        <c:overlap val="100"/>
        <c:axId val="443208952"/>
        <c:axId val="443207384"/>
      </c:barChart>
      <c:catAx>
        <c:axId val="443208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43207384"/>
        <c:crosses val="autoZero"/>
        <c:auto val="1"/>
        <c:lblAlgn val="ctr"/>
        <c:lblOffset val="100"/>
        <c:tickLblSkip val="1"/>
        <c:tickMarkSkip val="1"/>
        <c:noMultiLvlLbl val="0"/>
      </c:catAx>
      <c:valAx>
        <c:axId val="4432073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43208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{AF7D9416-AC15-4D2F-9AF2-C44AD828434C}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59F5-4FB1-A8C3-821E1DCECCA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{4AC8D8E0-7969-4A8B-A3AD-E96C1E85DD19}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9F5-4FB1-A8C3-821E1DCECCA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{01C7935E-5021-4EDB-91BE-4B64CAEFF499}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9F5-4FB1-A8C3-821E1DCECCA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{1D105FA4-0435-43CF-BF48-C6EF595ADB41}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9F5-4FB1-A8C3-821E1DCECCA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{7403BE68-8ADA-48C2-9C37-815CDF08C259}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9F5-4FB1-A8C3-821E1DCECCA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{6C819982-3826-4229-9208-BE1996A2AA98}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59F5-4FB1-A8C3-821E1DCECCA4}"/>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{5EEC9BFA-EF93-4A05-A61C-E762C6B78F09}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59F5-4FB1-A8C3-821E1DCECCA4}"/>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{A50A242F-5436-4270-AC27-8618F4F1FD65}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59F5-4FB1-A8C3-821E1DCECCA4}"/>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{066F6C19-A95B-459F-84B7-66A91517337E}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59F5-4FB1-A8C3-821E1DCECCA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64.900000000000006</c:v>
                </c:pt>
                <c:pt idx="16">
                  <c:v>70.2</c:v>
                </c:pt>
                <c:pt idx="24">
                  <c:v>68.599999999999994</c:v>
                </c:pt>
                <c:pt idx="32">
                  <c:v>66</c:v>
                </c:pt>
              </c:numCache>
            </c:numRef>
          </c:xVal>
          <c:yVal>
            <c:numRef>
              <c:f>公会計指標分析・財政指標組合せ分析表!$BP$51:$DC$51</c:f>
              <c:numCache>
                <c:formatCode>#,##0.0;"▲ "#,##0.0</c:formatCode>
                <c:ptCount val="40"/>
                <c:pt idx="8">
                  <c:v>92.4</c:v>
                </c:pt>
                <c:pt idx="16">
                  <c:v>90.8</c:v>
                </c:pt>
                <c:pt idx="24">
                  <c:v>103.2</c:v>
                </c:pt>
                <c:pt idx="32">
                  <c:v>118.2</c:v>
                </c:pt>
              </c:numCache>
            </c:numRef>
          </c:yVal>
          <c:smooth val="0"/>
          <c:extLst>
            <c:ext xmlns:c16="http://schemas.microsoft.com/office/drawing/2014/chart" uri="{C3380CC4-5D6E-409C-BE32-E72D297353CC}">
              <c16:uniqueId val="{00000009-59F5-4FB1-A8C3-821E1DCECCA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{1E1DC4A6-341D-490D-824E-F1ECEECC2572}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59F5-4FB1-A8C3-821E1DCECCA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{044342BC-B14C-4A72-9C1C-78A799F3B0EB}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9F5-4FB1-A8C3-821E1DCECCA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{E2559074-B84A-4C5F-96A0-A21BE763B610}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9F5-4FB1-A8C3-821E1DCECCA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{678EEBB5-24ED-4E9E-9D96-A79290B12D79}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9F5-4FB1-A8C3-821E1DCECCA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{F63CF1B3-1021-441D-8B7B-1AFC1A6934CA}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9F5-4FB1-A8C3-821E1DCECCA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{40ECBCAE-B10C-4074-BA4E-BA06FF8DC675}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59F5-4FB1-A8C3-821E1DCECCA4}"/>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{B3234647-891D-48A6-917A-A25643B58B39}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59F5-4FB1-A8C3-821E1DCECCA4}"/>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{25EF5AD6-43DD-4B26-94EA-C6AF624CC992}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59F5-4FB1-A8C3-821E1DCECCA4}"/>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{24F203C3-EB65-4C8B-BB9B-177F6DE5B502}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59F5-4FB1-A8C3-821E1DCECCA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56.1</c:v>
                </c:pt>
                <c:pt idx="16">
                  <c:v>58.6</c:v>
                </c:pt>
                <c:pt idx="24">
                  <c:v>59.5</c:v>
                </c:pt>
                <c:pt idx="32">
                  <c:v>60.5</c:v>
                </c:pt>
              </c:numCache>
            </c:numRef>
          </c:xVal>
          <c:yVal>
            <c:numRef>
              <c:f>公会計指標分析・財政指標組合せ分析表!$BP$55:$DC$55</c:f>
              <c:numCache>
                <c:formatCode>#,##0.0;"▲ "#,##0.0</c:formatCode>
                <c:ptCount val="40"/>
                <c:pt idx="8">
                  <c:v>24</c:v>
                </c:pt>
                <c:pt idx="16">
                  <c:v>19.8</c:v>
                </c:pt>
                <c:pt idx="24">
                  <c:v>19.8</c:v>
                </c:pt>
                <c:pt idx="32">
                  <c:v>20</c:v>
                </c:pt>
              </c:numCache>
            </c:numRef>
          </c:yVal>
          <c:smooth val="0"/>
          <c:extLst>
            <c:ext xmlns:c16="http://schemas.microsoft.com/office/drawing/2014/chart" uri="{C3380CC4-5D6E-409C-BE32-E72D297353CC}">
              <c16:uniqueId val="{00000013-59F5-4FB1-A8C3-821E1DCECCA4}"/>
            </c:ext>
          </c:extLst>
        </c:ser>
        <c:dLbls>
          <c:showLegendKey val="0"/>
          <c:showVal val="1"/>
          <c:showCatName val="0"/>
          <c:showSerName val="0"/>
          <c:showPercent val="0"/>
          <c:showBubbleSize val="0"/>
        </c:dLbls>
        <c:axId val="442529208"/>
        <c:axId val="442529600"/>
      </c:scatterChart>
      <c:valAx>
        <c:axId val="442529208"/>
        <c:scaling>
          <c:orientation val="minMax"/>
          <c:max val="72"/>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2529600"/>
        <c:crosses val="autoZero"/>
        <c:crossBetween val="midCat"/>
      </c:valAx>
      <c:valAx>
        <c:axId val="442529600"/>
        <c:scaling>
          <c:orientation val="minMax"/>
          <c:max val="135"/>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25292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0699343634843248E-2"/>
                  <c:y val="-4.8710637047428361E-2"/>
                </c:manualLayout>
              </c:layout>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{87ECDB89-EFBD-41B9-88CF-A483DF7167E7}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9F04-4070-96E7-D33BC81D18E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{EE37BB6D-FF2C-4B4B-9EAE-B01299E7FF36}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F04-4070-96E7-D33BC81D18E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{0CF1BB90-8D4E-4A30-ABBF-3A88D9AE3124}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F04-4070-96E7-D33BC81D18E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{60339509-AA04-4AFA-AA73-CB6BCA842183}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F04-4070-96E7-D33BC81D18E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{9509A861-A9F6-4F01-9FBE-603D0E4E8933}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F04-4070-96E7-D33BC81D18EE}"/>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{F6B75E34-43CB-4F1D-9940-0376B32E6176}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9F04-4070-96E7-D33BC81D18EE}"/>
                </c:ext>
              </c:extLst>
            </c:dLbl>
            <c:dLbl>
              <c:idx val="16"/>
              <c:layout>
                <c:manualLayout>
                  <c:x val="-3.2696639603378021E-2"/>
                  <c:y val="-7.6122657128159535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{A99272E7-A79B-4D23-A3E7-F7024A61DE15}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9F04-4070-96E7-D33BC81D18EE}"/>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{077ACD8C-054F-4211-A57E-E62632CC8A0B}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9F04-4070-96E7-D33BC81D18EE}"/>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{0CEAE3A4-E7DD-4504-8A79-1F0C65F43914}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9F04-4070-96E7-D33BC81D18E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10.4</c:v>
                </c:pt>
                <c:pt idx="8">
                  <c:v>9.8000000000000007</c:v>
                </c:pt>
                <c:pt idx="16">
                  <c:v>10.3</c:v>
                </c:pt>
                <c:pt idx="24">
                  <c:v>10.9</c:v>
                </c:pt>
                <c:pt idx="32">
                  <c:v>11.7</c:v>
                </c:pt>
              </c:numCache>
            </c:numRef>
          </c:xVal>
          <c:yVal>
            <c:numRef>
              <c:f>公会計指標分析・財政指標組合せ分析表!$BP$73:$DC$73</c:f>
              <c:numCache>
                <c:formatCode>#,##0.0;"▲ "#,##0.0</c:formatCode>
                <c:ptCount val="40"/>
                <c:pt idx="0">
                  <c:v>89.1</c:v>
                </c:pt>
                <c:pt idx="8">
                  <c:v>92.4</c:v>
                </c:pt>
                <c:pt idx="16">
                  <c:v>90.8</c:v>
                </c:pt>
                <c:pt idx="24">
                  <c:v>103.2</c:v>
                </c:pt>
                <c:pt idx="32">
                  <c:v>118.2</c:v>
                </c:pt>
              </c:numCache>
            </c:numRef>
          </c:yVal>
          <c:smooth val="0"/>
          <c:extLst>
            <c:ext xmlns:c16="http://schemas.microsoft.com/office/drawing/2014/chart" uri="{C3380CC4-5D6E-409C-BE32-E72D297353CC}">
              <c16:uniqueId val="{00000009-9F04-4070-96E7-D33BC81D18E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{7FC1D850-A9AF-4C1B-AB32-9B1E6D18D3F1}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9F04-4070-96E7-D33BC81D18E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{3CD38D7D-4FE7-4355-A0C2-34DED57DCD12}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F04-4070-96E7-D33BC81D18E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{F0BEA6B1-7200-49EE-BFAE-19F516837ADD}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F04-4070-96E7-D33BC81D18E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{245D16C4-8438-4A84-80D8-F70D774223DF}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F04-4070-96E7-D33BC81D18E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{5C3D8958-362A-432D-B982-F7FD1EB37830}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F04-4070-96E7-D33BC81D18EE}"/>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{89A6EDE5-A06E-40E4-93E6-017A8FB1E296}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9F04-4070-96E7-D33BC81D18EE}"/>
                </c:ext>
              </c:extLst>
            </c:dLbl>
            <c:dLbl>
              <c:idx val="16"/>
              <c:layout>
                <c:manualLayout>
                  <c:x val="-3.0699415428371884E-2"/>
                  <c:y val="-4.4109487796140358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{E359243B-3000-4E04-8A0B-89E4670F79FC}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9F04-4070-96E7-D33BC81D18EE}"/>
                </c:ext>
              </c:extLst>
            </c:dLbl>
            <c:dLbl>
              <c:idx val="24"/>
              <c:layout>
                <c:manualLayout>
                  <c:x val="-3.2696567809849419E-2"/>
                  <c:y val="-5.3262981820074842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{26E369F9-6347-44E2-8355-F0DC5894301D}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9F04-4070-96E7-D33BC81D18EE}"/>
                </c:ext>
              </c:extLst>
            </c:dLbl>
            <c:dLbl>
              <c:idx val="32"/>
              <c:layout>
                <c:manualLayout>
                  <c:x val="-3.1570342725075584E-2"/>
                  <c:y val="-8.987730040338178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{84A43662-38A4-44E5-9B1A-6A098112D502}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9F04-4070-96E7-D33BC81D18E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c:v>
                </c:pt>
                <c:pt idx="8">
                  <c:v>9.1</c:v>
                </c:pt>
                <c:pt idx="16">
                  <c:v>8.9</c:v>
                </c:pt>
                <c:pt idx="24">
                  <c:v>8.8000000000000007</c:v>
                </c:pt>
                <c:pt idx="32">
                  <c:v>8.9</c:v>
                </c:pt>
              </c:numCache>
            </c:numRef>
          </c:xVal>
          <c:yVal>
            <c:numRef>
              <c:f>公会計指標分析・財政指標組合せ分析表!$BP$77:$DC$77</c:f>
              <c:numCache>
                <c:formatCode>#,##0.0;"▲ "#,##0.0</c:formatCode>
                <c:ptCount val="40"/>
                <c:pt idx="0">
                  <c:v>37.200000000000003</c:v>
                </c:pt>
                <c:pt idx="8">
                  <c:v>24</c:v>
                </c:pt>
                <c:pt idx="16">
                  <c:v>19.8</c:v>
                </c:pt>
                <c:pt idx="24">
                  <c:v>19.8</c:v>
                </c:pt>
                <c:pt idx="32">
                  <c:v>20</c:v>
                </c:pt>
              </c:numCache>
            </c:numRef>
          </c:yVal>
          <c:smooth val="0"/>
          <c:extLst>
            <c:ext xmlns:c16="http://schemas.microsoft.com/office/drawing/2014/chart" uri="{C3380CC4-5D6E-409C-BE32-E72D297353CC}">
              <c16:uniqueId val="{00000013-9F04-4070-96E7-D33BC81D18EE}"/>
            </c:ext>
          </c:extLst>
        </c:ser>
        <c:dLbls>
          <c:showLegendKey val="0"/>
          <c:showVal val="1"/>
          <c:showCatName val="0"/>
          <c:showSerName val="0"/>
          <c:showPercent val="0"/>
          <c:showBubbleSize val="0"/>
        </c:dLbls>
        <c:axId val="442530776"/>
        <c:axId val="442524112"/>
      </c:scatterChart>
      <c:valAx>
        <c:axId val="442530776"/>
        <c:scaling>
          <c:orientation val="minMax"/>
          <c:max val="12"/>
          <c:min val="8.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2524112"/>
        <c:crosses val="autoZero"/>
        <c:crossBetween val="midCat"/>
      </c:valAx>
      <c:valAx>
        <c:axId val="442524112"/>
        <c:scaling>
          <c:orientation val="minMax"/>
          <c:max val="135"/>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2530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青森県東北町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元利償還額は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平成２１年度から実施している繰上償還により償還のピークは過ぎたものの今後も高い水準で推移していく。投資的事業の縮減を図り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新規地方債の発行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を</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抑制</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将来的に安定した財政運営</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に努めていく。</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公営企業債の元利償還金に対する繰入金は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年々増加している。下水道事業</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おいては、料金の改定や加入率の向上に努め、今後の建設事業についても区域の</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精査など抜本的</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な見直し</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を行い、</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独立した健全な運営に努めていく。</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算入公債費は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合併特例事業債の償還</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額の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減により減少傾向</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実質公債費比率の分子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おり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、任意の繰上償還による元利償還金の減少によるものである。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建設事業の優先度や計画的な事業実施を精査し、交付税算入のある地方債の活用も考慮しながら、可能な限り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新規</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地方債発行の抑制</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努め</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ていく</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0"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減債基金について、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満期一括償還地方債の償還財源としての積立は特に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行っていない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青森県東北町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将来負担比率の分子は前年度比</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７４１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百万円増加している。これは、任意の繰上償還の実施により減少傾向であったものの、</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小学校・</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中学校の改築・改修事業等の大規模事業に伴い地方債の発行が増加したことが影響している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。充当可能基金も考慮しながら将来負担比率の逓減を図っていく。</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公営企業債等繰入見込額は増加傾向にある。これは、公共下水道事業会計の公営企業債等繰入見込額が増加したことによるものである。今後は、料金の改定や加入率の向上に努め</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るとともに</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建設事業に</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おける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区域の</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精査など</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抜本的な見直しに</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より健全化を図って行く</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組合等負担等見込額については、一部事務組合における清掃施設整備事業に伴う地方債発行により増加している。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一般会計において、小学校改築・改修事業がほぼ完了を迎えるため地方債発行は全体的に減少していくものの、令和３年度若しくは令和４年度に元利償還金のピークを迎えることから</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、これまで以上に公債費の適正化に取組み将来負担の減少に努める。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青森県東北町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年度末の基金残高額は年々減少しており、対前年度比</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４３６</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百万円減少している。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これは、予算調整による財政調整基金の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繰入</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の増加及びその他特定目的基金の対象事業である医療費助成事業やがん検診事業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、学校給食費無償化事業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などソフト事業への繰入が増加していることによる。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上北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小学校改修事業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及び小学校情報通信技術環境整備備品購入事業、老人福祉センター温泉井戸掘削事業などに合併振興</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基金が充てられたことも減少要因である。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財政調整基金及び減債基金については、各年度の情勢により変動は生じるものの突発的な事象に対して弾力的に対応する必要があるため、ある程度の基金残高を確保する必要があり、両基金のバランスを考慮しながら歳計剰余金等を優先的に編入して基金残高の確保を行っていく。</a:t>
          </a:r>
          <a:endPar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特定目的基金</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についても、</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対象事業の</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精査を</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行い有効的な基金の活用に努め</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る</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全体的に基金残高が減少傾向であるため、引き続き、財政の健全化を図るため歳入の確保及び</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歳出の</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抑制</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に努める</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合併振興基金　　　　　 ・・・住民の連帯強化及び地域振興に要する事業経費に充当</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　・・・公共施設等の整備に要する事業経費に充当</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がん検診事業基金　　　・・・がん検診事業に充当</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学校給食費給付金交付事業基金・・・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小学校及び</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中学生の給食費給付金に充当</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下水道事業償還基金　・・・下水道事業債の元利償還に要する経費の財源</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その他特定目的基金は、年度末残高が前年度比</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２８３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主な増減については、次のとおりである。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合併振興基金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については、小学校改築・改修事業などに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充当したことなどにより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前年度比２８５百万円の減少となっている。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がん検診事業基金については、事業実施経費の減に伴い前年度比１６百万円の減少となっている。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ふるさと再生基金については、寄付金の増に伴い前年度比１２百万円の増加となっている。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幼児</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医療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費・小学生医療費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助成事業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基金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やがん検診基金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原資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交付金が限定的な期間での交付であるため、交付期間満了になった場合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在り方を検討しておく必要がある。幼児医療費・小学生医療費助成事業基金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については、令和２年度では積立は予定されていないため減少する見通しである。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合併振興基金については、令和２年度に老人福祉センター温泉井戸掘削工事や改修工事に充当するため減少する見通しである。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公共施設等整備基金については、老朽化による施設の取壊しや庁舎建設への充当も視野に入れ、財政状況や財政調整基金及び減債基金とのバランスも考慮しながら積立していく方向性である。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財政調整基金は、年度末の基金残高が前年度比</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１２８</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している。これは、減債基金やその他特定目的基金の取崩し状況等の影響もあるが、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町税の減少や歳計剰余金について減債基金分に若干多く振分したことなどにより、前年と比較して積立額が減り取崩し額が多くなったため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年度末基金残高</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が減少している。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地方交付税の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や突発的な事象へ対応するため財政調整基金の確保は必要不可欠である。小学校改築・改修事業が完了を迎えることから大規模事業は縮小していくものと考えているが、公共施設等の維持管理費（取壊し含む）の増加や一部事務組合に対する負担金の増加が懸念されるため、基金残高は減少していく見通しで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基金残高の減少を鈍化させるため、引き続き、</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歳出削減を図りながら持続可能な健全財政の運営に努める。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減債基金は、前年度比</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２５</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百万円減少している。これは、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積立額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が前年度比</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１６０</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したことが要因である。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歳計剰余金の処分等も含め財政状況を考慮し財政調整基金とバランスをとりながら減債基金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へ</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の積立を行ったが、年度末基金残高が減少することとなった。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減債基金は、財政調整基金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の状況や財政運営にもよるが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確実な償還に対する財源を確保するため、可能な限り、年間償還額の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２分</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の１程度を目標として積立していきたい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と考えている。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青森県東北町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17,431
17,300
326.50
12,166,756
11,825,661
297,119
6,648,816
12,496,218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当町では、個別施設計画を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年度に策定する予定としており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年度に策定した公共施設等総合管理計画と併せ</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老朽化した施設への対策を講じていくこととしている。</a:t>
          </a:r>
          <a:endParaRPr lang="ja-JP" altLang="ja-JP">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施設の集約化や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除却</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が進んでいない状況であるため、有形固定資産減価償却率は類似団体と比較して高い水準にある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予定として老朽化した未利用の学校関係施設や町営住宅等を来年度に解体する方向で進めており、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当該計画に基づき集約化や除却等の対応</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を段階的に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取り組んでいく。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D00-00003E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82169</xdr:rowOff>
    </xdr:from>
    <xdr:to>
      <xdr:col>23</xdr:col>
      <xdr:colOff>85090</xdr:colOff>
      <xdr:row>34</xdr:row>
      <xdr:rowOff>57785</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flipV="1">
          <a:off x="4760595" y="5311394"/>
          <a:ext cx="1270" cy="1347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D00-000040000000}"/>
            </a:ext>
          </a:extLst>
        </xdr:cNvPr>
        <xdr:cNvSpPr txBox="1"/>
      </xdr:nvSpPr>
      <xdr:spPr>
        <a:xfrm>
          <a:off x="4813300"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4673600" y="665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28846</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D00-000042000000}"/>
            </a:ext>
          </a:extLst>
        </xdr:cNvPr>
        <xdr:cNvSpPr txBox="1"/>
      </xdr:nvSpPr>
      <xdr:spPr>
        <a:xfrm>
          <a:off x="4813300" y="508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82169</xdr:rowOff>
    </xdr:from>
    <xdr:to>
      <xdr:col>23</xdr:col>
      <xdr:colOff>174625</xdr:colOff>
      <xdr:row>26</xdr:row>
      <xdr:rowOff>82169</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5311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155592</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D00-000044000000}"/>
            </a:ext>
          </a:extLst>
        </xdr:cNvPr>
        <xdr:cNvSpPr txBox="1"/>
      </xdr:nvSpPr>
      <xdr:spPr>
        <a:xfrm>
          <a:off x="4813300" y="6070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132715</xdr:rowOff>
    </xdr:from>
    <xdr:to>
      <xdr:col>23</xdr:col>
      <xdr:colOff>136525</xdr:colOff>
      <xdr:row>32</xdr:row>
      <xdr:rowOff>62865</xdr:rowOff>
    </xdr:to>
    <xdr:sp macro="" textlink="">
      <xdr:nvSpPr>
        <xdr:cNvPr id="69" name="フローチャート: 判断 68">
          <a:extLst>
            <a:ext uri="{FF2B5EF4-FFF2-40B4-BE49-F238E27FC236}">
              <a16:creationId xmlns:a16="http://schemas.microsoft.com/office/drawing/2014/main" id="{00000000-0008-0000-0D00-000045000000}"/>
            </a:ext>
          </a:extLst>
        </xdr:cNvPr>
        <xdr:cNvSpPr/>
      </xdr:nvSpPr>
      <xdr:spPr>
        <a:xfrm>
          <a:off x="4711700" y="62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89535</xdr:rowOff>
    </xdr:from>
    <xdr:to>
      <xdr:col>19</xdr:col>
      <xdr:colOff>187325</xdr:colOff>
      <xdr:row>32</xdr:row>
      <xdr:rowOff>19685</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4000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50673</xdr:rowOff>
    </xdr:from>
    <xdr:to>
      <xdr:col>15</xdr:col>
      <xdr:colOff>187325</xdr:colOff>
      <xdr:row>31</xdr:row>
      <xdr:rowOff>152273</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3238500" y="613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114173</xdr:rowOff>
    </xdr:from>
    <xdr:to>
      <xdr:col>11</xdr:col>
      <xdr:colOff>187325</xdr:colOff>
      <xdr:row>31</xdr:row>
      <xdr:rowOff>44323</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2476500" y="602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101219</xdr:rowOff>
    </xdr:from>
    <xdr:to>
      <xdr:col>7</xdr:col>
      <xdr:colOff>187325</xdr:colOff>
      <xdr:row>31</xdr:row>
      <xdr:rowOff>31369</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1714500" y="601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27305</xdr:rowOff>
    </xdr:from>
    <xdr:to>
      <xdr:col>23</xdr:col>
      <xdr:colOff>136525</xdr:colOff>
      <xdr:row>33</xdr:row>
      <xdr:rowOff>128905</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7117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5732</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D00-000050000000}"/>
            </a:ext>
          </a:extLst>
        </xdr:cNvPr>
        <xdr:cNvSpPr txBox="1"/>
      </xdr:nvSpPr>
      <xdr:spPr>
        <a:xfrm>
          <a:off x="4813300" y="643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139573</xdr:rowOff>
    </xdr:from>
    <xdr:to>
      <xdr:col>19</xdr:col>
      <xdr:colOff>187325</xdr:colOff>
      <xdr:row>34</xdr:row>
      <xdr:rowOff>69723</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000500" y="656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78105</xdr:rowOff>
    </xdr:from>
    <xdr:to>
      <xdr:col>23</xdr:col>
      <xdr:colOff>85725</xdr:colOff>
      <xdr:row>34</xdr:row>
      <xdr:rowOff>18923</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flipV="1">
          <a:off x="4051300" y="6507480"/>
          <a:ext cx="711200" cy="1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34</xdr:row>
      <xdr:rowOff>37211</xdr:rowOff>
    </xdr:from>
    <xdr:to>
      <xdr:col>15</xdr:col>
      <xdr:colOff>187325</xdr:colOff>
      <xdr:row>34</xdr:row>
      <xdr:rowOff>138811</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3238500" y="66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18923</xdr:rowOff>
    </xdr:from>
    <xdr:to>
      <xdr:col>19</xdr:col>
      <xdr:colOff>136525</xdr:colOff>
      <xdr:row>34</xdr:row>
      <xdr:rowOff>88011</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flipV="1">
          <a:off x="3289300" y="6619748"/>
          <a:ext cx="762000" cy="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151257</xdr:rowOff>
    </xdr:from>
    <xdr:to>
      <xdr:col>11</xdr:col>
      <xdr:colOff>187325</xdr:colOff>
      <xdr:row>33</xdr:row>
      <xdr:rowOff>81407</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2476500" y="640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30607</xdr:rowOff>
    </xdr:from>
    <xdr:to>
      <xdr:col>15</xdr:col>
      <xdr:colOff>136525</xdr:colOff>
      <xdr:row>34</xdr:row>
      <xdr:rowOff>88011</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2527300" y="6459982"/>
          <a:ext cx="762000" cy="22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36212</xdr:rowOff>
    </xdr:from>
    <xdr:ext cx="405111" cy="259045"/>
    <xdr:sp macro="" textlink="">
      <xdr:nvSpPr>
        <xdr:cNvPr id="87" name="n_1aveValue有形固定資産減価償却率">
          <a:extLst>
            <a:ext uri="{FF2B5EF4-FFF2-40B4-BE49-F238E27FC236}">
              <a16:creationId xmlns:a16="http://schemas.microsoft.com/office/drawing/2014/main" id="{00000000-0008-0000-0D00-000057000000}"/>
            </a:ext>
          </a:extLst>
        </xdr:cNvPr>
        <xdr:cNvSpPr txBox="1"/>
      </xdr:nvSpPr>
      <xdr:spPr>
        <a:xfrm>
          <a:off x="3836044" y="5951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168800</xdr:rowOff>
    </xdr:from>
    <xdr:ext cx="405111" cy="259045"/>
    <xdr:sp macro="" textlink="">
      <xdr:nvSpPr>
        <xdr:cNvPr id="88" name="n_2aveValue有形固定資産減価償却率">
          <a:extLst>
            <a:ext uri="{FF2B5EF4-FFF2-40B4-BE49-F238E27FC236}">
              <a16:creationId xmlns:a16="http://schemas.microsoft.com/office/drawing/2014/main" id="{00000000-0008-0000-0D00-000058000000}"/>
            </a:ext>
          </a:extLst>
        </xdr:cNvPr>
        <xdr:cNvSpPr txBox="1"/>
      </xdr:nvSpPr>
      <xdr:spPr>
        <a:xfrm>
          <a:off x="3086744" y="5912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60850</xdr:rowOff>
    </xdr:from>
    <xdr:ext cx="405111" cy="259045"/>
    <xdr:sp macro="" textlink="">
      <xdr:nvSpPr>
        <xdr:cNvPr id="89" name="n_3aveValue有形固定資産減価償却率">
          <a:extLst>
            <a:ext uri="{FF2B5EF4-FFF2-40B4-BE49-F238E27FC236}">
              <a16:creationId xmlns:a16="http://schemas.microsoft.com/office/drawing/2014/main" id="{00000000-0008-0000-0D00-000059000000}"/>
            </a:ext>
          </a:extLst>
        </xdr:cNvPr>
        <xdr:cNvSpPr txBox="1"/>
      </xdr:nvSpPr>
      <xdr:spPr>
        <a:xfrm>
          <a:off x="2324744" y="5804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47896</xdr:rowOff>
    </xdr:from>
    <xdr:ext cx="405111" cy="259045"/>
    <xdr:sp macro="" textlink="">
      <xdr:nvSpPr>
        <xdr:cNvPr id="90" name="n_4aveValue有形固定資産減価償却率">
          <a:extLst>
            <a:ext uri="{FF2B5EF4-FFF2-40B4-BE49-F238E27FC236}">
              <a16:creationId xmlns:a16="http://schemas.microsoft.com/office/drawing/2014/main" id="{00000000-0008-0000-0D00-00005A000000}"/>
            </a:ext>
          </a:extLst>
        </xdr:cNvPr>
        <xdr:cNvSpPr txBox="1"/>
      </xdr:nvSpPr>
      <xdr:spPr>
        <a:xfrm>
          <a:off x="1562744" y="579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60850</xdr:rowOff>
    </xdr:from>
    <xdr:ext cx="405111" cy="259045"/>
    <xdr:sp macro="" textlink="">
      <xdr:nvSpPr>
        <xdr:cNvPr id="91" name="n_1mainValue有形固定資産減価償却率">
          <a:extLst>
            <a:ext uri="{FF2B5EF4-FFF2-40B4-BE49-F238E27FC236}">
              <a16:creationId xmlns:a16="http://schemas.microsoft.com/office/drawing/2014/main" id="{00000000-0008-0000-0D00-00005B000000}"/>
            </a:ext>
          </a:extLst>
        </xdr:cNvPr>
        <xdr:cNvSpPr txBox="1"/>
      </xdr:nvSpPr>
      <xdr:spPr>
        <a:xfrm>
          <a:off x="3836044" y="6661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129938</xdr:rowOff>
    </xdr:from>
    <xdr:ext cx="405111" cy="259045"/>
    <xdr:sp macro="" textlink="">
      <xdr:nvSpPr>
        <xdr:cNvPr id="92" name="n_2mainValue有形固定資産減価償却率">
          <a:extLst>
            <a:ext uri="{FF2B5EF4-FFF2-40B4-BE49-F238E27FC236}">
              <a16:creationId xmlns:a16="http://schemas.microsoft.com/office/drawing/2014/main" id="{00000000-0008-0000-0D00-00005C000000}"/>
            </a:ext>
          </a:extLst>
        </xdr:cNvPr>
        <xdr:cNvSpPr txBox="1"/>
      </xdr:nvSpPr>
      <xdr:spPr>
        <a:xfrm>
          <a:off x="3086744" y="673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72534</xdr:rowOff>
    </xdr:from>
    <xdr:ext cx="405111" cy="259045"/>
    <xdr:sp macro="" textlink="">
      <xdr:nvSpPr>
        <xdr:cNvPr id="93" name="n_3mainValue有形固定資産減価償却率">
          <a:extLst>
            <a:ext uri="{FF2B5EF4-FFF2-40B4-BE49-F238E27FC236}">
              <a16:creationId xmlns:a16="http://schemas.microsoft.com/office/drawing/2014/main" id="{00000000-0008-0000-0D00-00005D000000}"/>
            </a:ext>
          </a:extLst>
        </xdr:cNvPr>
        <xdr:cNvSpPr txBox="1"/>
      </xdr:nvSpPr>
      <xdr:spPr>
        <a:xfrm>
          <a:off x="2324744" y="6501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a:extLst>
            <a:ext uri="{FF2B5EF4-FFF2-40B4-BE49-F238E27FC236}">
              <a16:creationId xmlns:a16="http://schemas.microsoft.com/office/drawing/2014/main" id="{00000000-0008-0000-0D00-00005E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a:extLst>
            <a:ext uri="{FF2B5EF4-FFF2-40B4-BE49-F238E27FC236}">
              <a16:creationId xmlns:a16="http://schemas.microsoft.com/office/drawing/2014/main" id="{00000000-0008-0000-0D00-00006A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、前年度と比較して幾分改善されたものの、依然として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類似団体と比較して高い水準となっている。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可能な限り新規地方債の発行の抑制を行い、地方債現在高の減少に努め、将来負担額及び債務償還比率が改善できるよう取り組んでいく。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a:extLst>
            <a:ext uri="{FF2B5EF4-FFF2-40B4-BE49-F238E27FC236}">
              <a16:creationId xmlns:a16="http://schemas.microsoft.com/office/drawing/2014/main" id="{00000000-0008-0000-0D00-00006B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a:extLst>
            <a:ext uri="{FF2B5EF4-FFF2-40B4-BE49-F238E27FC236}">
              <a16:creationId xmlns:a16="http://schemas.microsoft.com/office/drawing/2014/main" id="{00000000-0008-0000-0D00-00006C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0" name="直線コネクタ 109">
          <a:extLst>
            <a:ext uri="{FF2B5EF4-FFF2-40B4-BE49-F238E27FC236}">
              <a16:creationId xmlns:a16="http://schemas.microsoft.com/office/drawing/2014/main" id="{00000000-0008-0000-0D00-00006E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2" name="直線コネクタ 111">
          <a:extLst>
            <a:ext uri="{FF2B5EF4-FFF2-40B4-BE49-F238E27FC236}">
              <a16:creationId xmlns:a16="http://schemas.microsoft.com/office/drawing/2014/main" id="{00000000-0008-0000-0D00-000070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4" name="直線コネクタ 113">
          <a:extLst>
            <a:ext uri="{FF2B5EF4-FFF2-40B4-BE49-F238E27FC236}">
              <a16:creationId xmlns:a16="http://schemas.microsoft.com/office/drawing/2014/main" id="{00000000-0008-0000-0D00-000072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6" name="直線コネクタ 115">
          <a:extLst>
            <a:ext uri="{FF2B5EF4-FFF2-40B4-BE49-F238E27FC236}">
              <a16:creationId xmlns:a16="http://schemas.microsoft.com/office/drawing/2014/main" id="{00000000-0008-0000-0D00-000074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8" name="直線コネクタ 117">
          <a:extLst>
            <a:ext uri="{FF2B5EF4-FFF2-40B4-BE49-F238E27FC236}">
              <a16:creationId xmlns:a16="http://schemas.microsoft.com/office/drawing/2014/main" id="{00000000-0008-0000-0D00-000076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0" name="直線コネクタ 119">
          <a:extLst>
            <a:ext uri="{FF2B5EF4-FFF2-40B4-BE49-F238E27FC236}">
              <a16:creationId xmlns:a16="http://schemas.microsoft.com/office/drawing/2014/main" id="{00000000-0008-0000-0D00-000078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1" name="テキスト ボックス 120">
          <a:extLst>
            <a:ext uri="{FF2B5EF4-FFF2-40B4-BE49-F238E27FC236}">
              <a16:creationId xmlns:a16="http://schemas.microsoft.com/office/drawing/2014/main" id="{00000000-0008-0000-0D00-000079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a:extLst>
            <a:ext uri="{FF2B5EF4-FFF2-40B4-BE49-F238E27FC236}">
              <a16:creationId xmlns:a16="http://schemas.microsoft.com/office/drawing/2014/main" id="{00000000-0008-0000-0D00-00007A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a:extLst>
            <a:ext uri="{FF2B5EF4-FFF2-40B4-BE49-F238E27FC236}">
              <a16:creationId xmlns:a16="http://schemas.microsoft.com/office/drawing/2014/main" id="{00000000-0008-0000-0D00-00007B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59382</xdr:rowOff>
    </xdr:from>
    <xdr:to>
      <xdr:col>76</xdr:col>
      <xdr:colOff>21589</xdr:colOff>
      <xdr:row>35</xdr:row>
      <xdr:rowOff>47797</xdr:rowOff>
    </xdr:to>
    <xdr:cxnSp macro="">
      <xdr:nvCxnSpPr>
        <xdr:cNvPr id="124" name="直線コネクタ 123">
          <a:extLst>
            <a:ext uri="{FF2B5EF4-FFF2-40B4-BE49-F238E27FC236}">
              <a16:creationId xmlns:a16="http://schemas.microsoft.com/office/drawing/2014/main" id="{00000000-0008-0000-0D00-00007C000000}"/>
            </a:ext>
          </a:extLst>
        </xdr:cNvPr>
        <xdr:cNvCxnSpPr/>
      </xdr:nvCxnSpPr>
      <xdr:spPr>
        <a:xfrm flipV="1">
          <a:off x="14793595" y="5460057"/>
          <a:ext cx="1269" cy="1360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51624</xdr:rowOff>
    </xdr:from>
    <xdr:ext cx="560923" cy="259045"/>
    <xdr:sp macro="" textlink="">
      <xdr:nvSpPr>
        <xdr:cNvPr id="125" name="債務償還比率最小値テキスト">
          <a:extLst>
            <a:ext uri="{FF2B5EF4-FFF2-40B4-BE49-F238E27FC236}">
              <a16:creationId xmlns:a16="http://schemas.microsoft.com/office/drawing/2014/main" id="{00000000-0008-0000-0D00-00007D000000}"/>
            </a:ext>
          </a:extLst>
        </xdr:cNvPr>
        <xdr:cNvSpPr txBox="1"/>
      </xdr:nvSpPr>
      <xdr:spPr>
        <a:xfrm>
          <a:off x="14846300" y="682389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47797</xdr:rowOff>
    </xdr:from>
    <xdr:to>
      <xdr:col>76</xdr:col>
      <xdr:colOff>111125</xdr:colOff>
      <xdr:row>35</xdr:row>
      <xdr:rowOff>47797</xdr:rowOff>
    </xdr:to>
    <xdr:cxnSp macro="">
      <xdr:nvCxnSpPr>
        <xdr:cNvPr id="126" name="直線コネクタ 125">
          <a:extLst>
            <a:ext uri="{FF2B5EF4-FFF2-40B4-BE49-F238E27FC236}">
              <a16:creationId xmlns:a16="http://schemas.microsoft.com/office/drawing/2014/main" id="{00000000-0008-0000-0D00-00007E000000}"/>
            </a:ext>
          </a:extLst>
        </xdr:cNvPr>
        <xdr:cNvCxnSpPr/>
      </xdr:nvCxnSpPr>
      <xdr:spPr>
        <a:xfrm>
          <a:off x="14706600" y="682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6059</xdr:rowOff>
    </xdr:from>
    <xdr:ext cx="469744" cy="259045"/>
    <xdr:sp macro="" textlink="">
      <xdr:nvSpPr>
        <xdr:cNvPr id="127" name="債務償還比率最大値テキスト">
          <a:extLst>
            <a:ext uri="{FF2B5EF4-FFF2-40B4-BE49-F238E27FC236}">
              <a16:creationId xmlns:a16="http://schemas.microsoft.com/office/drawing/2014/main" id="{00000000-0008-0000-0D00-00007F000000}"/>
            </a:ext>
          </a:extLst>
        </xdr:cNvPr>
        <xdr:cNvSpPr txBox="1"/>
      </xdr:nvSpPr>
      <xdr:spPr>
        <a:xfrm>
          <a:off x="14846300" y="523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59382</xdr:rowOff>
    </xdr:from>
    <xdr:to>
      <xdr:col>76</xdr:col>
      <xdr:colOff>111125</xdr:colOff>
      <xdr:row>27</xdr:row>
      <xdr:rowOff>59382</xdr:rowOff>
    </xdr:to>
    <xdr:cxnSp macro="">
      <xdr:nvCxnSpPr>
        <xdr:cNvPr id="128" name="直線コネクタ 127">
          <a:extLst>
            <a:ext uri="{FF2B5EF4-FFF2-40B4-BE49-F238E27FC236}">
              <a16:creationId xmlns:a16="http://schemas.microsoft.com/office/drawing/2014/main" id="{00000000-0008-0000-0D00-000080000000}"/>
            </a:ext>
          </a:extLst>
        </xdr:cNvPr>
        <xdr:cNvCxnSpPr/>
      </xdr:nvCxnSpPr>
      <xdr:spPr>
        <a:xfrm>
          <a:off x="14706600" y="5460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140751</xdr:rowOff>
    </xdr:from>
    <xdr:ext cx="469744" cy="259045"/>
    <xdr:sp macro="" textlink="">
      <xdr:nvSpPr>
        <xdr:cNvPr id="129" name="債務償還比率平均値テキスト">
          <a:extLst>
            <a:ext uri="{FF2B5EF4-FFF2-40B4-BE49-F238E27FC236}">
              <a16:creationId xmlns:a16="http://schemas.microsoft.com/office/drawing/2014/main" id="{00000000-0008-0000-0D00-000081000000}"/>
            </a:ext>
          </a:extLst>
        </xdr:cNvPr>
        <xdr:cNvSpPr txBox="1"/>
      </xdr:nvSpPr>
      <xdr:spPr>
        <a:xfrm>
          <a:off x="14846300" y="5884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117874</xdr:rowOff>
    </xdr:from>
    <xdr:to>
      <xdr:col>76</xdr:col>
      <xdr:colOff>73025</xdr:colOff>
      <xdr:row>31</xdr:row>
      <xdr:rowOff>48024</xdr:rowOff>
    </xdr:to>
    <xdr:sp macro="" textlink="">
      <xdr:nvSpPr>
        <xdr:cNvPr id="130" name="フローチャート: 判断 129">
          <a:extLst>
            <a:ext uri="{FF2B5EF4-FFF2-40B4-BE49-F238E27FC236}">
              <a16:creationId xmlns:a16="http://schemas.microsoft.com/office/drawing/2014/main" id="{00000000-0008-0000-0D00-000082000000}"/>
            </a:ext>
          </a:extLst>
        </xdr:cNvPr>
        <xdr:cNvSpPr/>
      </xdr:nvSpPr>
      <xdr:spPr>
        <a:xfrm>
          <a:off x="14744700" y="603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126973</xdr:rowOff>
    </xdr:from>
    <xdr:to>
      <xdr:col>72</xdr:col>
      <xdr:colOff>123825</xdr:colOff>
      <xdr:row>31</xdr:row>
      <xdr:rowOff>57123</xdr:rowOff>
    </xdr:to>
    <xdr:sp macro="" textlink="">
      <xdr:nvSpPr>
        <xdr:cNvPr id="131" name="フローチャート: 判断 130">
          <a:extLst>
            <a:ext uri="{FF2B5EF4-FFF2-40B4-BE49-F238E27FC236}">
              <a16:creationId xmlns:a16="http://schemas.microsoft.com/office/drawing/2014/main" id="{00000000-0008-0000-0D00-000083000000}"/>
            </a:ext>
          </a:extLst>
        </xdr:cNvPr>
        <xdr:cNvSpPr/>
      </xdr:nvSpPr>
      <xdr:spPr>
        <a:xfrm>
          <a:off x="14033500" y="6041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114019</xdr:rowOff>
    </xdr:from>
    <xdr:to>
      <xdr:col>68</xdr:col>
      <xdr:colOff>123825</xdr:colOff>
      <xdr:row>31</xdr:row>
      <xdr:rowOff>44169</xdr:rowOff>
    </xdr:to>
    <xdr:sp macro="" textlink="">
      <xdr:nvSpPr>
        <xdr:cNvPr id="132" name="フローチャート: 判断 131">
          <a:extLst>
            <a:ext uri="{FF2B5EF4-FFF2-40B4-BE49-F238E27FC236}">
              <a16:creationId xmlns:a16="http://schemas.microsoft.com/office/drawing/2014/main" id="{00000000-0008-0000-0D00-000084000000}"/>
            </a:ext>
          </a:extLst>
        </xdr:cNvPr>
        <xdr:cNvSpPr/>
      </xdr:nvSpPr>
      <xdr:spPr>
        <a:xfrm>
          <a:off x="13271500" y="602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124968</xdr:rowOff>
    </xdr:from>
    <xdr:to>
      <xdr:col>64</xdr:col>
      <xdr:colOff>123825</xdr:colOff>
      <xdr:row>31</xdr:row>
      <xdr:rowOff>55118</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2509500" y="603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95359</xdr:rowOff>
    </xdr:from>
    <xdr:to>
      <xdr:col>60</xdr:col>
      <xdr:colOff>123825</xdr:colOff>
      <xdr:row>31</xdr:row>
      <xdr:rowOff>25509</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1747500" y="601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D00-000087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D00-000089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78160</xdr:rowOff>
    </xdr:from>
    <xdr:to>
      <xdr:col>76</xdr:col>
      <xdr:colOff>73025</xdr:colOff>
      <xdr:row>33</xdr:row>
      <xdr:rowOff>8310</xdr:rowOff>
    </xdr:to>
    <xdr:sp macro="" textlink="">
      <xdr:nvSpPr>
        <xdr:cNvPr id="140" name="楕円 139">
          <a:extLst>
            <a:ext uri="{FF2B5EF4-FFF2-40B4-BE49-F238E27FC236}">
              <a16:creationId xmlns:a16="http://schemas.microsoft.com/office/drawing/2014/main" id="{00000000-0008-0000-0D00-00008C000000}"/>
            </a:ext>
          </a:extLst>
        </xdr:cNvPr>
        <xdr:cNvSpPr/>
      </xdr:nvSpPr>
      <xdr:spPr>
        <a:xfrm>
          <a:off x="14744700" y="633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56587</xdr:rowOff>
    </xdr:from>
    <xdr:ext cx="469744" cy="259045"/>
    <xdr:sp macro="" textlink="">
      <xdr:nvSpPr>
        <xdr:cNvPr id="141" name="債務償還比率該当値テキスト">
          <a:extLst>
            <a:ext uri="{FF2B5EF4-FFF2-40B4-BE49-F238E27FC236}">
              <a16:creationId xmlns:a16="http://schemas.microsoft.com/office/drawing/2014/main" id="{00000000-0008-0000-0D00-00008D000000}"/>
            </a:ext>
          </a:extLst>
        </xdr:cNvPr>
        <xdr:cNvSpPr txBox="1"/>
      </xdr:nvSpPr>
      <xdr:spPr>
        <a:xfrm>
          <a:off x="14846300" y="6314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135065</xdr:rowOff>
    </xdr:from>
    <xdr:to>
      <xdr:col>72</xdr:col>
      <xdr:colOff>123825</xdr:colOff>
      <xdr:row>33</xdr:row>
      <xdr:rowOff>65215</xdr:rowOff>
    </xdr:to>
    <xdr:sp macro="" textlink="">
      <xdr:nvSpPr>
        <xdr:cNvPr id="142" name="楕円 141">
          <a:extLst>
            <a:ext uri="{FF2B5EF4-FFF2-40B4-BE49-F238E27FC236}">
              <a16:creationId xmlns:a16="http://schemas.microsoft.com/office/drawing/2014/main" id="{00000000-0008-0000-0D00-00008E000000}"/>
            </a:ext>
          </a:extLst>
        </xdr:cNvPr>
        <xdr:cNvSpPr/>
      </xdr:nvSpPr>
      <xdr:spPr>
        <a:xfrm>
          <a:off x="14033500" y="639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128960</xdr:rowOff>
    </xdr:from>
    <xdr:to>
      <xdr:col>76</xdr:col>
      <xdr:colOff>22225</xdr:colOff>
      <xdr:row>33</xdr:row>
      <xdr:rowOff>14415</xdr:rowOff>
    </xdr:to>
    <xdr:cxnSp macro="">
      <xdr:nvCxnSpPr>
        <xdr:cNvPr id="143" name="直線コネクタ 142">
          <a:extLst>
            <a:ext uri="{FF2B5EF4-FFF2-40B4-BE49-F238E27FC236}">
              <a16:creationId xmlns:a16="http://schemas.microsoft.com/office/drawing/2014/main" id="{00000000-0008-0000-0D00-00008F000000}"/>
            </a:ext>
          </a:extLst>
        </xdr:cNvPr>
        <xdr:cNvCxnSpPr/>
      </xdr:nvCxnSpPr>
      <xdr:spPr>
        <a:xfrm flipV="1">
          <a:off x="14084300" y="6386885"/>
          <a:ext cx="711200" cy="5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86795</xdr:rowOff>
    </xdr:from>
    <xdr:to>
      <xdr:col>68</xdr:col>
      <xdr:colOff>123825</xdr:colOff>
      <xdr:row>33</xdr:row>
      <xdr:rowOff>16945</xdr:rowOff>
    </xdr:to>
    <xdr:sp macro="" textlink="">
      <xdr:nvSpPr>
        <xdr:cNvPr id="144" name="楕円 143">
          <a:extLst>
            <a:ext uri="{FF2B5EF4-FFF2-40B4-BE49-F238E27FC236}">
              <a16:creationId xmlns:a16="http://schemas.microsoft.com/office/drawing/2014/main" id="{00000000-0008-0000-0D00-000090000000}"/>
            </a:ext>
          </a:extLst>
        </xdr:cNvPr>
        <xdr:cNvSpPr/>
      </xdr:nvSpPr>
      <xdr:spPr>
        <a:xfrm>
          <a:off x="13271500" y="63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137595</xdr:rowOff>
    </xdr:from>
    <xdr:to>
      <xdr:col>72</xdr:col>
      <xdr:colOff>73025</xdr:colOff>
      <xdr:row>33</xdr:row>
      <xdr:rowOff>14415</xdr:rowOff>
    </xdr:to>
    <xdr:cxnSp macro="">
      <xdr:nvCxnSpPr>
        <xdr:cNvPr id="145" name="直線コネクタ 144">
          <a:extLst>
            <a:ext uri="{FF2B5EF4-FFF2-40B4-BE49-F238E27FC236}">
              <a16:creationId xmlns:a16="http://schemas.microsoft.com/office/drawing/2014/main" id="{00000000-0008-0000-0D00-000091000000}"/>
            </a:ext>
          </a:extLst>
        </xdr:cNvPr>
        <xdr:cNvCxnSpPr/>
      </xdr:nvCxnSpPr>
      <xdr:spPr>
        <a:xfrm>
          <a:off x="13322300" y="6395520"/>
          <a:ext cx="762000" cy="4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86641</xdr:rowOff>
    </xdr:from>
    <xdr:to>
      <xdr:col>64</xdr:col>
      <xdr:colOff>123825</xdr:colOff>
      <xdr:row>33</xdr:row>
      <xdr:rowOff>16791</xdr:rowOff>
    </xdr:to>
    <xdr:sp macro="" textlink="">
      <xdr:nvSpPr>
        <xdr:cNvPr id="146" name="楕円 145">
          <a:extLst>
            <a:ext uri="{FF2B5EF4-FFF2-40B4-BE49-F238E27FC236}">
              <a16:creationId xmlns:a16="http://schemas.microsoft.com/office/drawing/2014/main" id="{00000000-0008-0000-0D00-000092000000}"/>
            </a:ext>
          </a:extLst>
        </xdr:cNvPr>
        <xdr:cNvSpPr/>
      </xdr:nvSpPr>
      <xdr:spPr>
        <a:xfrm>
          <a:off x="12509500" y="634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137441</xdr:rowOff>
    </xdr:from>
    <xdr:to>
      <xdr:col>68</xdr:col>
      <xdr:colOff>73025</xdr:colOff>
      <xdr:row>32</xdr:row>
      <xdr:rowOff>137595</xdr:rowOff>
    </xdr:to>
    <xdr:cxnSp macro="">
      <xdr:nvCxnSpPr>
        <xdr:cNvPr id="147" name="直線コネクタ 146">
          <a:extLst>
            <a:ext uri="{FF2B5EF4-FFF2-40B4-BE49-F238E27FC236}">
              <a16:creationId xmlns:a16="http://schemas.microsoft.com/office/drawing/2014/main" id="{00000000-0008-0000-0D00-000093000000}"/>
            </a:ext>
          </a:extLst>
        </xdr:cNvPr>
        <xdr:cNvCxnSpPr/>
      </xdr:nvCxnSpPr>
      <xdr:spPr>
        <a:xfrm>
          <a:off x="12560300" y="6395366"/>
          <a:ext cx="762000" cy="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147828</xdr:rowOff>
    </xdr:from>
    <xdr:to>
      <xdr:col>60</xdr:col>
      <xdr:colOff>123825</xdr:colOff>
      <xdr:row>32</xdr:row>
      <xdr:rowOff>77978</xdr:rowOff>
    </xdr:to>
    <xdr:sp macro="" textlink="">
      <xdr:nvSpPr>
        <xdr:cNvPr id="148" name="楕円 147">
          <a:extLst>
            <a:ext uri="{FF2B5EF4-FFF2-40B4-BE49-F238E27FC236}">
              <a16:creationId xmlns:a16="http://schemas.microsoft.com/office/drawing/2014/main" id="{00000000-0008-0000-0D00-000094000000}"/>
            </a:ext>
          </a:extLst>
        </xdr:cNvPr>
        <xdr:cNvSpPr/>
      </xdr:nvSpPr>
      <xdr:spPr>
        <a:xfrm>
          <a:off x="11747500" y="623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27178</xdr:rowOff>
    </xdr:from>
    <xdr:to>
      <xdr:col>64</xdr:col>
      <xdr:colOff>73025</xdr:colOff>
      <xdr:row>32</xdr:row>
      <xdr:rowOff>137441</xdr:rowOff>
    </xdr:to>
    <xdr:cxnSp macro="">
      <xdr:nvCxnSpPr>
        <xdr:cNvPr id="149" name="直線コネクタ 148">
          <a:extLst>
            <a:ext uri="{FF2B5EF4-FFF2-40B4-BE49-F238E27FC236}">
              <a16:creationId xmlns:a16="http://schemas.microsoft.com/office/drawing/2014/main" id="{00000000-0008-0000-0D00-000095000000}"/>
            </a:ext>
          </a:extLst>
        </xdr:cNvPr>
        <xdr:cNvCxnSpPr/>
      </xdr:nvCxnSpPr>
      <xdr:spPr>
        <a:xfrm>
          <a:off x="11798300" y="6285103"/>
          <a:ext cx="762000" cy="11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73650</xdr:rowOff>
    </xdr:from>
    <xdr:ext cx="469744" cy="259045"/>
    <xdr:sp macro="" textlink="">
      <xdr:nvSpPr>
        <xdr:cNvPr id="150" name="n_1aveValue債務償還比率">
          <a:extLst>
            <a:ext uri="{FF2B5EF4-FFF2-40B4-BE49-F238E27FC236}">
              <a16:creationId xmlns:a16="http://schemas.microsoft.com/office/drawing/2014/main" id="{00000000-0008-0000-0D00-000096000000}"/>
            </a:ext>
          </a:extLst>
        </xdr:cNvPr>
        <xdr:cNvSpPr txBox="1"/>
      </xdr:nvSpPr>
      <xdr:spPr>
        <a:xfrm>
          <a:off x="13836727" y="5817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60696</xdr:rowOff>
    </xdr:from>
    <xdr:ext cx="469744" cy="259045"/>
    <xdr:sp macro="" textlink="">
      <xdr:nvSpPr>
        <xdr:cNvPr id="151" name="n_2aveValue債務償還比率">
          <a:extLst>
            <a:ext uri="{FF2B5EF4-FFF2-40B4-BE49-F238E27FC236}">
              <a16:creationId xmlns:a16="http://schemas.microsoft.com/office/drawing/2014/main" id="{00000000-0008-0000-0D00-000097000000}"/>
            </a:ext>
          </a:extLst>
        </xdr:cNvPr>
        <xdr:cNvSpPr txBox="1"/>
      </xdr:nvSpPr>
      <xdr:spPr>
        <a:xfrm>
          <a:off x="13087427" y="580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71645</xdr:rowOff>
    </xdr:from>
    <xdr:ext cx="469744" cy="259045"/>
    <xdr:sp macro="" textlink="">
      <xdr:nvSpPr>
        <xdr:cNvPr id="152" name="n_3aveValue債務償還比率">
          <a:extLst>
            <a:ext uri="{FF2B5EF4-FFF2-40B4-BE49-F238E27FC236}">
              <a16:creationId xmlns:a16="http://schemas.microsoft.com/office/drawing/2014/main" id="{00000000-0008-0000-0D00-000098000000}"/>
            </a:ext>
          </a:extLst>
        </xdr:cNvPr>
        <xdr:cNvSpPr txBox="1"/>
      </xdr:nvSpPr>
      <xdr:spPr>
        <a:xfrm>
          <a:off x="12325427" y="5815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42036</xdr:rowOff>
    </xdr:from>
    <xdr:ext cx="469744" cy="259045"/>
    <xdr:sp macro="" textlink="">
      <xdr:nvSpPr>
        <xdr:cNvPr id="153" name="n_4aveValue債務償還比率">
          <a:extLst>
            <a:ext uri="{FF2B5EF4-FFF2-40B4-BE49-F238E27FC236}">
              <a16:creationId xmlns:a16="http://schemas.microsoft.com/office/drawing/2014/main" id="{00000000-0008-0000-0D00-000099000000}"/>
            </a:ext>
          </a:extLst>
        </xdr:cNvPr>
        <xdr:cNvSpPr txBox="1"/>
      </xdr:nvSpPr>
      <xdr:spPr>
        <a:xfrm>
          <a:off x="11563427" y="5785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56342</xdr:rowOff>
    </xdr:from>
    <xdr:ext cx="469744" cy="259045"/>
    <xdr:sp macro="" textlink="">
      <xdr:nvSpPr>
        <xdr:cNvPr id="154" name="n_1mainValue債務償還比率">
          <a:extLst>
            <a:ext uri="{FF2B5EF4-FFF2-40B4-BE49-F238E27FC236}">
              <a16:creationId xmlns:a16="http://schemas.microsoft.com/office/drawing/2014/main" id="{00000000-0008-0000-0D00-00009A000000}"/>
            </a:ext>
          </a:extLst>
        </xdr:cNvPr>
        <xdr:cNvSpPr txBox="1"/>
      </xdr:nvSpPr>
      <xdr:spPr>
        <a:xfrm>
          <a:off x="13836727" y="648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8072</xdr:rowOff>
    </xdr:from>
    <xdr:ext cx="469744" cy="259045"/>
    <xdr:sp macro="" textlink="">
      <xdr:nvSpPr>
        <xdr:cNvPr id="155" name="n_2mainValue債務償還比率">
          <a:extLst>
            <a:ext uri="{FF2B5EF4-FFF2-40B4-BE49-F238E27FC236}">
              <a16:creationId xmlns:a16="http://schemas.microsoft.com/office/drawing/2014/main" id="{00000000-0008-0000-0D00-00009B000000}"/>
            </a:ext>
          </a:extLst>
        </xdr:cNvPr>
        <xdr:cNvSpPr txBox="1"/>
      </xdr:nvSpPr>
      <xdr:spPr>
        <a:xfrm>
          <a:off x="13087427" y="6437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7918</xdr:rowOff>
    </xdr:from>
    <xdr:ext cx="469744" cy="259045"/>
    <xdr:sp macro="" textlink="">
      <xdr:nvSpPr>
        <xdr:cNvPr id="156" name="n_3mainValue債務償還比率">
          <a:extLst>
            <a:ext uri="{FF2B5EF4-FFF2-40B4-BE49-F238E27FC236}">
              <a16:creationId xmlns:a16="http://schemas.microsoft.com/office/drawing/2014/main" id="{00000000-0008-0000-0D00-00009C000000}"/>
            </a:ext>
          </a:extLst>
        </xdr:cNvPr>
        <xdr:cNvSpPr txBox="1"/>
      </xdr:nvSpPr>
      <xdr:spPr>
        <a:xfrm>
          <a:off x="12325427" y="6437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69105</xdr:rowOff>
    </xdr:from>
    <xdr:ext cx="469744" cy="259045"/>
    <xdr:sp macro="" textlink="">
      <xdr:nvSpPr>
        <xdr:cNvPr id="157" name="n_4mainValue債務償還比率">
          <a:extLst>
            <a:ext uri="{FF2B5EF4-FFF2-40B4-BE49-F238E27FC236}">
              <a16:creationId xmlns:a16="http://schemas.microsoft.com/office/drawing/2014/main" id="{00000000-0008-0000-0D00-00009D000000}"/>
            </a:ext>
          </a:extLst>
        </xdr:cNvPr>
        <xdr:cNvSpPr txBox="1"/>
      </xdr:nvSpPr>
      <xdr:spPr>
        <a:xfrm>
          <a:off x="11563427" y="6327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a:extLst>
            <a:ext uri="{FF2B5EF4-FFF2-40B4-BE49-F238E27FC236}">
              <a16:creationId xmlns:a16="http://schemas.microsoft.com/office/drawing/2014/main" id="{00000000-0008-0000-0D00-00009E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a:extLst>
            <a:ext uri="{FF2B5EF4-FFF2-40B4-BE49-F238E27FC236}">
              <a16:creationId xmlns:a16="http://schemas.microsoft.com/office/drawing/2014/main" id="{00000000-0008-0000-0D00-00009F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a:extLst>
            <a:ext uri="{FF2B5EF4-FFF2-40B4-BE49-F238E27FC236}">
              <a16:creationId xmlns:a16="http://schemas.microsoft.com/office/drawing/2014/main" id="{00000000-0008-0000-0D00-0000A0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a:extLst>
            <a:ext uri="{FF2B5EF4-FFF2-40B4-BE49-F238E27FC236}">
              <a16:creationId xmlns:a16="http://schemas.microsoft.com/office/drawing/2014/main" id="{00000000-0008-0000-0D00-0000A1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a:extLst>
            <a:ext uri="{FF2B5EF4-FFF2-40B4-BE49-F238E27FC236}">
              <a16:creationId xmlns:a16="http://schemas.microsoft.com/office/drawing/2014/main" id="{00000000-0008-0000-0D00-0000A2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青森県東北町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17,431
17,300
326.50
12,166,756
11,825,661
297,119
6,648,816
12,496,218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72390</xdr:rowOff>
    </xdr:from>
    <xdr:to>
      <xdr:col>24</xdr:col>
      <xdr:colOff>62865</xdr:colOff>
      <xdr:row>41</xdr:row>
      <xdr:rowOff>110490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90169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114317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110490</xdr:rowOff>
    </xdr:from>
    <xdr:to>
      <xdr:col>24</xdr:col>
      <xdr:colOff>152400</xdr:colOff>
      <xdr:row>41</xdr:row>
      <xdr:rowOff>110490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13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19067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676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72390</xdr:rowOff>
    </xdr:from>
    <xdr:to>
      <xdr:col>24</xdr:col>
      <xdr:colOff>152400</xdr:colOff>
      <xdr:row>34</xdr:row>
      <xdr:rowOff>72390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80662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252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57785</xdr:rowOff>
    </xdr:from>
    <xdr:to>
      <xdr:col>24</xdr:col>
      <xdr:colOff>114300</xdr:colOff>
      <xdr:row>37</xdr:row>
      <xdr:rowOff>159385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19685</xdr:rowOff>
    </xdr:from>
    <xdr:to>
      <xdr:col>20</xdr:col>
      <xdr:colOff>38100</xdr:colOff>
      <xdr:row>37</xdr:row>
      <xdr:rowOff>121285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xdr:rowOff>
    </xdr:from>
    <xdr:to>
      <xdr:col>15</xdr:col>
      <xdr:colOff>101600</xdr:colOff>
      <xdr:row>37</xdr:row>
      <xdr:rowOff>111760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149225</xdr:rowOff>
    </xdr:from>
    <xdr:to>
      <xdr:col>10</xdr:col>
      <xdr:colOff>165100</xdr:colOff>
      <xdr:row>37</xdr:row>
      <xdr:rowOff>79375</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13970</xdr:rowOff>
    </xdr:from>
    <xdr:to>
      <xdr:col>6</xdr:col>
      <xdr:colOff>38100</xdr:colOff>
      <xdr:row>37</xdr:row>
      <xdr:rowOff>115570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59690</xdr:rowOff>
    </xdr:from>
    <xdr:to>
      <xdr:col>24</xdr:col>
      <xdr:colOff>114300</xdr:colOff>
      <xdr:row>41</xdr:row>
      <xdr:rowOff>161290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146067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7004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65405</xdr:rowOff>
    </xdr:from>
    <xdr:to>
      <xdr:col>20</xdr:col>
      <xdr:colOff>38100</xdr:colOff>
      <xdr:row>41</xdr:row>
      <xdr:rowOff>167005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709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110490</xdr:rowOff>
    </xdr:from>
    <xdr:to>
      <xdr:col>24</xdr:col>
      <xdr:colOff>63500</xdr:colOff>
      <xdr:row>41</xdr:row>
      <xdr:rowOff>116205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flipV="1">
          <a:off x="3797300" y="713994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80645</xdr:rowOff>
    </xdr:from>
    <xdr:to>
      <xdr:col>15</xdr:col>
      <xdr:colOff>101600</xdr:colOff>
      <xdr:row>42</xdr:row>
      <xdr:rowOff>10795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711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116205</xdr:rowOff>
    </xdr:from>
    <xdr:to>
      <xdr:col>19</xdr:col>
      <xdr:colOff>177800</xdr:colOff>
      <xdr:row>41</xdr:row>
      <xdr:rowOff>131445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flipV="1">
          <a:off x="2908300" y="714565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65405</xdr:rowOff>
    </xdr:from>
    <xdr:to>
      <xdr:col>10</xdr:col>
      <xdr:colOff>165100</xdr:colOff>
      <xdr:row>41</xdr:row>
      <xdr:rowOff>167005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709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116205</xdr:rowOff>
    </xdr:from>
    <xdr:to>
      <xdr:col>15</xdr:col>
      <xdr:colOff>50800</xdr:colOff>
      <xdr:row>41</xdr:row>
      <xdr:rowOff>131445</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714565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137812</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E00-000051000000}"/>
            </a:ext>
          </a:extLst>
        </xdr:cNvPr>
        <xdr:cNvSpPr txBox="1"/>
      </xdr:nvSpPr>
      <xdr:spPr>
        <a:xfrm>
          <a:off x="35820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128287</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E00-000052000000}"/>
            </a:ext>
          </a:extLst>
        </xdr:cNvPr>
        <xdr:cNvSpPr txBox="1"/>
      </xdr:nvSpPr>
      <xdr:spPr>
        <a:xfrm>
          <a:off x="2705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95902</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E00-000053000000}"/>
            </a:ext>
          </a:extLst>
        </xdr:cNvPr>
        <xdr:cNvSpPr txBox="1"/>
      </xdr:nvSpPr>
      <xdr:spPr>
        <a:xfrm>
          <a:off x="1816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132097</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E00-000054000000}"/>
            </a:ext>
          </a:extLst>
        </xdr:cNvPr>
        <xdr:cNvSpPr txBox="1"/>
      </xdr:nvSpPr>
      <xdr:spPr>
        <a:xfrm>
          <a:off x="927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158132</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E00-000055000000}"/>
            </a:ext>
          </a:extLst>
        </xdr:cNvPr>
        <xdr:cNvSpPr txBox="1"/>
      </xdr:nvSpPr>
      <xdr:spPr>
        <a:xfrm>
          <a:off x="3582044" y="718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1922</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E00-000056000000}"/>
            </a:ext>
          </a:extLst>
        </xdr:cNvPr>
        <xdr:cNvSpPr txBox="1"/>
      </xdr:nvSpPr>
      <xdr:spPr>
        <a:xfrm>
          <a:off x="2705744"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158132</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E00-000057000000}"/>
            </a:ext>
          </a:extLst>
        </xdr:cNvPr>
        <xdr:cNvSpPr txBox="1"/>
      </xdr:nvSpPr>
      <xdr:spPr>
        <a:xfrm>
          <a:off x="1816744" y="718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00000000-0008-0000-0E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101466</xdr:rowOff>
    </xdr:from>
    <xdr:to>
      <xdr:col>54</xdr:col>
      <xdr:colOff>189865</xdr:colOff>
      <xdr:row>41</xdr:row>
      <xdr:rowOff>69777</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flipV="1">
          <a:off x="10476865" y="5587866"/>
          <a:ext cx="0" cy="1511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73604</xdr:rowOff>
    </xdr:from>
    <xdr:ext cx="534377" cy="259045"/>
    <xdr:sp macro="" textlink="">
      <xdr:nvSpPr>
        <xdr:cNvPr id="114" name="【道路】&#10;一人当たり延長最小値テキスト">
          <a:extLst>
            <a:ext uri="{FF2B5EF4-FFF2-40B4-BE49-F238E27FC236}">
              <a16:creationId xmlns:a16="http://schemas.microsoft.com/office/drawing/2014/main" id="{00000000-0008-0000-0E00-000072000000}"/>
            </a:ext>
          </a:extLst>
        </xdr:cNvPr>
        <xdr:cNvSpPr txBox="1"/>
      </xdr:nvSpPr>
      <xdr:spPr>
        <a:xfrm>
          <a:off x="10515600" y="710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69777</xdr:rowOff>
    </xdr:from>
    <xdr:to>
      <xdr:col>55</xdr:col>
      <xdr:colOff>88900</xdr:colOff>
      <xdr:row>41</xdr:row>
      <xdr:rowOff>69777</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a:off x="10388600" y="709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48143</xdr:rowOff>
    </xdr:from>
    <xdr:ext cx="599010" cy="259045"/>
    <xdr:sp macro="" textlink="">
      <xdr:nvSpPr>
        <xdr:cNvPr id="116" name="【道路】&#10;一人当たり延長最大値テキスト">
          <a:extLst>
            <a:ext uri="{FF2B5EF4-FFF2-40B4-BE49-F238E27FC236}">
              <a16:creationId xmlns:a16="http://schemas.microsoft.com/office/drawing/2014/main" id="{00000000-0008-0000-0E00-000074000000}"/>
            </a:ext>
          </a:extLst>
        </xdr:cNvPr>
        <xdr:cNvSpPr txBox="1"/>
      </xdr:nvSpPr>
      <xdr:spPr>
        <a:xfrm>
          <a:off x="10515600" y="536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101466</xdr:rowOff>
    </xdr:from>
    <xdr:to>
      <xdr:col>55</xdr:col>
      <xdr:colOff>88900</xdr:colOff>
      <xdr:row>32</xdr:row>
      <xdr:rowOff>101466</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a:off x="10388600" y="558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53491</xdr:rowOff>
    </xdr:from>
    <xdr:ext cx="534377" cy="259045"/>
    <xdr:sp macro="" textlink="">
      <xdr:nvSpPr>
        <xdr:cNvPr id="118" name="【道路】&#10;一人当たり延長平均値テキスト">
          <a:extLst>
            <a:ext uri="{FF2B5EF4-FFF2-40B4-BE49-F238E27FC236}">
              <a16:creationId xmlns:a16="http://schemas.microsoft.com/office/drawing/2014/main" id="{00000000-0008-0000-0E00-000076000000}"/>
            </a:ext>
          </a:extLst>
        </xdr:cNvPr>
        <xdr:cNvSpPr txBox="1"/>
      </xdr:nvSpPr>
      <xdr:spPr>
        <a:xfrm>
          <a:off x="10515600" y="6568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30614</xdr:rowOff>
    </xdr:from>
    <xdr:to>
      <xdr:col>55</xdr:col>
      <xdr:colOff>50800</xdr:colOff>
      <xdr:row>39</xdr:row>
      <xdr:rowOff>132214</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10426700" y="671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34065</xdr:rowOff>
    </xdr:from>
    <xdr:to>
      <xdr:col>50</xdr:col>
      <xdr:colOff>165100</xdr:colOff>
      <xdr:row>39</xdr:row>
      <xdr:rowOff>135665</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9588500" y="672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49044</xdr:rowOff>
    </xdr:from>
    <xdr:to>
      <xdr:col>46</xdr:col>
      <xdr:colOff>38100</xdr:colOff>
      <xdr:row>39</xdr:row>
      <xdr:rowOff>150644</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8699500" y="673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132776</xdr:rowOff>
    </xdr:from>
    <xdr:to>
      <xdr:col>41</xdr:col>
      <xdr:colOff>101600</xdr:colOff>
      <xdr:row>40</xdr:row>
      <xdr:rowOff>62926</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7810500" y="6819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39671</xdr:rowOff>
    </xdr:from>
    <xdr:to>
      <xdr:col>36</xdr:col>
      <xdr:colOff>165100</xdr:colOff>
      <xdr:row>39</xdr:row>
      <xdr:rowOff>141271</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6921500" y="672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7438</xdr:rowOff>
    </xdr:from>
    <xdr:to>
      <xdr:col>55</xdr:col>
      <xdr:colOff>50800</xdr:colOff>
      <xdr:row>40</xdr:row>
      <xdr:rowOff>109038</xdr:rowOff>
    </xdr:to>
    <xdr:sp macro="" textlink="">
      <xdr:nvSpPr>
        <xdr:cNvPr id="129" name="楕円 128">
          <a:extLst>
            <a:ext uri="{FF2B5EF4-FFF2-40B4-BE49-F238E27FC236}">
              <a16:creationId xmlns:a16="http://schemas.microsoft.com/office/drawing/2014/main" id="{00000000-0008-0000-0E00-000081000000}"/>
            </a:ext>
          </a:extLst>
        </xdr:cNvPr>
        <xdr:cNvSpPr/>
      </xdr:nvSpPr>
      <xdr:spPr>
        <a:xfrm>
          <a:off x="10426700" y="686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157315</xdr:rowOff>
    </xdr:from>
    <xdr:ext cx="534377" cy="259045"/>
    <xdr:sp macro="" textlink="">
      <xdr:nvSpPr>
        <xdr:cNvPr id="130" name="【道路】&#10;一人当たり延長該当値テキスト">
          <a:extLst>
            <a:ext uri="{FF2B5EF4-FFF2-40B4-BE49-F238E27FC236}">
              <a16:creationId xmlns:a16="http://schemas.microsoft.com/office/drawing/2014/main" id="{00000000-0008-0000-0E00-000082000000}"/>
            </a:ext>
          </a:extLst>
        </xdr:cNvPr>
        <xdr:cNvSpPr txBox="1"/>
      </xdr:nvSpPr>
      <xdr:spPr>
        <a:xfrm>
          <a:off x="10515600" y="684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13219</xdr:rowOff>
    </xdr:from>
    <xdr:to>
      <xdr:col>50</xdr:col>
      <xdr:colOff>165100</xdr:colOff>
      <xdr:row>40</xdr:row>
      <xdr:rowOff>114819</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9588500" y="687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58238</xdr:rowOff>
    </xdr:from>
    <xdr:to>
      <xdr:col>55</xdr:col>
      <xdr:colOff>0</xdr:colOff>
      <xdr:row>40</xdr:row>
      <xdr:rowOff>64019</xdr:rowOff>
    </xdr:to>
    <xdr:cxnSp macro="">
      <xdr:nvCxnSpPr>
        <xdr:cNvPr id="132" name="直線コネクタ 131">
          <a:extLst>
            <a:ext uri="{FF2B5EF4-FFF2-40B4-BE49-F238E27FC236}">
              <a16:creationId xmlns:a16="http://schemas.microsoft.com/office/drawing/2014/main" id="{00000000-0008-0000-0E00-000084000000}"/>
            </a:ext>
          </a:extLst>
        </xdr:cNvPr>
        <xdr:cNvCxnSpPr/>
      </xdr:nvCxnSpPr>
      <xdr:spPr>
        <a:xfrm flipV="1">
          <a:off x="9639300" y="6916238"/>
          <a:ext cx="838200" cy="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17867</xdr:rowOff>
    </xdr:from>
    <xdr:to>
      <xdr:col>46</xdr:col>
      <xdr:colOff>38100</xdr:colOff>
      <xdr:row>40</xdr:row>
      <xdr:rowOff>119467</xdr:rowOff>
    </xdr:to>
    <xdr:sp macro="" textlink="">
      <xdr:nvSpPr>
        <xdr:cNvPr id="133" name="楕円 132">
          <a:extLst>
            <a:ext uri="{FF2B5EF4-FFF2-40B4-BE49-F238E27FC236}">
              <a16:creationId xmlns:a16="http://schemas.microsoft.com/office/drawing/2014/main" id="{00000000-0008-0000-0E00-000085000000}"/>
            </a:ext>
          </a:extLst>
        </xdr:cNvPr>
        <xdr:cNvSpPr/>
      </xdr:nvSpPr>
      <xdr:spPr>
        <a:xfrm>
          <a:off x="8699500" y="687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64019</xdr:rowOff>
    </xdr:from>
    <xdr:to>
      <xdr:col>50</xdr:col>
      <xdr:colOff>114300</xdr:colOff>
      <xdr:row>40</xdr:row>
      <xdr:rowOff>68667</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flipV="1">
          <a:off x="8750300" y="6922019"/>
          <a:ext cx="8890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27327</xdr:rowOff>
    </xdr:from>
    <xdr:to>
      <xdr:col>41</xdr:col>
      <xdr:colOff>101600</xdr:colOff>
      <xdr:row>40</xdr:row>
      <xdr:rowOff>128927</xdr:rowOff>
    </xdr:to>
    <xdr:sp macro="" textlink="">
      <xdr:nvSpPr>
        <xdr:cNvPr id="135" name="楕円 134">
          <a:extLst>
            <a:ext uri="{FF2B5EF4-FFF2-40B4-BE49-F238E27FC236}">
              <a16:creationId xmlns:a16="http://schemas.microsoft.com/office/drawing/2014/main" id="{00000000-0008-0000-0E00-000087000000}"/>
            </a:ext>
          </a:extLst>
        </xdr:cNvPr>
        <xdr:cNvSpPr/>
      </xdr:nvSpPr>
      <xdr:spPr>
        <a:xfrm>
          <a:off x="7810500" y="688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68667</xdr:rowOff>
    </xdr:from>
    <xdr:to>
      <xdr:col>45</xdr:col>
      <xdr:colOff>177800</xdr:colOff>
      <xdr:row>40</xdr:row>
      <xdr:rowOff>78127</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flipV="1">
          <a:off x="7861300" y="6926667"/>
          <a:ext cx="889000" cy="9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152192</xdr:rowOff>
    </xdr:from>
    <xdr:ext cx="534377" cy="259045"/>
    <xdr:sp macro="" textlink="">
      <xdr:nvSpPr>
        <xdr:cNvPr id="137" name="n_1aveValue【道路】&#10;一人当たり延長">
          <a:extLst>
            <a:ext uri="{FF2B5EF4-FFF2-40B4-BE49-F238E27FC236}">
              <a16:creationId xmlns:a16="http://schemas.microsoft.com/office/drawing/2014/main" id="{00000000-0008-0000-0E00-000089000000}"/>
            </a:ext>
          </a:extLst>
        </xdr:cNvPr>
        <xdr:cNvSpPr txBox="1"/>
      </xdr:nvSpPr>
      <xdr:spPr>
        <a:xfrm>
          <a:off x="9359411" y="64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167171</xdr:rowOff>
    </xdr:from>
    <xdr:ext cx="534377" cy="259045"/>
    <xdr:sp macro="" textlink="">
      <xdr:nvSpPr>
        <xdr:cNvPr id="138" name="n_2aveValue【道路】&#10;一人当たり延長">
          <a:extLst>
            <a:ext uri="{FF2B5EF4-FFF2-40B4-BE49-F238E27FC236}">
              <a16:creationId xmlns:a16="http://schemas.microsoft.com/office/drawing/2014/main" id="{00000000-0008-0000-0E00-00008A000000}"/>
            </a:ext>
          </a:extLst>
        </xdr:cNvPr>
        <xdr:cNvSpPr txBox="1"/>
      </xdr:nvSpPr>
      <xdr:spPr>
        <a:xfrm>
          <a:off x="8483111" y="651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79453</xdr:rowOff>
    </xdr:from>
    <xdr:ext cx="534377" cy="259045"/>
    <xdr:sp macro="" textlink="">
      <xdr:nvSpPr>
        <xdr:cNvPr id="139" name="n_3aveValue【道路】&#10;一人当たり延長">
          <a:extLst>
            <a:ext uri="{FF2B5EF4-FFF2-40B4-BE49-F238E27FC236}">
              <a16:creationId xmlns:a16="http://schemas.microsoft.com/office/drawing/2014/main" id="{00000000-0008-0000-0E00-00008B000000}"/>
            </a:ext>
          </a:extLst>
        </xdr:cNvPr>
        <xdr:cNvSpPr txBox="1"/>
      </xdr:nvSpPr>
      <xdr:spPr>
        <a:xfrm>
          <a:off x="7594111" y="659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157798</xdr:rowOff>
    </xdr:from>
    <xdr:ext cx="534377" cy="259045"/>
    <xdr:sp macro="" textlink="">
      <xdr:nvSpPr>
        <xdr:cNvPr id="140" name="n_4aveValue【道路】&#10;一人当たり延長">
          <a:extLst>
            <a:ext uri="{FF2B5EF4-FFF2-40B4-BE49-F238E27FC236}">
              <a16:creationId xmlns:a16="http://schemas.microsoft.com/office/drawing/2014/main" id="{00000000-0008-0000-0E00-00008C000000}"/>
            </a:ext>
          </a:extLst>
        </xdr:cNvPr>
        <xdr:cNvSpPr txBox="1"/>
      </xdr:nvSpPr>
      <xdr:spPr>
        <a:xfrm>
          <a:off x="6705111" y="650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105946</xdr:rowOff>
    </xdr:from>
    <xdr:ext cx="534377" cy="259045"/>
    <xdr:sp macro="" textlink="">
      <xdr:nvSpPr>
        <xdr:cNvPr id="141" name="n_1mainValue【道路】&#10;一人当たり延長">
          <a:extLst>
            <a:ext uri="{FF2B5EF4-FFF2-40B4-BE49-F238E27FC236}">
              <a16:creationId xmlns:a16="http://schemas.microsoft.com/office/drawing/2014/main" id="{00000000-0008-0000-0E00-00008D000000}"/>
            </a:ext>
          </a:extLst>
        </xdr:cNvPr>
        <xdr:cNvSpPr txBox="1"/>
      </xdr:nvSpPr>
      <xdr:spPr>
        <a:xfrm>
          <a:off x="9359411" y="696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110594</xdr:rowOff>
    </xdr:from>
    <xdr:ext cx="534377" cy="259045"/>
    <xdr:sp macro="" textlink="">
      <xdr:nvSpPr>
        <xdr:cNvPr id="142" name="n_2mainValue【道路】&#10;一人当たり延長">
          <a:extLst>
            <a:ext uri="{FF2B5EF4-FFF2-40B4-BE49-F238E27FC236}">
              <a16:creationId xmlns:a16="http://schemas.microsoft.com/office/drawing/2014/main" id="{00000000-0008-0000-0E00-00008E000000}"/>
            </a:ext>
          </a:extLst>
        </xdr:cNvPr>
        <xdr:cNvSpPr txBox="1"/>
      </xdr:nvSpPr>
      <xdr:spPr>
        <a:xfrm>
          <a:off x="8483111" y="696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120054</xdr:rowOff>
    </xdr:from>
    <xdr:ext cx="534377" cy="259045"/>
    <xdr:sp macro="" textlink="">
      <xdr:nvSpPr>
        <xdr:cNvPr id="143" name="n_3mainValue【道路】&#10;一人当たり延長">
          <a:extLst>
            <a:ext uri="{FF2B5EF4-FFF2-40B4-BE49-F238E27FC236}">
              <a16:creationId xmlns:a16="http://schemas.microsoft.com/office/drawing/2014/main" id="{00000000-0008-0000-0E00-00008F000000}"/>
            </a:ext>
          </a:extLst>
        </xdr:cNvPr>
        <xdr:cNvSpPr txBox="1"/>
      </xdr:nvSpPr>
      <xdr:spPr>
        <a:xfrm>
          <a:off x="7594111" y="697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a:extLst>
            <a:ext uri="{FF2B5EF4-FFF2-40B4-BE49-F238E27FC236}">
              <a16:creationId xmlns:a16="http://schemas.microsoft.com/office/drawing/2014/main" id="{00000000-0008-0000-0E00-00009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a:extLst>
            <a:ext uri="{FF2B5EF4-FFF2-40B4-BE49-F238E27FC236}">
              <a16:creationId xmlns:a16="http://schemas.microsoft.com/office/drawing/2014/main" id="{00000000-0008-0000-0E00-00009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a:extLst>
            <a:ext uri="{FF2B5EF4-FFF2-40B4-BE49-F238E27FC236}">
              <a16:creationId xmlns:a16="http://schemas.microsoft.com/office/drawing/2014/main" id="{00000000-0008-0000-0E00-0000A5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73152</xdr:rowOff>
    </xdr:from>
    <xdr:to>
      <xdr:col>24</xdr:col>
      <xdr:colOff>62865</xdr:colOff>
      <xdr:row>63</xdr:row>
      <xdr:rowOff>123444</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flipV="1">
          <a:off x="4634865" y="967435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127271</xdr:rowOff>
    </xdr:from>
    <xdr:ext cx="405111" cy="259045"/>
    <xdr:sp macro="" textlink="">
      <xdr:nvSpPr>
        <xdr:cNvPr id="167" name="【橋りょう・トンネル】&#10;有形固定資産減価償却率最小値テキスト">
          <a:extLst>
            <a:ext uri="{FF2B5EF4-FFF2-40B4-BE49-F238E27FC236}">
              <a16:creationId xmlns:a16="http://schemas.microsoft.com/office/drawing/2014/main" id="{00000000-0008-0000-0E00-0000A7000000}"/>
            </a:ext>
          </a:extLst>
        </xdr:cNvPr>
        <xdr:cNvSpPr txBox="1"/>
      </xdr:nvSpPr>
      <xdr:spPr>
        <a:xfrm>
          <a:off x="4673600" y="1092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123444</xdr:rowOff>
    </xdr:from>
    <xdr:to>
      <xdr:col>24</xdr:col>
      <xdr:colOff>152400</xdr:colOff>
      <xdr:row>63</xdr:row>
      <xdr:rowOff>123444</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4546600" y="1092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19829</xdr:rowOff>
    </xdr:from>
    <xdr:ext cx="405111" cy="259045"/>
    <xdr:sp macro="" textlink="">
      <xdr:nvSpPr>
        <xdr:cNvPr id="169" name="【橋りょう・トンネル】&#10;有形固定資産減価償却率最大値テキスト">
          <a:extLst>
            <a:ext uri="{FF2B5EF4-FFF2-40B4-BE49-F238E27FC236}">
              <a16:creationId xmlns:a16="http://schemas.microsoft.com/office/drawing/2014/main" id="{00000000-0008-0000-0E00-0000A9000000}"/>
            </a:ext>
          </a:extLst>
        </xdr:cNvPr>
        <xdr:cNvSpPr txBox="1"/>
      </xdr:nvSpPr>
      <xdr:spPr>
        <a:xfrm>
          <a:off x="4673600" y="9449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73152</xdr:rowOff>
    </xdr:from>
    <xdr:to>
      <xdr:col>24</xdr:col>
      <xdr:colOff>152400</xdr:colOff>
      <xdr:row>56</xdr:row>
      <xdr:rowOff>73152</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a:off x="4546600" y="967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55643</xdr:rowOff>
    </xdr:from>
    <xdr:ext cx="405111" cy="259045"/>
    <xdr:sp macro="" textlink="">
      <xdr:nvSpPr>
        <xdr:cNvPr id="171" name="【橋りょう・トンネル】&#10;有形固定資産減価償却率平均値テキスト">
          <a:extLst>
            <a:ext uri="{FF2B5EF4-FFF2-40B4-BE49-F238E27FC236}">
              <a16:creationId xmlns:a16="http://schemas.microsoft.com/office/drawing/2014/main" id="{00000000-0008-0000-0E00-0000AB000000}"/>
            </a:ext>
          </a:extLst>
        </xdr:cNvPr>
        <xdr:cNvSpPr txBox="1"/>
      </xdr:nvSpPr>
      <xdr:spPr>
        <a:xfrm>
          <a:off x="4673600" y="9999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77216</xdr:rowOff>
    </xdr:from>
    <xdr:to>
      <xdr:col>24</xdr:col>
      <xdr:colOff>114300</xdr:colOff>
      <xdr:row>59</xdr:row>
      <xdr:rowOff>7366</xdr:rowOff>
    </xdr:to>
    <xdr:sp macro="" textlink="">
      <xdr:nvSpPr>
        <xdr:cNvPr id="172" name="フローチャート: 判断 171">
          <a:extLst>
            <a:ext uri="{FF2B5EF4-FFF2-40B4-BE49-F238E27FC236}">
              <a16:creationId xmlns:a16="http://schemas.microsoft.com/office/drawing/2014/main" id="{00000000-0008-0000-0E00-0000AC000000}"/>
            </a:ext>
          </a:extLst>
        </xdr:cNvPr>
        <xdr:cNvSpPr/>
      </xdr:nvSpPr>
      <xdr:spPr>
        <a:xfrm>
          <a:off x="4584700" y="1002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45212</xdr:rowOff>
    </xdr:from>
    <xdr:to>
      <xdr:col>20</xdr:col>
      <xdr:colOff>38100</xdr:colOff>
      <xdr:row>58</xdr:row>
      <xdr:rowOff>146812</xdr:rowOff>
    </xdr:to>
    <xdr:sp macro="" textlink="">
      <xdr:nvSpPr>
        <xdr:cNvPr id="173" name="フローチャート: 判断 172">
          <a:extLst>
            <a:ext uri="{FF2B5EF4-FFF2-40B4-BE49-F238E27FC236}">
              <a16:creationId xmlns:a16="http://schemas.microsoft.com/office/drawing/2014/main" id="{00000000-0008-0000-0E00-0000AD000000}"/>
            </a:ext>
          </a:extLst>
        </xdr:cNvPr>
        <xdr:cNvSpPr/>
      </xdr:nvSpPr>
      <xdr:spPr>
        <a:xfrm>
          <a:off x="3746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40640</xdr:rowOff>
    </xdr:from>
    <xdr:to>
      <xdr:col>15</xdr:col>
      <xdr:colOff>101600</xdr:colOff>
      <xdr:row>58</xdr:row>
      <xdr:rowOff>142240</xdr:rowOff>
    </xdr:to>
    <xdr:sp macro="" textlink="">
      <xdr:nvSpPr>
        <xdr:cNvPr id="174" name="フローチャート: 判断 173">
          <a:extLst>
            <a:ext uri="{FF2B5EF4-FFF2-40B4-BE49-F238E27FC236}">
              <a16:creationId xmlns:a16="http://schemas.microsoft.com/office/drawing/2014/main" id="{00000000-0008-0000-0E00-0000AE000000}"/>
            </a:ext>
          </a:extLst>
        </xdr:cNvPr>
        <xdr:cNvSpPr/>
      </xdr:nvSpPr>
      <xdr:spPr>
        <a:xfrm>
          <a:off x="2857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4064</xdr:rowOff>
    </xdr:from>
    <xdr:to>
      <xdr:col>10</xdr:col>
      <xdr:colOff>165100</xdr:colOff>
      <xdr:row>58</xdr:row>
      <xdr:rowOff>105664</xdr:rowOff>
    </xdr:to>
    <xdr:sp macro="" textlink="">
      <xdr:nvSpPr>
        <xdr:cNvPr id="175" name="フローチャート: 判断 174">
          <a:extLst>
            <a:ext uri="{FF2B5EF4-FFF2-40B4-BE49-F238E27FC236}">
              <a16:creationId xmlns:a16="http://schemas.microsoft.com/office/drawing/2014/main" id="{00000000-0008-0000-0E00-0000AF000000}"/>
            </a:ext>
          </a:extLst>
        </xdr:cNvPr>
        <xdr:cNvSpPr/>
      </xdr:nvSpPr>
      <xdr:spPr>
        <a:xfrm>
          <a:off x="1968500" y="994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161798</xdr:rowOff>
    </xdr:from>
    <xdr:to>
      <xdr:col>6</xdr:col>
      <xdr:colOff>38100</xdr:colOff>
      <xdr:row>58</xdr:row>
      <xdr:rowOff>91948</xdr:rowOff>
    </xdr:to>
    <xdr:sp macro="" textlink="">
      <xdr:nvSpPr>
        <xdr:cNvPr id="176" name="フローチャート: 判断 175">
          <a:extLst>
            <a:ext uri="{FF2B5EF4-FFF2-40B4-BE49-F238E27FC236}">
              <a16:creationId xmlns:a16="http://schemas.microsoft.com/office/drawing/2014/main" id="{00000000-0008-0000-0E00-0000B0000000}"/>
            </a:ext>
          </a:extLst>
        </xdr:cNvPr>
        <xdr:cNvSpPr/>
      </xdr:nvSpPr>
      <xdr:spPr>
        <a:xfrm>
          <a:off x="1079500" y="993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E00-0000B1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E00-0000B2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E00-0000B3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E00-0000B4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E00-0000B5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154940</xdr:rowOff>
    </xdr:from>
    <xdr:to>
      <xdr:col>24</xdr:col>
      <xdr:colOff>114300</xdr:colOff>
      <xdr:row>57</xdr:row>
      <xdr:rowOff>85090</xdr:rowOff>
    </xdr:to>
    <xdr:sp macro="" textlink="">
      <xdr:nvSpPr>
        <xdr:cNvPr id="182" name="楕円 181">
          <a:extLst>
            <a:ext uri="{FF2B5EF4-FFF2-40B4-BE49-F238E27FC236}">
              <a16:creationId xmlns:a16="http://schemas.microsoft.com/office/drawing/2014/main" id="{00000000-0008-0000-0E00-0000B6000000}"/>
            </a:ext>
          </a:extLst>
        </xdr:cNvPr>
        <xdr:cNvSpPr/>
      </xdr:nvSpPr>
      <xdr:spPr>
        <a:xfrm>
          <a:off x="45847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6367</xdr:rowOff>
    </xdr:from>
    <xdr:ext cx="405111" cy="259045"/>
    <xdr:sp macro="" textlink="">
      <xdr:nvSpPr>
        <xdr:cNvPr id="183" name="【橋りょう・トンネル】&#10;有形固定資産減価償却率該当値テキスト">
          <a:extLst>
            <a:ext uri="{FF2B5EF4-FFF2-40B4-BE49-F238E27FC236}">
              <a16:creationId xmlns:a16="http://schemas.microsoft.com/office/drawing/2014/main" id="{00000000-0008-0000-0E00-0000B7000000}"/>
            </a:ext>
          </a:extLst>
        </xdr:cNvPr>
        <xdr:cNvSpPr txBox="1"/>
      </xdr:nvSpPr>
      <xdr:spPr>
        <a:xfrm>
          <a:off x="4673600" y="960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118364</xdr:rowOff>
    </xdr:from>
    <xdr:to>
      <xdr:col>20</xdr:col>
      <xdr:colOff>38100</xdr:colOff>
      <xdr:row>57</xdr:row>
      <xdr:rowOff>48514</xdr:rowOff>
    </xdr:to>
    <xdr:sp macro="" textlink="">
      <xdr:nvSpPr>
        <xdr:cNvPr id="184" name="楕円 183">
          <a:extLst>
            <a:ext uri="{FF2B5EF4-FFF2-40B4-BE49-F238E27FC236}">
              <a16:creationId xmlns:a16="http://schemas.microsoft.com/office/drawing/2014/main" id="{00000000-0008-0000-0E00-0000B8000000}"/>
            </a:ext>
          </a:extLst>
        </xdr:cNvPr>
        <xdr:cNvSpPr/>
      </xdr:nvSpPr>
      <xdr:spPr>
        <a:xfrm>
          <a:off x="3746500" y="97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169164</xdr:rowOff>
    </xdr:from>
    <xdr:to>
      <xdr:col>24</xdr:col>
      <xdr:colOff>63500</xdr:colOff>
      <xdr:row>57</xdr:row>
      <xdr:rowOff>34290</xdr:rowOff>
    </xdr:to>
    <xdr:cxnSp macro="">
      <xdr:nvCxnSpPr>
        <xdr:cNvPr id="185" name="直線コネクタ 184">
          <a:extLst>
            <a:ext uri="{FF2B5EF4-FFF2-40B4-BE49-F238E27FC236}">
              <a16:creationId xmlns:a16="http://schemas.microsoft.com/office/drawing/2014/main" id="{00000000-0008-0000-0E00-0000B9000000}"/>
            </a:ext>
          </a:extLst>
        </xdr:cNvPr>
        <xdr:cNvCxnSpPr/>
      </xdr:nvCxnSpPr>
      <xdr:spPr>
        <a:xfrm>
          <a:off x="3797300" y="977036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84074</xdr:rowOff>
    </xdr:from>
    <xdr:to>
      <xdr:col>15</xdr:col>
      <xdr:colOff>101600</xdr:colOff>
      <xdr:row>57</xdr:row>
      <xdr:rowOff>14224</xdr:rowOff>
    </xdr:to>
    <xdr:sp macro="" textlink="">
      <xdr:nvSpPr>
        <xdr:cNvPr id="186" name="楕円 185">
          <a:extLst>
            <a:ext uri="{FF2B5EF4-FFF2-40B4-BE49-F238E27FC236}">
              <a16:creationId xmlns:a16="http://schemas.microsoft.com/office/drawing/2014/main" id="{00000000-0008-0000-0E00-0000BA000000}"/>
            </a:ext>
          </a:extLst>
        </xdr:cNvPr>
        <xdr:cNvSpPr/>
      </xdr:nvSpPr>
      <xdr:spPr>
        <a:xfrm>
          <a:off x="2857500" y="968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134874</xdr:rowOff>
    </xdr:from>
    <xdr:to>
      <xdr:col>19</xdr:col>
      <xdr:colOff>177800</xdr:colOff>
      <xdr:row>56</xdr:row>
      <xdr:rowOff>169164</xdr:rowOff>
    </xdr:to>
    <xdr:cxnSp macro="">
      <xdr:nvCxnSpPr>
        <xdr:cNvPr id="187" name="直線コネクタ 186">
          <a:extLst>
            <a:ext uri="{FF2B5EF4-FFF2-40B4-BE49-F238E27FC236}">
              <a16:creationId xmlns:a16="http://schemas.microsoft.com/office/drawing/2014/main" id="{00000000-0008-0000-0E00-0000BB000000}"/>
            </a:ext>
          </a:extLst>
        </xdr:cNvPr>
        <xdr:cNvCxnSpPr/>
      </xdr:nvCxnSpPr>
      <xdr:spPr>
        <a:xfrm>
          <a:off x="2908300" y="973607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84074</xdr:rowOff>
    </xdr:from>
    <xdr:to>
      <xdr:col>10</xdr:col>
      <xdr:colOff>165100</xdr:colOff>
      <xdr:row>57</xdr:row>
      <xdr:rowOff>14224</xdr:rowOff>
    </xdr:to>
    <xdr:sp macro="" textlink="">
      <xdr:nvSpPr>
        <xdr:cNvPr id="188" name="楕円 187">
          <a:extLst>
            <a:ext uri="{FF2B5EF4-FFF2-40B4-BE49-F238E27FC236}">
              <a16:creationId xmlns:a16="http://schemas.microsoft.com/office/drawing/2014/main" id="{00000000-0008-0000-0E00-0000BC000000}"/>
            </a:ext>
          </a:extLst>
        </xdr:cNvPr>
        <xdr:cNvSpPr/>
      </xdr:nvSpPr>
      <xdr:spPr>
        <a:xfrm>
          <a:off x="1968500" y="968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134874</xdr:rowOff>
    </xdr:from>
    <xdr:to>
      <xdr:col>15</xdr:col>
      <xdr:colOff>50800</xdr:colOff>
      <xdr:row>56</xdr:row>
      <xdr:rowOff>134874</xdr:rowOff>
    </xdr:to>
    <xdr:cxnSp macro="">
      <xdr:nvCxnSpPr>
        <xdr:cNvPr id="189" name="直線コネクタ 188">
          <a:extLst>
            <a:ext uri="{FF2B5EF4-FFF2-40B4-BE49-F238E27FC236}">
              <a16:creationId xmlns:a16="http://schemas.microsoft.com/office/drawing/2014/main" id="{00000000-0008-0000-0E00-0000BD000000}"/>
            </a:ext>
          </a:extLst>
        </xdr:cNvPr>
        <xdr:cNvCxnSpPr/>
      </xdr:nvCxnSpPr>
      <xdr:spPr>
        <a:xfrm>
          <a:off x="2019300" y="97360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137939</xdr:rowOff>
    </xdr:from>
    <xdr:ext cx="405111" cy="259045"/>
    <xdr:sp macro="" textlink="">
      <xdr:nvSpPr>
        <xdr:cNvPr id="190" name="n_1aveValue【橋りょう・トンネル】&#10;有形固定資産減価償却率">
          <a:extLst>
            <a:ext uri="{FF2B5EF4-FFF2-40B4-BE49-F238E27FC236}">
              <a16:creationId xmlns:a16="http://schemas.microsoft.com/office/drawing/2014/main" id="{00000000-0008-0000-0E00-0000BE000000}"/>
            </a:ext>
          </a:extLst>
        </xdr:cNvPr>
        <xdr:cNvSpPr txBox="1"/>
      </xdr:nvSpPr>
      <xdr:spPr>
        <a:xfrm>
          <a:off x="3582044" y="1008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133367</xdr:rowOff>
    </xdr:from>
    <xdr:ext cx="405111" cy="259045"/>
    <xdr:sp macro="" textlink="">
      <xdr:nvSpPr>
        <xdr:cNvPr id="191" name="n_2aveValue【橋りょう・トンネル】&#10;有形固定資産減価償却率">
          <a:extLst>
            <a:ext uri="{FF2B5EF4-FFF2-40B4-BE49-F238E27FC236}">
              <a16:creationId xmlns:a16="http://schemas.microsoft.com/office/drawing/2014/main" id="{00000000-0008-0000-0E00-0000BF000000}"/>
            </a:ext>
          </a:extLst>
        </xdr:cNvPr>
        <xdr:cNvSpPr txBox="1"/>
      </xdr:nvSpPr>
      <xdr:spPr>
        <a:xfrm>
          <a:off x="27057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96791</xdr:rowOff>
    </xdr:from>
    <xdr:ext cx="405111" cy="259045"/>
    <xdr:sp macro="" textlink="">
      <xdr:nvSpPr>
        <xdr:cNvPr id="192" name="n_3aveValue【橋りょう・トンネル】&#10;有形固定資産減価償却率">
          <a:extLst>
            <a:ext uri="{FF2B5EF4-FFF2-40B4-BE49-F238E27FC236}">
              <a16:creationId xmlns:a16="http://schemas.microsoft.com/office/drawing/2014/main" id="{00000000-0008-0000-0E00-0000C0000000}"/>
            </a:ext>
          </a:extLst>
        </xdr:cNvPr>
        <xdr:cNvSpPr txBox="1"/>
      </xdr:nvSpPr>
      <xdr:spPr>
        <a:xfrm>
          <a:off x="1816744" y="1004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108475</xdr:rowOff>
    </xdr:from>
    <xdr:ext cx="405111" cy="259045"/>
    <xdr:sp macro="" textlink="">
      <xdr:nvSpPr>
        <xdr:cNvPr id="193" name="n_4aveValue【橋りょう・トンネル】&#10;有形固定資産減価償却率">
          <a:extLst>
            <a:ext uri="{FF2B5EF4-FFF2-40B4-BE49-F238E27FC236}">
              <a16:creationId xmlns:a16="http://schemas.microsoft.com/office/drawing/2014/main" id="{00000000-0008-0000-0E00-0000C1000000}"/>
            </a:ext>
          </a:extLst>
        </xdr:cNvPr>
        <xdr:cNvSpPr txBox="1"/>
      </xdr:nvSpPr>
      <xdr:spPr>
        <a:xfrm>
          <a:off x="927744" y="9709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65041</xdr:rowOff>
    </xdr:from>
    <xdr:ext cx="405111" cy="259045"/>
    <xdr:sp macro="" textlink="">
      <xdr:nvSpPr>
        <xdr:cNvPr id="194" name="n_1mainValue【橋りょう・トンネル】&#10;有形固定資産減価償却率">
          <a:extLst>
            <a:ext uri="{FF2B5EF4-FFF2-40B4-BE49-F238E27FC236}">
              <a16:creationId xmlns:a16="http://schemas.microsoft.com/office/drawing/2014/main" id="{00000000-0008-0000-0E00-0000C2000000}"/>
            </a:ext>
          </a:extLst>
        </xdr:cNvPr>
        <xdr:cNvSpPr txBox="1"/>
      </xdr:nvSpPr>
      <xdr:spPr>
        <a:xfrm>
          <a:off x="3582044" y="949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30751</xdr:rowOff>
    </xdr:from>
    <xdr:ext cx="405111" cy="259045"/>
    <xdr:sp macro="" textlink="">
      <xdr:nvSpPr>
        <xdr:cNvPr id="195" name="n_2mainValue【橋りょう・トンネル】&#10;有形固定資産減価償却率">
          <a:extLst>
            <a:ext uri="{FF2B5EF4-FFF2-40B4-BE49-F238E27FC236}">
              <a16:creationId xmlns:a16="http://schemas.microsoft.com/office/drawing/2014/main" id="{00000000-0008-0000-0E00-0000C3000000}"/>
            </a:ext>
          </a:extLst>
        </xdr:cNvPr>
        <xdr:cNvSpPr txBox="1"/>
      </xdr:nvSpPr>
      <xdr:spPr>
        <a:xfrm>
          <a:off x="2705744" y="946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30751</xdr:rowOff>
    </xdr:from>
    <xdr:ext cx="405111" cy="259045"/>
    <xdr:sp macro="" textlink="">
      <xdr:nvSpPr>
        <xdr:cNvPr id="196" name="n_3mainValue【橋りょう・トンネル】&#10;有形固定資産減価償却率">
          <a:extLst>
            <a:ext uri="{FF2B5EF4-FFF2-40B4-BE49-F238E27FC236}">
              <a16:creationId xmlns:a16="http://schemas.microsoft.com/office/drawing/2014/main" id="{00000000-0008-0000-0E00-0000C4000000}"/>
            </a:ext>
          </a:extLst>
        </xdr:cNvPr>
        <xdr:cNvSpPr txBox="1"/>
      </xdr:nvSpPr>
      <xdr:spPr>
        <a:xfrm>
          <a:off x="1816744" y="946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a:extLst>
            <a:ext uri="{FF2B5EF4-FFF2-40B4-BE49-F238E27FC236}">
              <a16:creationId xmlns:a16="http://schemas.microsoft.com/office/drawing/2014/main" id="{00000000-0008-0000-0E00-0000C5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a:extLst>
            <a:ext uri="{FF2B5EF4-FFF2-40B4-BE49-F238E27FC236}">
              <a16:creationId xmlns:a16="http://schemas.microsoft.com/office/drawing/2014/main" id="{00000000-0008-0000-0E00-0000C6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a:extLst>
            <a:ext uri="{FF2B5EF4-FFF2-40B4-BE49-F238E27FC236}">
              <a16:creationId xmlns:a16="http://schemas.microsoft.com/office/drawing/2014/main" id="{00000000-0008-0000-0E00-0000C7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a:extLst>
            <a:ext uri="{FF2B5EF4-FFF2-40B4-BE49-F238E27FC236}">
              <a16:creationId xmlns:a16="http://schemas.microsoft.com/office/drawing/2014/main" id="{00000000-0008-0000-0E00-0000C8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a:extLst>
            <a:ext uri="{FF2B5EF4-FFF2-40B4-BE49-F238E27FC236}">
              <a16:creationId xmlns:a16="http://schemas.microsoft.com/office/drawing/2014/main" id="{00000000-0008-0000-0E00-0000C9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a:extLst>
            <a:ext uri="{FF2B5EF4-FFF2-40B4-BE49-F238E27FC236}">
              <a16:creationId xmlns:a16="http://schemas.microsoft.com/office/drawing/2014/main" id="{00000000-0008-0000-0E00-0000CA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a:extLst>
            <a:ext uri="{FF2B5EF4-FFF2-40B4-BE49-F238E27FC236}">
              <a16:creationId xmlns:a16="http://schemas.microsoft.com/office/drawing/2014/main" id="{00000000-0008-0000-0E00-0000CB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a:extLst>
            <a:ext uri="{FF2B5EF4-FFF2-40B4-BE49-F238E27FC236}">
              <a16:creationId xmlns:a16="http://schemas.microsoft.com/office/drawing/2014/main" id="{00000000-0008-0000-0E00-0000CC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a:extLst>
            <a:ext uri="{FF2B5EF4-FFF2-40B4-BE49-F238E27FC236}">
              <a16:creationId xmlns:a16="http://schemas.microsoft.com/office/drawing/2014/main" id="{00000000-0008-0000-0E00-0000CD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a:extLst>
            <a:ext uri="{FF2B5EF4-FFF2-40B4-BE49-F238E27FC236}">
              <a16:creationId xmlns:a16="http://schemas.microsoft.com/office/drawing/2014/main" id="{00000000-0008-0000-0E00-0000CE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7" name="直線コネクタ 206">
          <a:extLst>
            <a:ext uri="{FF2B5EF4-FFF2-40B4-BE49-F238E27FC236}">
              <a16:creationId xmlns:a16="http://schemas.microsoft.com/office/drawing/2014/main" id="{00000000-0008-0000-0E00-0000CF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8" name="テキスト ボックス 207">
          <a:extLst>
            <a:ext uri="{FF2B5EF4-FFF2-40B4-BE49-F238E27FC236}">
              <a16:creationId xmlns:a16="http://schemas.microsoft.com/office/drawing/2014/main" id="{00000000-0008-0000-0E00-0000D0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9" name="直線コネクタ 208">
          <a:extLst>
            <a:ext uri="{FF2B5EF4-FFF2-40B4-BE49-F238E27FC236}">
              <a16:creationId xmlns:a16="http://schemas.microsoft.com/office/drawing/2014/main" id="{00000000-0008-0000-0E00-0000D1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0" name="テキスト ボックス 209">
          <a:extLst>
            <a:ext uri="{FF2B5EF4-FFF2-40B4-BE49-F238E27FC236}">
              <a16:creationId xmlns:a16="http://schemas.microsoft.com/office/drawing/2014/main" id="{00000000-0008-0000-0E00-0000D2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1" name="直線コネクタ 210">
          <a:extLst>
            <a:ext uri="{FF2B5EF4-FFF2-40B4-BE49-F238E27FC236}">
              <a16:creationId xmlns:a16="http://schemas.microsoft.com/office/drawing/2014/main" id="{00000000-0008-0000-0E00-0000D3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3" name="直線コネクタ 212">
          <a:extLst>
            <a:ext uri="{FF2B5EF4-FFF2-40B4-BE49-F238E27FC236}">
              <a16:creationId xmlns:a16="http://schemas.microsoft.com/office/drawing/2014/main" id="{00000000-0008-0000-0E00-0000D5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a:extLst>
            <a:ext uri="{FF2B5EF4-FFF2-40B4-BE49-F238E27FC236}">
              <a16:creationId xmlns:a16="http://schemas.microsoft.com/office/drawing/2014/main" id="{00000000-0008-0000-0E00-0000D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95748</xdr:rowOff>
    </xdr:from>
    <xdr:to>
      <xdr:col>54</xdr:col>
      <xdr:colOff>189865</xdr:colOff>
      <xdr:row>64</xdr:row>
      <xdr:rowOff>112292</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flipV="1">
          <a:off x="10476865" y="9525498"/>
          <a:ext cx="0" cy="1559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116119</xdr:rowOff>
    </xdr:from>
    <xdr:ext cx="534377" cy="259045"/>
    <xdr:sp macro="" textlink="">
      <xdr:nvSpPr>
        <xdr:cNvPr id="223" name="【橋りょう・トンネル】&#10;一人当たり有形固定資産（償却資産）額最小値テキスト">
          <a:extLst>
            <a:ext uri="{FF2B5EF4-FFF2-40B4-BE49-F238E27FC236}">
              <a16:creationId xmlns:a16="http://schemas.microsoft.com/office/drawing/2014/main" id="{00000000-0008-0000-0E00-0000DF000000}"/>
            </a:ext>
          </a:extLst>
        </xdr:cNvPr>
        <xdr:cNvSpPr txBox="1"/>
      </xdr:nvSpPr>
      <xdr:spPr>
        <a:xfrm>
          <a:off x="10515600" y="1108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112292</xdr:rowOff>
    </xdr:from>
    <xdr:to>
      <xdr:col>55</xdr:col>
      <xdr:colOff>88900</xdr:colOff>
      <xdr:row>64</xdr:row>
      <xdr:rowOff>112292</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10388600" y="1108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42425</xdr:rowOff>
    </xdr:from>
    <xdr:ext cx="690189" cy="259045"/>
    <xdr:sp macro="" textlink="">
      <xdr:nvSpPr>
        <xdr:cNvPr id="225" name="【橋りょう・トンネル】&#10;一人当たり有形固定資産（償却資産）額最大値テキスト">
          <a:extLst>
            <a:ext uri="{FF2B5EF4-FFF2-40B4-BE49-F238E27FC236}">
              <a16:creationId xmlns:a16="http://schemas.microsoft.com/office/drawing/2014/main" id="{00000000-0008-0000-0E00-0000E1000000}"/>
            </a:ext>
          </a:extLst>
        </xdr:cNvPr>
        <xdr:cNvSpPr txBox="1"/>
      </xdr:nvSpPr>
      <xdr:spPr>
        <a:xfrm>
          <a:off x="10515600" y="93007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95748</xdr:rowOff>
    </xdr:from>
    <xdr:to>
      <xdr:col>55</xdr:col>
      <xdr:colOff>88900</xdr:colOff>
      <xdr:row>55</xdr:row>
      <xdr:rowOff>95748</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10388600" y="9525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106683</xdr:rowOff>
    </xdr:from>
    <xdr:ext cx="599010" cy="259045"/>
    <xdr:sp macro="" textlink="">
      <xdr:nvSpPr>
        <xdr:cNvPr id="227" name="【橋りょう・トンネル】&#10;一人当たり有形固定資産（償却資産）額平均値テキスト">
          <a:extLst>
            <a:ext uri="{FF2B5EF4-FFF2-40B4-BE49-F238E27FC236}">
              <a16:creationId xmlns:a16="http://schemas.microsoft.com/office/drawing/2014/main" id="{00000000-0008-0000-0E00-0000E3000000}"/>
            </a:ext>
          </a:extLst>
        </xdr:cNvPr>
        <xdr:cNvSpPr txBox="1"/>
      </xdr:nvSpPr>
      <xdr:spPr>
        <a:xfrm>
          <a:off x="10515600" y="105651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128256</xdr:rowOff>
    </xdr:from>
    <xdr:to>
      <xdr:col>55</xdr:col>
      <xdr:colOff>50800</xdr:colOff>
      <xdr:row>62</xdr:row>
      <xdr:rowOff>58406</xdr:rowOff>
    </xdr:to>
    <xdr:sp macro="" textlink="">
      <xdr:nvSpPr>
        <xdr:cNvPr id="228" name="フローチャート: 判断 227">
          <a:extLst>
            <a:ext uri="{FF2B5EF4-FFF2-40B4-BE49-F238E27FC236}">
              <a16:creationId xmlns:a16="http://schemas.microsoft.com/office/drawing/2014/main" id="{00000000-0008-0000-0E00-0000E4000000}"/>
            </a:ext>
          </a:extLst>
        </xdr:cNvPr>
        <xdr:cNvSpPr/>
      </xdr:nvSpPr>
      <xdr:spPr>
        <a:xfrm>
          <a:off x="10426700" y="1058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28913</xdr:rowOff>
    </xdr:from>
    <xdr:to>
      <xdr:col>50</xdr:col>
      <xdr:colOff>165100</xdr:colOff>
      <xdr:row>62</xdr:row>
      <xdr:rowOff>130513</xdr:rowOff>
    </xdr:to>
    <xdr:sp macro="" textlink="">
      <xdr:nvSpPr>
        <xdr:cNvPr id="229" name="フローチャート: 判断 228">
          <a:extLst>
            <a:ext uri="{FF2B5EF4-FFF2-40B4-BE49-F238E27FC236}">
              <a16:creationId xmlns:a16="http://schemas.microsoft.com/office/drawing/2014/main" id="{00000000-0008-0000-0E00-0000E5000000}"/>
            </a:ext>
          </a:extLst>
        </xdr:cNvPr>
        <xdr:cNvSpPr/>
      </xdr:nvSpPr>
      <xdr:spPr>
        <a:xfrm>
          <a:off x="9588500" y="10658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38561</xdr:rowOff>
    </xdr:from>
    <xdr:to>
      <xdr:col>46</xdr:col>
      <xdr:colOff>38100</xdr:colOff>
      <xdr:row>62</xdr:row>
      <xdr:rowOff>140161</xdr:rowOff>
    </xdr:to>
    <xdr:sp macro="" textlink="">
      <xdr:nvSpPr>
        <xdr:cNvPr id="230" name="フローチャート: 判断 229">
          <a:extLst>
            <a:ext uri="{FF2B5EF4-FFF2-40B4-BE49-F238E27FC236}">
              <a16:creationId xmlns:a16="http://schemas.microsoft.com/office/drawing/2014/main" id="{00000000-0008-0000-0E00-0000E6000000}"/>
            </a:ext>
          </a:extLst>
        </xdr:cNvPr>
        <xdr:cNvSpPr/>
      </xdr:nvSpPr>
      <xdr:spPr>
        <a:xfrm>
          <a:off x="8699500" y="1066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300</xdr:rowOff>
    </xdr:from>
    <xdr:to>
      <xdr:col>41</xdr:col>
      <xdr:colOff>101600</xdr:colOff>
      <xdr:row>62</xdr:row>
      <xdr:rowOff>101900</xdr:rowOff>
    </xdr:to>
    <xdr:sp macro="" textlink="">
      <xdr:nvSpPr>
        <xdr:cNvPr id="231" name="フローチャート: 判断 230">
          <a:extLst>
            <a:ext uri="{FF2B5EF4-FFF2-40B4-BE49-F238E27FC236}">
              <a16:creationId xmlns:a16="http://schemas.microsoft.com/office/drawing/2014/main" id="{00000000-0008-0000-0E00-0000E7000000}"/>
            </a:ext>
          </a:extLst>
        </xdr:cNvPr>
        <xdr:cNvSpPr/>
      </xdr:nvSpPr>
      <xdr:spPr>
        <a:xfrm>
          <a:off x="7810500" y="106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142680</xdr:rowOff>
    </xdr:from>
    <xdr:to>
      <xdr:col>36</xdr:col>
      <xdr:colOff>165100</xdr:colOff>
      <xdr:row>62</xdr:row>
      <xdr:rowOff>72830</xdr:rowOff>
    </xdr:to>
    <xdr:sp macro="" textlink="">
      <xdr:nvSpPr>
        <xdr:cNvPr id="232" name="フローチャート: 判断 231">
          <a:extLst>
            <a:ext uri="{FF2B5EF4-FFF2-40B4-BE49-F238E27FC236}">
              <a16:creationId xmlns:a16="http://schemas.microsoft.com/office/drawing/2014/main" id="{00000000-0008-0000-0E00-0000E8000000}"/>
            </a:ext>
          </a:extLst>
        </xdr:cNvPr>
        <xdr:cNvSpPr/>
      </xdr:nvSpPr>
      <xdr:spPr>
        <a:xfrm>
          <a:off x="6921500" y="106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E00-0000E9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E00-0000EA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E00-0000EB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E00-0000EC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E00-0000ED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107779</xdr:rowOff>
    </xdr:from>
    <xdr:to>
      <xdr:col>55</xdr:col>
      <xdr:colOff>50800</xdr:colOff>
      <xdr:row>62</xdr:row>
      <xdr:rowOff>37929</xdr:rowOff>
    </xdr:to>
    <xdr:sp macro="" textlink="">
      <xdr:nvSpPr>
        <xdr:cNvPr id="238" name="楕円 237">
          <a:extLst>
            <a:ext uri="{FF2B5EF4-FFF2-40B4-BE49-F238E27FC236}">
              <a16:creationId xmlns:a16="http://schemas.microsoft.com/office/drawing/2014/main" id="{00000000-0008-0000-0E00-0000EE000000}"/>
            </a:ext>
          </a:extLst>
        </xdr:cNvPr>
        <xdr:cNvSpPr/>
      </xdr:nvSpPr>
      <xdr:spPr>
        <a:xfrm>
          <a:off x="10426700" y="1056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130656</xdr:rowOff>
    </xdr:from>
    <xdr:ext cx="599010" cy="259045"/>
    <xdr:sp macro="" textlink="">
      <xdr:nvSpPr>
        <xdr:cNvPr id="239" name="【橋りょう・トンネル】&#10;一人当たり有形固定資産（償却資産）額該当値テキスト">
          <a:extLst>
            <a:ext uri="{FF2B5EF4-FFF2-40B4-BE49-F238E27FC236}">
              <a16:creationId xmlns:a16="http://schemas.microsoft.com/office/drawing/2014/main" id="{00000000-0008-0000-0E00-0000EF000000}"/>
            </a:ext>
          </a:extLst>
        </xdr:cNvPr>
        <xdr:cNvSpPr txBox="1"/>
      </xdr:nvSpPr>
      <xdr:spPr>
        <a:xfrm>
          <a:off x="10515600" y="10417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115848</xdr:rowOff>
    </xdr:from>
    <xdr:to>
      <xdr:col>50</xdr:col>
      <xdr:colOff>165100</xdr:colOff>
      <xdr:row>62</xdr:row>
      <xdr:rowOff>45998</xdr:rowOff>
    </xdr:to>
    <xdr:sp macro="" textlink="">
      <xdr:nvSpPr>
        <xdr:cNvPr id="240" name="楕円 239">
          <a:extLst>
            <a:ext uri="{FF2B5EF4-FFF2-40B4-BE49-F238E27FC236}">
              <a16:creationId xmlns:a16="http://schemas.microsoft.com/office/drawing/2014/main" id="{00000000-0008-0000-0E00-0000F0000000}"/>
            </a:ext>
          </a:extLst>
        </xdr:cNvPr>
        <xdr:cNvSpPr/>
      </xdr:nvSpPr>
      <xdr:spPr>
        <a:xfrm>
          <a:off x="9588500" y="1057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158579</xdr:rowOff>
    </xdr:from>
    <xdr:to>
      <xdr:col>55</xdr:col>
      <xdr:colOff>0</xdr:colOff>
      <xdr:row>61</xdr:row>
      <xdr:rowOff>166648</xdr:rowOff>
    </xdr:to>
    <xdr:cxnSp macro="">
      <xdr:nvCxnSpPr>
        <xdr:cNvPr id="241" name="直線コネクタ 240">
          <a:extLst>
            <a:ext uri="{FF2B5EF4-FFF2-40B4-BE49-F238E27FC236}">
              <a16:creationId xmlns:a16="http://schemas.microsoft.com/office/drawing/2014/main" id="{00000000-0008-0000-0E00-0000F1000000}"/>
            </a:ext>
          </a:extLst>
        </xdr:cNvPr>
        <xdr:cNvCxnSpPr/>
      </xdr:nvCxnSpPr>
      <xdr:spPr>
        <a:xfrm flipV="1">
          <a:off x="9639300" y="10617029"/>
          <a:ext cx="838200" cy="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121979</xdr:rowOff>
    </xdr:from>
    <xdr:to>
      <xdr:col>46</xdr:col>
      <xdr:colOff>38100</xdr:colOff>
      <xdr:row>62</xdr:row>
      <xdr:rowOff>52129</xdr:rowOff>
    </xdr:to>
    <xdr:sp macro="" textlink="">
      <xdr:nvSpPr>
        <xdr:cNvPr id="242" name="楕円 241">
          <a:extLst>
            <a:ext uri="{FF2B5EF4-FFF2-40B4-BE49-F238E27FC236}">
              <a16:creationId xmlns:a16="http://schemas.microsoft.com/office/drawing/2014/main" id="{00000000-0008-0000-0E00-0000F2000000}"/>
            </a:ext>
          </a:extLst>
        </xdr:cNvPr>
        <xdr:cNvSpPr/>
      </xdr:nvSpPr>
      <xdr:spPr>
        <a:xfrm>
          <a:off x="8699500" y="1058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166648</xdr:rowOff>
    </xdr:from>
    <xdr:to>
      <xdr:col>50</xdr:col>
      <xdr:colOff>114300</xdr:colOff>
      <xdr:row>62</xdr:row>
      <xdr:rowOff>1329</xdr:rowOff>
    </xdr:to>
    <xdr:cxnSp macro="">
      <xdr:nvCxnSpPr>
        <xdr:cNvPr id="243" name="直線コネクタ 242">
          <a:extLst>
            <a:ext uri="{FF2B5EF4-FFF2-40B4-BE49-F238E27FC236}">
              <a16:creationId xmlns:a16="http://schemas.microsoft.com/office/drawing/2014/main" id="{00000000-0008-0000-0E00-0000F3000000}"/>
            </a:ext>
          </a:extLst>
        </xdr:cNvPr>
        <xdr:cNvCxnSpPr/>
      </xdr:nvCxnSpPr>
      <xdr:spPr>
        <a:xfrm flipV="1">
          <a:off x="8750300" y="10625098"/>
          <a:ext cx="889000" cy="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130181</xdr:rowOff>
    </xdr:from>
    <xdr:to>
      <xdr:col>41</xdr:col>
      <xdr:colOff>101600</xdr:colOff>
      <xdr:row>62</xdr:row>
      <xdr:rowOff>60331</xdr:rowOff>
    </xdr:to>
    <xdr:sp macro="" textlink="">
      <xdr:nvSpPr>
        <xdr:cNvPr id="244" name="楕円 243">
          <a:extLst>
            <a:ext uri="{FF2B5EF4-FFF2-40B4-BE49-F238E27FC236}">
              <a16:creationId xmlns:a16="http://schemas.microsoft.com/office/drawing/2014/main" id="{00000000-0008-0000-0E00-0000F4000000}"/>
            </a:ext>
          </a:extLst>
        </xdr:cNvPr>
        <xdr:cNvSpPr/>
      </xdr:nvSpPr>
      <xdr:spPr>
        <a:xfrm>
          <a:off x="7810500" y="1058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1329</xdr:rowOff>
    </xdr:from>
    <xdr:to>
      <xdr:col>45</xdr:col>
      <xdr:colOff>177800</xdr:colOff>
      <xdr:row>62</xdr:row>
      <xdr:rowOff>9531</xdr:rowOff>
    </xdr:to>
    <xdr:cxnSp macro="">
      <xdr:nvCxnSpPr>
        <xdr:cNvPr id="245" name="直線コネクタ 244">
          <a:extLst>
            <a:ext uri="{FF2B5EF4-FFF2-40B4-BE49-F238E27FC236}">
              <a16:creationId xmlns:a16="http://schemas.microsoft.com/office/drawing/2014/main" id="{00000000-0008-0000-0E00-0000F5000000}"/>
            </a:ext>
          </a:extLst>
        </xdr:cNvPr>
        <xdr:cNvCxnSpPr/>
      </xdr:nvCxnSpPr>
      <xdr:spPr>
        <a:xfrm flipV="1">
          <a:off x="7861300" y="10631229"/>
          <a:ext cx="889000" cy="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121640</xdr:rowOff>
    </xdr:from>
    <xdr:ext cx="599010" cy="259045"/>
    <xdr:sp macro="" textlink="">
      <xdr:nvSpPr>
        <xdr:cNvPr id="246" name="n_1aveValue【橋りょう・トンネル】&#10;一人当たり有形固定資産（償却資産）額">
          <a:extLst>
            <a:ext uri="{FF2B5EF4-FFF2-40B4-BE49-F238E27FC236}">
              <a16:creationId xmlns:a16="http://schemas.microsoft.com/office/drawing/2014/main" id="{00000000-0008-0000-0E00-0000F6000000}"/>
            </a:ext>
          </a:extLst>
        </xdr:cNvPr>
        <xdr:cNvSpPr txBox="1"/>
      </xdr:nvSpPr>
      <xdr:spPr>
        <a:xfrm>
          <a:off x="9327095" y="10751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131288</xdr:rowOff>
    </xdr:from>
    <xdr:ext cx="599010" cy="259045"/>
    <xdr:sp macro="" textlink="">
      <xdr:nvSpPr>
        <xdr:cNvPr id="247" name="n_2aveValue【橋りょう・トンネル】&#10;一人当たり有形固定資産（償却資産）額">
          <a:extLst>
            <a:ext uri="{FF2B5EF4-FFF2-40B4-BE49-F238E27FC236}">
              <a16:creationId xmlns:a16="http://schemas.microsoft.com/office/drawing/2014/main" id="{00000000-0008-0000-0E00-0000F7000000}"/>
            </a:ext>
          </a:extLst>
        </xdr:cNvPr>
        <xdr:cNvSpPr txBox="1"/>
      </xdr:nvSpPr>
      <xdr:spPr>
        <a:xfrm>
          <a:off x="8450795" y="10761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93027</xdr:rowOff>
    </xdr:from>
    <xdr:ext cx="599010" cy="259045"/>
    <xdr:sp macro="" textlink="">
      <xdr:nvSpPr>
        <xdr:cNvPr id="248" name="n_3aveValue【橋りょう・トンネル】&#10;一人当たり有形固定資産（償却資産）額">
          <a:extLst>
            <a:ext uri="{FF2B5EF4-FFF2-40B4-BE49-F238E27FC236}">
              <a16:creationId xmlns:a16="http://schemas.microsoft.com/office/drawing/2014/main" id="{00000000-0008-0000-0E00-0000F8000000}"/>
            </a:ext>
          </a:extLst>
        </xdr:cNvPr>
        <xdr:cNvSpPr txBox="1"/>
      </xdr:nvSpPr>
      <xdr:spPr>
        <a:xfrm>
          <a:off x="7561795" y="10722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89357</xdr:rowOff>
    </xdr:from>
    <xdr:ext cx="599010" cy="259045"/>
    <xdr:sp macro="" textlink="">
      <xdr:nvSpPr>
        <xdr:cNvPr id="249" name="n_4aveValue【橋りょう・トンネル】&#10;一人当たり有形固定資産（償却資産）額">
          <a:extLst>
            <a:ext uri="{FF2B5EF4-FFF2-40B4-BE49-F238E27FC236}">
              <a16:creationId xmlns:a16="http://schemas.microsoft.com/office/drawing/2014/main" id="{00000000-0008-0000-0E00-0000F9000000}"/>
            </a:ext>
          </a:extLst>
        </xdr:cNvPr>
        <xdr:cNvSpPr txBox="1"/>
      </xdr:nvSpPr>
      <xdr:spPr>
        <a:xfrm>
          <a:off x="6672795" y="10376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62525</xdr:rowOff>
    </xdr:from>
    <xdr:ext cx="599010" cy="259045"/>
    <xdr:sp macro="" textlink="">
      <xdr:nvSpPr>
        <xdr:cNvPr id="250" name="n_1mainValue【橋りょう・トンネル】&#10;一人当たり有形固定資産（償却資産）額">
          <a:extLst>
            <a:ext uri="{FF2B5EF4-FFF2-40B4-BE49-F238E27FC236}">
              <a16:creationId xmlns:a16="http://schemas.microsoft.com/office/drawing/2014/main" id="{00000000-0008-0000-0E00-0000FA000000}"/>
            </a:ext>
          </a:extLst>
        </xdr:cNvPr>
        <xdr:cNvSpPr txBox="1"/>
      </xdr:nvSpPr>
      <xdr:spPr>
        <a:xfrm>
          <a:off x="9327095" y="1034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68656</xdr:rowOff>
    </xdr:from>
    <xdr:ext cx="599010" cy="259045"/>
    <xdr:sp macro="" textlink="">
      <xdr:nvSpPr>
        <xdr:cNvPr id="251" name="n_2mainValue【橋りょう・トンネル】&#10;一人当たり有形固定資産（償却資産）額">
          <a:extLst>
            <a:ext uri="{FF2B5EF4-FFF2-40B4-BE49-F238E27FC236}">
              <a16:creationId xmlns:a16="http://schemas.microsoft.com/office/drawing/2014/main" id="{00000000-0008-0000-0E00-0000FB000000}"/>
            </a:ext>
          </a:extLst>
        </xdr:cNvPr>
        <xdr:cNvSpPr txBox="1"/>
      </xdr:nvSpPr>
      <xdr:spPr>
        <a:xfrm>
          <a:off x="8450795" y="1035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76858</xdr:rowOff>
    </xdr:from>
    <xdr:ext cx="599010" cy="259045"/>
    <xdr:sp macro="" textlink="">
      <xdr:nvSpPr>
        <xdr:cNvPr id="252" name="n_3mainValue【橋りょう・トンネル】&#10;一人当たり有形固定資産（償却資産）額">
          <a:extLst>
            <a:ext uri="{FF2B5EF4-FFF2-40B4-BE49-F238E27FC236}">
              <a16:creationId xmlns:a16="http://schemas.microsoft.com/office/drawing/2014/main" id="{00000000-0008-0000-0E00-0000FC000000}"/>
            </a:ext>
          </a:extLst>
        </xdr:cNvPr>
        <xdr:cNvSpPr txBox="1"/>
      </xdr:nvSpPr>
      <xdr:spPr>
        <a:xfrm>
          <a:off x="7561795" y="1036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a:extLst>
            <a:ext uri="{FF2B5EF4-FFF2-40B4-BE49-F238E27FC236}">
              <a16:creationId xmlns:a16="http://schemas.microsoft.com/office/drawing/2014/main" id="{00000000-0008-0000-0E00-0000FD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a:extLst>
            <a:ext uri="{FF2B5EF4-FFF2-40B4-BE49-F238E27FC236}">
              <a16:creationId xmlns:a16="http://schemas.microsoft.com/office/drawing/2014/main" id="{00000000-0008-0000-0E00-0000FE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a:extLst>
            <a:ext uri="{FF2B5EF4-FFF2-40B4-BE49-F238E27FC236}">
              <a16:creationId xmlns:a16="http://schemas.microsoft.com/office/drawing/2014/main" id="{00000000-0008-0000-0E00-0000FF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a:extLst>
            <a:ext uri="{FF2B5EF4-FFF2-40B4-BE49-F238E27FC236}">
              <a16:creationId xmlns:a16="http://schemas.microsoft.com/office/drawing/2014/main" id="{00000000-0008-0000-0E00-000000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a:extLst>
            <a:ext uri="{FF2B5EF4-FFF2-40B4-BE49-F238E27FC236}">
              <a16:creationId xmlns:a16="http://schemas.microsoft.com/office/drawing/2014/main" id="{00000000-0008-0000-0E00-000001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a:extLst>
            <a:ext uri="{FF2B5EF4-FFF2-40B4-BE49-F238E27FC236}">
              <a16:creationId xmlns:a16="http://schemas.microsoft.com/office/drawing/2014/main" id="{00000000-0008-0000-0E00-000002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a:extLst>
            <a:ext uri="{FF2B5EF4-FFF2-40B4-BE49-F238E27FC236}">
              <a16:creationId xmlns:a16="http://schemas.microsoft.com/office/drawing/2014/main" id="{00000000-0008-0000-0E00-000003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a:extLst>
            <a:ext uri="{FF2B5EF4-FFF2-40B4-BE49-F238E27FC236}">
              <a16:creationId xmlns:a16="http://schemas.microsoft.com/office/drawing/2014/main" id="{00000000-0008-0000-0E00-000004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a:extLst>
            <a:ext uri="{FF2B5EF4-FFF2-40B4-BE49-F238E27FC236}">
              <a16:creationId xmlns:a16="http://schemas.microsoft.com/office/drawing/2014/main" id="{00000000-0008-0000-0E00-000005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a:extLst>
            <a:ext uri="{FF2B5EF4-FFF2-40B4-BE49-F238E27FC236}">
              <a16:creationId xmlns:a16="http://schemas.microsoft.com/office/drawing/2014/main" id="{00000000-0008-0000-0E00-000006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a:extLst>
            <a:ext uri="{FF2B5EF4-FFF2-40B4-BE49-F238E27FC236}">
              <a16:creationId xmlns:a16="http://schemas.microsoft.com/office/drawing/2014/main" id="{00000000-0008-0000-0E00-000007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4" name="直線コネクタ 263">
          <a:extLst>
            <a:ext uri="{FF2B5EF4-FFF2-40B4-BE49-F238E27FC236}">
              <a16:creationId xmlns:a16="http://schemas.microsoft.com/office/drawing/2014/main" id="{00000000-0008-0000-0E00-000008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5" name="テキスト ボックス 264">
          <a:extLst>
            <a:ext uri="{FF2B5EF4-FFF2-40B4-BE49-F238E27FC236}">
              <a16:creationId xmlns:a16="http://schemas.microsoft.com/office/drawing/2014/main" id="{00000000-0008-0000-0E00-000009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6" name="直線コネクタ 265">
          <a:extLst>
            <a:ext uri="{FF2B5EF4-FFF2-40B4-BE49-F238E27FC236}">
              <a16:creationId xmlns:a16="http://schemas.microsoft.com/office/drawing/2014/main" id="{00000000-0008-0000-0E00-00000A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7" name="テキスト ボックス 266">
          <a:extLst>
            <a:ext uri="{FF2B5EF4-FFF2-40B4-BE49-F238E27FC236}">
              <a16:creationId xmlns:a16="http://schemas.microsoft.com/office/drawing/2014/main" id="{00000000-0008-0000-0E00-00000B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9" name="テキスト ボックス 268">
          <a:extLst>
            <a:ext uri="{FF2B5EF4-FFF2-40B4-BE49-F238E27FC236}">
              <a16:creationId xmlns:a16="http://schemas.microsoft.com/office/drawing/2014/main" id="{00000000-0008-0000-0E00-00000D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8" name="【公営住宅】&#10;有形固定資産減価償却率グラフ枠">
          <a:extLst>
            <a:ext uri="{FF2B5EF4-FFF2-40B4-BE49-F238E27FC236}">
              <a16:creationId xmlns:a16="http://schemas.microsoft.com/office/drawing/2014/main" id="{00000000-0008-0000-0E00-000016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95250</xdr:rowOff>
    </xdr:from>
    <xdr:to>
      <xdr:col>24</xdr:col>
      <xdr:colOff>62865</xdr:colOff>
      <xdr:row>86</xdr:row>
      <xdr:rowOff>168729</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flipV="1">
          <a:off x="4634865" y="13296900"/>
          <a:ext cx="0" cy="1616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0" name="【公営住宅】&#10;有形固定資産減価償却率最小値テキスト">
          <a:extLst>
            <a:ext uri="{FF2B5EF4-FFF2-40B4-BE49-F238E27FC236}">
              <a16:creationId xmlns:a16="http://schemas.microsoft.com/office/drawing/2014/main" id="{00000000-0008-0000-0E00-000018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41927</xdr:rowOff>
    </xdr:from>
    <xdr:ext cx="405111" cy="259045"/>
    <xdr:sp macro="" textlink="">
      <xdr:nvSpPr>
        <xdr:cNvPr id="282" name="【公営住宅】&#10;有形固定資産減価償却率最大値テキスト">
          <a:extLst>
            <a:ext uri="{FF2B5EF4-FFF2-40B4-BE49-F238E27FC236}">
              <a16:creationId xmlns:a16="http://schemas.microsoft.com/office/drawing/2014/main" id="{00000000-0008-0000-0E00-00001A010000}"/>
            </a:ext>
          </a:extLst>
        </xdr:cNvPr>
        <xdr:cNvSpPr txBox="1"/>
      </xdr:nvSpPr>
      <xdr:spPr>
        <a:xfrm>
          <a:off x="4673600" y="1307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95250</xdr:rowOff>
    </xdr:from>
    <xdr:to>
      <xdr:col>24</xdr:col>
      <xdr:colOff>152400</xdr:colOff>
      <xdr:row>77</xdr:row>
      <xdr:rowOff>95250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4546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138809</xdr:rowOff>
    </xdr:from>
    <xdr:ext cx="405111" cy="259045"/>
    <xdr:sp macro="" textlink="">
      <xdr:nvSpPr>
        <xdr:cNvPr id="284" name="【公営住宅】&#10;有形固定資産減価償却率平均値テキスト">
          <a:extLst>
            <a:ext uri="{FF2B5EF4-FFF2-40B4-BE49-F238E27FC236}">
              <a16:creationId xmlns:a16="http://schemas.microsoft.com/office/drawing/2014/main" id="{00000000-0008-0000-0E00-00001C010000}"/>
            </a:ext>
          </a:extLst>
        </xdr:cNvPr>
        <xdr:cNvSpPr txBox="1"/>
      </xdr:nvSpPr>
      <xdr:spPr>
        <a:xfrm>
          <a:off x="4673600" y="1385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160382</xdr:rowOff>
    </xdr:from>
    <xdr:to>
      <xdr:col>24</xdr:col>
      <xdr:colOff>114300</xdr:colOff>
      <xdr:row>81</xdr:row>
      <xdr:rowOff>90532</xdr:rowOff>
    </xdr:to>
    <xdr:sp macro="" textlink="">
      <xdr:nvSpPr>
        <xdr:cNvPr id="285" name="フローチャート: 判断 284">
          <a:extLst>
            <a:ext uri="{FF2B5EF4-FFF2-40B4-BE49-F238E27FC236}">
              <a16:creationId xmlns:a16="http://schemas.microsoft.com/office/drawing/2014/main" id="{00000000-0008-0000-0E00-00001D010000}"/>
            </a:ext>
          </a:extLst>
        </xdr:cNvPr>
        <xdr:cNvSpPr/>
      </xdr:nvSpPr>
      <xdr:spPr>
        <a:xfrm>
          <a:off x="4584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153851</xdr:rowOff>
    </xdr:from>
    <xdr:to>
      <xdr:col>20</xdr:col>
      <xdr:colOff>38100</xdr:colOff>
      <xdr:row>81</xdr:row>
      <xdr:rowOff>84001</xdr:rowOff>
    </xdr:to>
    <xdr:sp macro="" textlink="">
      <xdr:nvSpPr>
        <xdr:cNvPr id="286" name="フローチャート: 判断 285">
          <a:extLst>
            <a:ext uri="{FF2B5EF4-FFF2-40B4-BE49-F238E27FC236}">
              <a16:creationId xmlns:a16="http://schemas.microsoft.com/office/drawing/2014/main" id="{00000000-0008-0000-0E00-00001E010000}"/>
            </a:ext>
          </a:extLst>
        </xdr:cNvPr>
        <xdr:cNvSpPr/>
      </xdr:nvSpPr>
      <xdr:spPr>
        <a:xfrm>
          <a:off x="3746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117929</xdr:rowOff>
    </xdr:from>
    <xdr:to>
      <xdr:col>15</xdr:col>
      <xdr:colOff>101600</xdr:colOff>
      <xdr:row>81</xdr:row>
      <xdr:rowOff>48079</xdr:rowOff>
    </xdr:to>
    <xdr:sp macro="" textlink="">
      <xdr:nvSpPr>
        <xdr:cNvPr id="287" name="フローチャート: 判断 286">
          <a:extLst>
            <a:ext uri="{FF2B5EF4-FFF2-40B4-BE49-F238E27FC236}">
              <a16:creationId xmlns:a16="http://schemas.microsoft.com/office/drawing/2014/main" id="{00000000-0008-0000-0E00-00001F010000}"/>
            </a:ext>
          </a:extLst>
        </xdr:cNvPr>
        <xdr:cNvSpPr/>
      </xdr:nvSpPr>
      <xdr:spPr>
        <a:xfrm>
          <a:off x="2857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88537</xdr:rowOff>
    </xdr:from>
    <xdr:to>
      <xdr:col>10</xdr:col>
      <xdr:colOff>165100</xdr:colOff>
      <xdr:row>81</xdr:row>
      <xdr:rowOff>18687</xdr:rowOff>
    </xdr:to>
    <xdr:sp macro="" textlink="">
      <xdr:nvSpPr>
        <xdr:cNvPr id="288" name="フローチャート: 判断 287">
          <a:extLst>
            <a:ext uri="{FF2B5EF4-FFF2-40B4-BE49-F238E27FC236}">
              <a16:creationId xmlns:a16="http://schemas.microsoft.com/office/drawing/2014/main" id="{00000000-0008-0000-0E00-000020010000}"/>
            </a:ext>
          </a:extLst>
        </xdr:cNvPr>
        <xdr:cNvSpPr/>
      </xdr:nvSpPr>
      <xdr:spPr>
        <a:xfrm>
          <a:off x="1968500" y="1380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121194</xdr:rowOff>
    </xdr:from>
    <xdr:to>
      <xdr:col>6</xdr:col>
      <xdr:colOff>38100</xdr:colOff>
      <xdr:row>81</xdr:row>
      <xdr:rowOff>51344</xdr:rowOff>
    </xdr:to>
    <xdr:sp macro="" textlink="">
      <xdr:nvSpPr>
        <xdr:cNvPr id="289" name="フローチャート: 判断 288">
          <a:extLst>
            <a:ext uri="{FF2B5EF4-FFF2-40B4-BE49-F238E27FC236}">
              <a16:creationId xmlns:a16="http://schemas.microsoft.com/office/drawing/2014/main" id="{00000000-0008-0000-0E00-000021010000}"/>
            </a:ext>
          </a:extLst>
        </xdr:cNvPr>
        <xdr:cNvSpPr/>
      </xdr:nvSpPr>
      <xdr:spPr>
        <a:xfrm>
          <a:off x="1079500" y="1383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E00-000022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E00-000023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E00-000024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E00-000025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E00-000026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144055</xdr:rowOff>
    </xdr:from>
    <xdr:to>
      <xdr:col>24</xdr:col>
      <xdr:colOff>114300</xdr:colOff>
      <xdr:row>81</xdr:row>
      <xdr:rowOff>74205</xdr:rowOff>
    </xdr:to>
    <xdr:sp macro="" textlink="">
      <xdr:nvSpPr>
        <xdr:cNvPr id="295" name="楕円 294">
          <a:extLst>
            <a:ext uri="{FF2B5EF4-FFF2-40B4-BE49-F238E27FC236}">
              <a16:creationId xmlns:a16="http://schemas.microsoft.com/office/drawing/2014/main" id="{00000000-0008-0000-0E00-000027010000}"/>
            </a:ext>
          </a:extLst>
        </xdr:cNvPr>
        <xdr:cNvSpPr/>
      </xdr:nvSpPr>
      <xdr:spPr>
        <a:xfrm>
          <a:off x="4584700" y="1386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166932</xdr:rowOff>
    </xdr:from>
    <xdr:ext cx="405111" cy="259045"/>
    <xdr:sp macro="" textlink="">
      <xdr:nvSpPr>
        <xdr:cNvPr id="296" name="【公営住宅】&#10;有形固定資産減価償却率該当値テキスト">
          <a:extLst>
            <a:ext uri="{FF2B5EF4-FFF2-40B4-BE49-F238E27FC236}">
              <a16:creationId xmlns:a16="http://schemas.microsoft.com/office/drawing/2014/main" id="{00000000-0008-0000-0E00-000028010000}"/>
            </a:ext>
          </a:extLst>
        </xdr:cNvPr>
        <xdr:cNvSpPr txBox="1"/>
      </xdr:nvSpPr>
      <xdr:spPr>
        <a:xfrm>
          <a:off x="4673600" y="13711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78739</xdr:rowOff>
    </xdr:from>
    <xdr:to>
      <xdr:col>20</xdr:col>
      <xdr:colOff>38100</xdr:colOff>
      <xdr:row>81</xdr:row>
      <xdr:rowOff>8889</xdr:rowOff>
    </xdr:to>
    <xdr:sp macro="" textlink="">
      <xdr:nvSpPr>
        <xdr:cNvPr id="297" name="楕円 296">
          <a:extLst>
            <a:ext uri="{FF2B5EF4-FFF2-40B4-BE49-F238E27FC236}">
              <a16:creationId xmlns:a16="http://schemas.microsoft.com/office/drawing/2014/main" id="{00000000-0008-0000-0E00-000029010000}"/>
            </a:ext>
          </a:extLst>
        </xdr:cNvPr>
        <xdr:cNvSpPr/>
      </xdr:nvSpPr>
      <xdr:spPr>
        <a:xfrm>
          <a:off x="3746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129539</xdr:rowOff>
    </xdr:from>
    <xdr:to>
      <xdr:col>24</xdr:col>
      <xdr:colOff>63500</xdr:colOff>
      <xdr:row>81</xdr:row>
      <xdr:rowOff>23405</xdr:rowOff>
    </xdr:to>
    <xdr:cxnSp macro="">
      <xdr:nvCxnSpPr>
        <xdr:cNvPr id="298" name="直線コネクタ 297">
          <a:extLst>
            <a:ext uri="{FF2B5EF4-FFF2-40B4-BE49-F238E27FC236}">
              <a16:creationId xmlns:a16="http://schemas.microsoft.com/office/drawing/2014/main" id="{00000000-0008-0000-0E00-00002A010000}"/>
            </a:ext>
          </a:extLst>
        </xdr:cNvPr>
        <xdr:cNvCxnSpPr/>
      </xdr:nvCxnSpPr>
      <xdr:spPr>
        <a:xfrm>
          <a:off x="3797300" y="13845539"/>
          <a:ext cx="838200" cy="6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168548</xdr:rowOff>
    </xdr:from>
    <xdr:to>
      <xdr:col>15</xdr:col>
      <xdr:colOff>101600</xdr:colOff>
      <xdr:row>80</xdr:row>
      <xdr:rowOff>98698</xdr:rowOff>
    </xdr:to>
    <xdr:sp macro="" textlink="">
      <xdr:nvSpPr>
        <xdr:cNvPr id="299" name="楕円 298">
          <a:extLst>
            <a:ext uri="{FF2B5EF4-FFF2-40B4-BE49-F238E27FC236}">
              <a16:creationId xmlns:a16="http://schemas.microsoft.com/office/drawing/2014/main" id="{00000000-0008-0000-0E00-00002B010000}"/>
            </a:ext>
          </a:extLst>
        </xdr:cNvPr>
        <xdr:cNvSpPr/>
      </xdr:nvSpPr>
      <xdr:spPr>
        <a:xfrm>
          <a:off x="2857500" y="1371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47898</xdr:rowOff>
    </xdr:from>
    <xdr:to>
      <xdr:col>19</xdr:col>
      <xdr:colOff>177800</xdr:colOff>
      <xdr:row>80</xdr:row>
      <xdr:rowOff>129539</xdr:rowOff>
    </xdr:to>
    <xdr:cxnSp macro="">
      <xdr:nvCxnSpPr>
        <xdr:cNvPr id="300" name="直線コネクタ 299">
          <a:extLst>
            <a:ext uri="{FF2B5EF4-FFF2-40B4-BE49-F238E27FC236}">
              <a16:creationId xmlns:a16="http://schemas.microsoft.com/office/drawing/2014/main" id="{00000000-0008-0000-0E00-00002C010000}"/>
            </a:ext>
          </a:extLst>
        </xdr:cNvPr>
        <xdr:cNvCxnSpPr/>
      </xdr:nvCxnSpPr>
      <xdr:spPr>
        <a:xfrm>
          <a:off x="2908300" y="13763898"/>
          <a:ext cx="889000" cy="8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83638</xdr:rowOff>
    </xdr:from>
    <xdr:to>
      <xdr:col>10</xdr:col>
      <xdr:colOff>165100</xdr:colOff>
      <xdr:row>80</xdr:row>
      <xdr:rowOff>13788</xdr:rowOff>
    </xdr:to>
    <xdr:sp macro="" textlink="">
      <xdr:nvSpPr>
        <xdr:cNvPr id="301" name="楕円 300">
          <a:extLst>
            <a:ext uri="{FF2B5EF4-FFF2-40B4-BE49-F238E27FC236}">
              <a16:creationId xmlns:a16="http://schemas.microsoft.com/office/drawing/2014/main" id="{00000000-0008-0000-0E00-00002D010000}"/>
            </a:ext>
          </a:extLst>
        </xdr:cNvPr>
        <xdr:cNvSpPr/>
      </xdr:nvSpPr>
      <xdr:spPr>
        <a:xfrm>
          <a:off x="1968500" y="1362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134438</xdr:rowOff>
    </xdr:from>
    <xdr:to>
      <xdr:col>15</xdr:col>
      <xdr:colOff>50800</xdr:colOff>
      <xdr:row>80</xdr:row>
      <xdr:rowOff>47898</xdr:rowOff>
    </xdr:to>
    <xdr:cxnSp macro="">
      <xdr:nvCxnSpPr>
        <xdr:cNvPr id="302" name="直線コネクタ 301">
          <a:extLst>
            <a:ext uri="{FF2B5EF4-FFF2-40B4-BE49-F238E27FC236}">
              <a16:creationId xmlns:a16="http://schemas.microsoft.com/office/drawing/2014/main" id="{00000000-0008-0000-0E00-00002E010000}"/>
            </a:ext>
          </a:extLst>
        </xdr:cNvPr>
        <xdr:cNvCxnSpPr/>
      </xdr:nvCxnSpPr>
      <xdr:spPr>
        <a:xfrm>
          <a:off x="2019300" y="13678988"/>
          <a:ext cx="889000" cy="8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75128</xdr:rowOff>
    </xdr:from>
    <xdr:ext cx="405111" cy="259045"/>
    <xdr:sp macro="" textlink="">
      <xdr:nvSpPr>
        <xdr:cNvPr id="303" name="n_1aveValue【公営住宅】&#10;有形固定資産減価償却率">
          <a:extLst>
            <a:ext uri="{FF2B5EF4-FFF2-40B4-BE49-F238E27FC236}">
              <a16:creationId xmlns:a16="http://schemas.microsoft.com/office/drawing/2014/main" id="{00000000-0008-0000-0E00-00002F010000}"/>
            </a:ext>
          </a:extLst>
        </xdr:cNvPr>
        <xdr:cNvSpPr txBox="1"/>
      </xdr:nvSpPr>
      <xdr:spPr>
        <a:xfrm>
          <a:off x="35820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39206</xdr:rowOff>
    </xdr:from>
    <xdr:ext cx="405111" cy="259045"/>
    <xdr:sp macro="" textlink="">
      <xdr:nvSpPr>
        <xdr:cNvPr id="304" name="n_2aveValue【公営住宅】&#10;有形固定資産減価償却率">
          <a:extLst>
            <a:ext uri="{FF2B5EF4-FFF2-40B4-BE49-F238E27FC236}">
              <a16:creationId xmlns:a16="http://schemas.microsoft.com/office/drawing/2014/main" id="{00000000-0008-0000-0E00-000030010000}"/>
            </a:ext>
          </a:extLst>
        </xdr:cNvPr>
        <xdr:cNvSpPr txBox="1"/>
      </xdr:nvSpPr>
      <xdr:spPr>
        <a:xfrm>
          <a:off x="2705744" y="13926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9814</xdr:rowOff>
    </xdr:from>
    <xdr:ext cx="405111" cy="259045"/>
    <xdr:sp macro="" textlink="">
      <xdr:nvSpPr>
        <xdr:cNvPr id="305" name="n_3aveValue【公営住宅】&#10;有形固定資産減価償却率">
          <a:extLst>
            <a:ext uri="{FF2B5EF4-FFF2-40B4-BE49-F238E27FC236}">
              <a16:creationId xmlns:a16="http://schemas.microsoft.com/office/drawing/2014/main" id="{00000000-0008-0000-0E00-000031010000}"/>
            </a:ext>
          </a:extLst>
        </xdr:cNvPr>
        <xdr:cNvSpPr txBox="1"/>
      </xdr:nvSpPr>
      <xdr:spPr>
        <a:xfrm>
          <a:off x="1816744" y="1389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67871</xdr:rowOff>
    </xdr:from>
    <xdr:ext cx="405111" cy="259045"/>
    <xdr:sp macro="" textlink="">
      <xdr:nvSpPr>
        <xdr:cNvPr id="306" name="n_4aveValue【公営住宅】&#10;有形固定資産減価償却率">
          <a:extLst>
            <a:ext uri="{FF2B5EF4-FFF2-40B4-BE49-F238E27FC236}">
              <a16:creationId xmlns:a16="http://schemas.microsoft.com/office/drawing/2014/main" id="{00000000-0008-0000-0E00-000032010000}"/>
            </a:ext>
          </a:extLst>
        </xdr:cNvPr>
        <xdr:cNvSpPr txBox="1"/>
      </xdr:nvSpPr>
      <xdr:spPr>
        <a:xfrm>
          <a:off x="927744" y="1361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25416</xdr:rowOff>
    </xdr:from>
    <xdr:ext cx="405111" cy="259045"/>
    <xdr:sp macro="" textlink="">
      <xdr:nvSpPr>
        <xdr:cNvPr id="307" name="n_1mainValue【公営住宅】&#10;有形固定資産減価償却率">
          <a:extLst>
            <a:ext uri="{FF2B5EF4-FFF2-40B4-BE49-F238E27FC236}">
              <a16:creationId xmlns:a16="http://schemas.microsoft.com/office/drawing/2014/main" id="{00000000-0008-0000-0E00-000033010000}"/>
            </a:ext>
          </a:extLst>
        </xdr:cNvPr>
        <xdr:cNvSpPr txBox="1"/>
      </xdr:nvSpPr>
      <xdr:spPr>
        <a:xfrm>
          <a:off x="35820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115225</xdr:rowOff>
    </xdr:from>
    <xdr:ext cx="405111" cy="259045"/>
    <xdr:sp macro="" textlink="">
      <xdr:nvSpPr>
        <xdr:cNvPr id="308" name="n_2mainValue【公営住宅】&#10;有形固定資産減価償却率">
          <a:extLst>
            <a:ext uri="{FF2B5EF4-FFF2-40B4-BE49-F238E27FC236}">
              <a16:creationId xmlns:a16="http://schemas.microsoft.com/office/drawing/2014/main" id="{00000000-0008-0000-0E00-000034010000}"/>
            </a:ext>
          </a:extLst>
        </xdr:cNvPr>
        <xdr:cNvSpPr txBox="1"/>
      </xdr:nvSpPr>
      <xdr:spPr>
        <a:xfrm>
          <a:off x="2705744" y="13488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30315</xdr:rowOff>
    </xdr:from>
    <xdr:ext cx="405111" cy="259045"/>
    <xdr:sp macro="" textlink="">
      <xdr:nvSpPr>
        <xdr:cNvPr id="309" name="n_3mainValue【公営住宅】&#10;有形固定資産減価償却率">
          <a:extLst>
            <a:ext uri="{FF2B5EF4-FFF2-40B4-BE49-F238E27FC236}">
              <a16:creationId xmlns:a16="http://schemas.microsoft.com/office/drawing/2014/main" id="{00000000-0008-0000-0E00-000035010000}"/>
            </a:ext>
          </a:extLst>
        </xdr:cNvPr>
        <xdr:cNvSpPr txBox="1"/>
      </xdr:nvSpPr>
      <xdr:spPr>
        <a:xfrm>
          <a:off x="1816744" y="13403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0" name="正方形/長方形 309">
          <a:extLst>
            <a:ext uri="{FF2B5EF4-FFF2-40B4-BE49-F238E27FC236}">
              <a16:creationId xmlns:a16="http://schemas.microsoft.com/office/drawing/2014/main" id="{00000000-0008-0000-0E00-000036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1" name="正方形/長方形 310">
          <a:extLst>
            <a:ext uri="{FF2B5EF4-FFF2-40B4-BE49-F238E27FC236}">
              <a16:creationId xmlns:a16="http://schemas.microsoft.com/office/drawing/2014/main" id="{00000000-0008-0000-0E00-000037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2" name="正方形/長方形 311">
          <a:extLst>
            <a:ext uri="{FF2B5EF4-FFF2-40B4-BE49-F238E27FC236}">
              <a16:creationId xmlns:a16="http://schemas.microsoft.com/office/drawing/2014/main" id="{00000000-0008-0000-0E00-000038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3" name="正方形/長方形 312">
          <a:extLst>
            <a:ext uri="{FF2B5EF4-FFF2-40B4-BE49-F238E27FC236}">
              <a16:creationId xmlns:a16="http://schemas.microsoft.com/office/drawing/2014/main" id="{00000000-0008-0000-0E00-000039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4" name="正方形/長方形 313">
          <a:extLst>
            <a:ext uri="{FF2B5EF4-FFF2-40B4-BE49-F238E27FC236}">
              <a16:creationId xmlns:a16="http://schemas.microsoft.com/office/drawing/2014/main" id="{00000000-0008-0000-0E00-00003A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5" name="正方形/長方形 314">
          <a:extLst>
            <a:ext uri="{FF2B5EF4-FFF2-40B4-BE49-F238E27FC236}">
              <a16:creationId xmlns:a16="http://schemas.microsoft.com/office/drawing/2014/main" id="{00000000-0008-0000-0E00-00003B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6" name="正方形/長方形 315">
          <a:extLst>
            <a:ext uri="{FF2B5EF4-FFF2-40B4-BE49-F238E27FC236}">
              <a16:creationId xmlns:a16="http://schemas.microsoft.com/office/drawing/2014/main" id="{00000000-0008-0000-0E00-00003C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7" name="正方形/長方形 316">
          <a:extLst>
            <a:ext uri="{FF2B5EF4-FFF2-40B4-BE49-F238E27FC236}">
              <a16:creationId xmlns:a16="http://schemas.microsoft.com/office/drawing/2014/main" id="{00000000-0008-0000-0E00-00003D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8" name="テキスト ボックス 317">
          <a:extLst>
            <a:ext uri="{FF2B5EF4-FFF2-40B4-BE49-F238E27FC236}">
              <a16:creationId xmlns:a16="http://schemas.microsoft.com/office/drawing/2014/main" id="{00000000-0008-0000-0E00-00003E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9" name="直線コネクタ 318">
          <a:extLst>
            <a:ext uri="{FF2B5EF4-FFF2-40B4-BE49-F238E27FC236}">
              <a16:creationId xmlns:a16="http://schemas.microsoft.com/office/drawing/2014/main" id="{00000000-0008-0000-0E00-00003F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0" name="直線コネクタ 319">
          <a:extLst>
            <a:ext uri="{FF2B5EF4-FFF2-40B4-BE49-F238E27FC236}">
              <a16:creationId xmlns:a16="http://schemas.microsoft.com/office/drawing/2014/main" id="{00000000-0008-0000-0E00-000040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1" name="テキスト ボックス 320">
          <a:extLst>
            <a:ext uri="{FF2B5EF4-FFF2-40B4-BE49-F238E27FC236}">
              <a16:creationId xmlns:a16="http://schemas.microsoft.com/office/drawing/2014/main" id="{00000000-0008-0000-0E00-000041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2" name="直線コネクタ 321">
          <a:extLst>
            <a:ext uri="{FF2B5EF4-FFF2-40B4-BE49-F238E27FC236}">
              <a16:creationId xmlns:a16="http://schemas.microsoft.com/office/drawing/2014/main" id="{00000000-0008-0000-0E00-000042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3" name="テキスト ボックス 322">
          <a:extLst>
            <a:ext uri="{FF2B5EF4-FFF2-40B4-BE49-F238E27FC236}">
              <a16:creationId xmlns:a16="http://schemas.microsoft.com/office/drawing/2014/main" id="{00000000-0008-0000-0E00-000043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4" name="直線コネクタ 323">
          <a:extLst>
            <a:ext uri="{FF2B5EF4-FFF2-40B4-BE49-F238E27FC236}">
              <a16:creationId xmlns:a16="http://schemas.microsoft.com/office/drawing/2014/main" id="{00000000-0008-0000-0E00-000044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25" name="テキスト ボックス 324">
          <a:extLst>
            <a:ext uri="{FF2B5EF4-FFF2-40B4-BE49-F238E27FC236}">
              <a16:creationId xmlns:a16="http://schemas.microsoft.com/office/drawing/2014/main" id="{00000000-0008-0000-0E00-000045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6" name="直線コネクタ 325">
          <a:extLst>
            <a:ext uri="{FF2B5EF4-FFF2-40B4-BE49-F238E27FC236}">
              <a16:creationId xmlns:a16="http://schemas.microsoft.com/office/drawing/2014/main" id="{00000000-0008-0000-0E00-000046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27" name="テキスト ボックス 326">
          <a:extLst>
            <a:ext uri="{FF2B5EF4-FFF2-40B4-BE49-F238E27FC236}">
              <a16:creationId xmlns:a16="http://schemas.microsoft.com/office/drawing/2014/main" id="{00000000-0008-0000-0E00-000047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8" name="直線コネクタ 327">
          <a:extLst>
            <a:ext uri="{FF2B5EF4-FFF2-40B4-BE49-F238E27FC236}">
              <a16:creationId xmlns:a16="http://schemas.microsoft.com/office/drawing/2014/main" id="{00000000-0008-0000-0E00-000048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2" name="【公営住宅】&#10;一人当たり面積グラフ枠">
          <a:extLst>
            <a:ext uri="{FF2B5EF4-FFF2-40B4-BE49-F238E27FC236}">
              <a16:creationId xmlns:a16="http://schemas.microsoft.com/office/drawing/2014/main" id="{00000000-0008-0000-0E00-00004C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167030</xdr:rowOff>
    </xdr:from>
    <xdr:to>
      <xdr:col>54</xdr:col>
      <xdr:colOff>189865</xdr:colOff>
      <xdr:row>86</xdr:row>
      <xdr:rowOff>112624</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flipV="1">
          <a:off x="10476865" y="13540130"/>
          <a:ext cx="0" cy="1317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116451</xdr:rowOff>
    </xdr:from>
    <xdr:ext cx="469744" cy="259045"/>
    <xdr:sp macro="" textlink="">
      <xdr:nvSpPr>
        <xdr:cNvPr id="334" name="【公営住宅】&#10;一人当たり面積最小値テキスト">
          <a:extLst>
            <a:ext uri="{FF2B5EF4-FFF2-40B4-BE49-F238E27FC236}">
              <a16:creationId xmlns:a16="http://schemas.microsoft.com/office/drawing/2014/main" id="{00000000-0008-0000-0E00-00004E010000}"/>
            </a:ext>
          </a:extLst>
        </xdr:cNvPr>
        <xdr:cNvSpPr txBox="1"/>
      </xdr:nvSpPr>
      <xdr:spPr>
        <a:xfrm>
          <a:off x="10515600" y="14861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112624</xdr:rowOff>
    </xdr:from>
    <xdr:to>
      <xdr:col>55</xdr:col>
      <xdr:colOff>88900</xdr:colOff>
      <xdr:row>86</xdr:row>
      <xdr:rowOff>112624</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10388600" y="14857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113707</xdr:rowOff>
    </xdr:from>
    <xdr:ext cx="534377" cy="259045"/>
    <xdr:sp macro="" textlink="">
      <xdr:nvSpPr>
        <xdr:cNvPr id="336" name="【公営住宅】&#10;一人当たり面積最大値テキスト">
          <a:extLst>
            <a:ext uri="{FF2B5EF4-FFF2-40B4-BE49-F238E27FC236}">
              <a16:creationId xmlns:a16="http://schemas.microsoft.com/office/drawing/2014/main" id="{00000000-0008-0000-0E00-000050010000}"/>
            </a:ext>
          </a:extLst>
        </xdr:cNvPr>
        <xdr:cNvSpPr txBox="1"/>
      </xdr:nvSpPr>
      <xdr:spPr>
        <a:xfrm>
          <a:off x="10515600" y="1331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167030</xdr:rowOff>
    </xdr:from>
    <xdr:to>
      <xdr:col>55</xdr:col>
      <xdr:colOff>88900</xdr:colOff>
      <xdr:row>78</xdr:row>
      <xdr:rowOff>167030</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10388600" y="13540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94987</xdr:rowOff>
    </xdr:from>
    <xdr:ext cx="469744" cy="259045"/>
    <xdr:sp macro="" textlink="">
      <xdr:nvSpPr>
        <xdr:cNvPr id="338" name="【公営住宅】&#10;一人当たり面積平均値テキスト">
          <a:extLst>
            <a:ext uri="{FF2B5EF4-FFF2-40B4-BE49-F238E27FC236}">
              <a16:creationId xmlns:a16="http://schemas.microsoft.com/office/drawing/2014/main" id="{00000000-0008-0000-0E00-000052010000}"/>
            </a:ext>
          </a:extLst>
        </xdr:cNvPr>
        <xdr:cNvSpPr txBox="1"/>
      </xdr:nvSpPr>
      <xdr:spPr>
        <a:xfrm>
          <a:off x="10515600" y="14496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72110</xdr:rowOff>
    </xdr:from>
    <xdr:to>
      <xdr:col>55</xdr:col>
      <xdr:colOff>50800</xdr:colOff>
      <xdr:row>86</xdr:row>
      <xdr:rowOff>2260</xdr:rowOff>
    </xdr:to>
    <xdr:sp macro="" textlink="">
      <xdr:nvSpPr>
        <xdr:cNvPr id="339" name="フローチャート: 判断 338">
          <a:extLst>
            <a:ext uri="{FF2B5EF4-FFF2-40B4-BE49-F238E27FC236}">
              <a16:creationId xmlns:a16="http://schemas.microsoft.com/office/drawing/2014/main" id="{00000000-0008-0000-0E00-000053010000}"/>
            </a:ext>
          </a:extLst>
        </xdr:cNvPr>
        <xdr:cNvSpPr/>
      </xdr:nvSpPr>
      <xdr:spPr>
        <a:xfrm>
          <a:off x="10426700" y="1464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80263</xdr:rowOff>
    </xdr:from>
    <xdr:to>
      <xdr:col>50</xdr:col>
      <xdr:colOff>165100</xdr:colOff>
      <xdr:row>86</xdr:row>
      <xdr:rowOff>10413</xdr:rowOff>
    </xdr:to>
    <xdr:sp macro="" textlink="">
      <xdr:nvSpPr>
        <xdr:cNvPr id="340" name="フローチャート: 判断 339">
          <a:extLst>
            <a:ext uri="{FF2B5EF4-FFF2-40B4-BE49-F238E27FC236}">
              <a16:creationId xmlns:a16="http://schemas.microsoft.com/office/drawing/2014/main" id="{00000000-0008-0000-0E00-000054010000}"/>
            </a:ext>
          </a:extLst>
        </xdr:cNvPr>
        <xdr:cNvSpPr/>
      </xdr:nvSpPr>
      <xdr:spPr>
        <a:xfrm>
          <a:off x="9588500" y="146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78817</xdr:rowOff>
    </xdr:from>
    <xdr:to>
      <xdr:col>46</xdr:col>
      <xdr:colOff>38100</xdr:colOff>
      <xdr:row>86</xdr:row>
      <xdr:rowOff>8967</xdr:rowOff>
    </xdr:to>
    <xdr:sp macro="" textlink="">
      <xdr:nvSpPr>
        <xdr:cNvPr id="341" name="フローチャート: 判断 340">
          <a:extLst>
            <a:ext uri="{FF2B5EF4-FFF2-40B4-BE49-F238E27FC236}">
              <a16:creationId xmlns:a16="http://schemas.microsoft.com/office/drawing/2014/main" id="{00000000-0008-0000-0E00-000055010000}"/>
            </a:ext>
          </a:extLst>
        </xdr:cNvPr>
        <xdr:cNvSpPr/>
      </xdr:nvSpPr>
      <xdr:spPr>
        <a:xfrm>
          <a:off x="8699500" y="1465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124461</xdr:rowOff>
    </xdr:from>
    <xdr:to>
      <xdr:col>41</xdr:col>
      <xdr:colOff>101600</xdr:colOff>
      <xdr:row>86</xdr:row>
      <xdr:rowOff>54611</xdr:rowOff>
    </xdr:to>
    <xdr:sp macro="" textlink="">
      <xdr:nvSpPr>
        <xdr:cNvPr id="342" name="フローチャート: 判断 341">
          <a:extLst>
            <a:ext uri="{FF2B5EF4-FFF2-40B4-BE49-F238E27FC236}">
              <a16:creationId xmlns:a16="http://schemas.microsoft.com/office/drawing/2014/main" id="{00000000-0008-0000-0E00-000056010000}"/>
            </a:ext>
          </a:extLst>
        </xdr:cNvPr>
        <xdr:cNvSpPr/>
      </xdr:nvSpPr>
      <xdr:spPr>
        <a:xfrm>
          <a:off x="7810500" y="146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123089</xdr:rowOff>
    </xdr:from>
    <xdr:to>
      <xdr:col>36</xdr:col>
      <xdr:colOff>165100</xdr:colOff>
      <xdr:row>86</xdr:row>
      <xdr:rowOff>53239</xdr:rowOff>
    </xdr:to>
    <xdr:sp macro="" textlink="">
      <xdr:nvSpPr>
        <xdr:cNvPr id="343" name="フローチャート: 判断 342">
          <a:extLst>
            <a:ext uri="{FF2B5EF4-FFF2-40B4-BE49-F238E27FC236}">
              <a16:creationId xmlns:a16="http://schemas.microsoft.com/office/drawing/2014/main" id="{00000000-0008-0000-0E00-000057010000}"/>
            </a:ext>
          </a:extLst>
        </xdr:cNvPr>
        <xdr:cNvSpPr/>
      </xdr:nvSpPr>
      <xdr:spPr>
        <a:xfrm>
          <a:off x="6921500" y="14696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00000000-0008-0000-0E00-000058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00000000-0008-0000-0E00-00005A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00000000-0008-0000-0E00-00005B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00000000-0008-0000-0E00-00005C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170790</xdr:rowOff>
    </xdr:from>
    <xdr:to>
      <xdr:col>55</xdr:col>
      <xdr:colOff>50800</xdr:colOff>
      <xdr:row>86</xdr:row>
      <xdr:rowOff>100940</xdr:rowOff>
    </xdr:to>
    <xdr:sp macro="" textlink="">
      <xdr:nvSpPr>
        <xdr:cNvPr id="349" name="楕円 348">
          <a:extLst>
            <a:ext uri="{FF2B5EF4-FFF2-40B4-BE49-F238E27FC236}">
              <a16:creationId xmlns:a16="http://schemas.microsoft.com/office/drawing/2014/main" id="{00000000-0008-0000-0E00-00005D010000}"/>
            </a:ext>
          </a:extLst>
        </xdr:cNvPr>
        <xdr:cNvSpPr/>
      </xdr:nvSpPr>
      <xdr:spPr>
        <a:xfrm>
          <a:off x="10426700" y="1474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85717</xdr:rowOff>
    </xdr:from>
    <xdr:ext cx="469744" cy="259045"/>
    <xdr:sp macro="" textlink="">
      <xdr:nvSpPr>
        <xdr:cNvPr id="350" name="【公営住宅】&#10;一人当たり面積該当値テキスト">
          <a:extLst>
            <a:ext uri="{FF2B5EF4-FFF2-40B4-BE49-F238E27FC236}">
              <a16:creationId xmlns:a16="http://schemas.microsoft.com/office/drawing/2014/main" id="{00000000-0008-0000-0E00-00005E010000}"/>
            </a:ext>
          </a:extLst>
        </xdr:cNvPr>
        <xdr:cNvSpPr txBox="1"/>
      </xdr:nvSpPr>
      <xdr:spPr>
        <a:xfrm>
          <a:off x="10515600" y="146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330</xdr:rowOff>
    </xdr:from>
    <xdr:to>
      <xdr:col>50</xdr:col>
      <xdr:colOff>165100</xdr:colOff>
      <xdr:row>86</xdr:row>
      <xdr:rowOff>101930</xdr:rowOff>
    </xdr:to>
    <xdr:sp macro="" textlink="">
      <xdr:nvSpPr>
        <xdr:cNvPr id="351" name="楕円 350">
          <a:extLst>
            <a:ext uri="{FF2B5EF4-FFF2-40B4-BE49-F238E27FC236}">
              <a16:creationId xmlns:a16="http://schemas.microsoft.com/office/drawing/2014/main" id="{00000000-0008-0000-0E00-00005F010000}"/>
            </a:ext>
          </a:extLst>
        </xdr:cNvPr>
        <xdr:cNvSpPr/>
      </xdr:nvSpPr>
      <xdr:spPr>
        <a:xfrm>
          <a:off x="9588500" y="1474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50140</xdr:rowOff>
    </xdr:from>
    <xdr:to>
      <xdr:col>55</xdr:col>
      <xdr:colOff>0</xdr:colOff>
      <xdr:row>86</xdr:row>
      <xdr:rowOff>51130</xdr:rowOff>
    </xdr:to>
    <xdr:cxnSp macro="">
      <xdr:nvCxnSpPr>
        <xdr:cNvPr id="352" name="直線コネクタ 351">
          <a:extLst>
            <a:ext uri="{FF2B5EF4-FFF2-40B4-BE49-F238E27FC236}">
              <a16:creationId xmlns:a16="http://schemas.microsoft.com/office/drawing/2014/main" id="{00000000-0008-0000-0E00-000060010000}"/>
            </a:ext>
          </a:extLst>
        </xdr:cNvPr>
        <xdr:cNvCxnSpPr/>
      </xdr:nvCxnSpPr>
      <xdr:spPr>
        <a:xfrm flipV="1">
          <a:off x="9639300" y="14794840"/>
          <a:ext cx="8382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1093</xdr:rowOff>
    </xdr:from>
    <xdr:to>
      <xdr:col>46</xdr:col>
      <xdr:colOff>38100</xdr:colOff>
      <xdr:row>86</xdr:row>
      <xdr:rowOff>102693</xdr:rowOff>
    </xdr:to>
    <xdr:sp macro="" textlink="">
      <xdr:nvSpPr>
        <xdr:cNvPr id="353" name="楕円 352">
          <a:extLst>
            <a:ext uri="{FF2B5EF4-FFF2-40B4-BE49-F238E27FC236}">
              <a16:creationId xmlns:a16="http://schemas.microsoft.com/office/drawing/2014/main" id="{00000000-0008-0000-0E00-000061010000}"/>
            </a:ext>
          </a:extLst>
        </xdr:cNvPr>
        <xdr:cNvSpPr/>
      </xdr:nvSpPr>
      <xdr:spPr>
        <a:xfrm>
          <a:off x="8699500" y="1474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51130</xdr:rowOff>
    </xdr:from>
    <xdr:to>
      <xdr:col>50</xdr:col>
      <xdr:colOff>114300</xdr:colOff>
      <xdr:row>86</xdr:row>
      <xdr:rowOff>51893</xdr:rowOff>
    </xdr:to>
    <xdr:cxnSp macro="">
      <xdr:nvCxnSpPr>
        <xdr:cNvPr id="354" name="直線コネクタ 353">
          <a:extLst>
            <a:ext uri="{FF2B5EF4-FFF2-40B4-BE49-F238E27FC236}">
              <a16:creationId xmlns:a16="http://schemas.microsoft.com/office/drawing/2014/main" id="{00000000-0008-0000-0E00-000062010000}"/>
            </a:ext>
          </a:extLst>
        </xdr:cNvPr>
        <xdr:cNvCxnSpPr/>
      </xdr:nvCxnSpPr>
      <xdr:spPr>
        <a:xfrm flipV="1">
          <a:off x="8750300" y="14795830"/>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2160</xdr:rowOff>
    </xdr:from>
    <xdr:to>
      <xdr:col>41</xdr:col>
      <xdr:colOff>101600</xdr:colOff>
      <xdr:row>86</xdr:row>
      <xdr:rowOff>103760</xdr:rowOff>
    </xdr:to>
    <xdr:sp macro="" textlink="">
      <xdr:nvSpPr>
        <xdr:cNvPr id="355" name="楕円 354">
          <a:extLst>
            <a:ext uri="{FF2B5EF4-FFF2-40B4-BE49-F238E27FC236}">
              <a16:creationId xmlns:a16="http://schemas.microsoft.com/office/drawing/2014/main" id="{00000000-0008-0000-0E00-000063010000}"/>
            </a:ext>
          </a:extLst>
        </xdr:cNvPr>
        <xdr:cNvSpPr/>
      </xdr:nvSpPr>
      <xdr:spPr>
        <a:xfrm>
          <a:off x="7810500" y="1474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51893</xdr:rowOff>
    </xdr:from>
    <xdr:to>
      <xdr:col>45</xdr:col>
      <xdr:colOff>177800</xdr:colOff>
      <xdr:row>86</xdr:row>
      <xdr:rowOff>52960</xdr:rowOff>
    </xdr:to>
    <xdr:cxnSp macro="">
      <xdr:nvCxnSpPr>
        <xdr:cNvPr id="356" name="直線コネクタ 355">
          <a:extLst>
            <a:ext uri="{FF2B5EF4-FFF2-40B4-BE49-F238E27FC236}">
              <a16:creationId xmlns:a16="http://schemas.microsoft.com/office/drawing/2014/main" id="{00000000-0008-0000-0E00-000064010000}"/>
            </a:ext>
          </a:extLst>
        </xdr:cNvPr>
        <xdr:cNvCxnSpPr/>
      </xdr:nvCxnSpPr>
      <xdr:spPr>
        <a:xfrm flipV="1">
          <a:off x="7861300" y="14796593"/>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26940</xdr:rowOff>
    </xdr:from>
    <xdr:ext cx="469744" cy="259045"/>
    <xdr:sp macro="" textlink="">
      <xdr:nvSpPr>
        <xdr:cNvPr id="357" name="n_1aveValue【公営住宅】&#10;一人当たり面積">
          <a:extLst>
            <a:ext uri="{FF2B5EF4-FFF2-40B4-BE49-F238E27FC236}">
              <a16:creationId xmlns:a16="http://schemas.microsoft.com/office/drawing/2014/main" id="{00000000-0008-0000-0E00-000065010000}"/>
            </a:ext>
          </a:extLst>
        </xdr:cNvPr>
        <xdr:cNvSpPr txBox="1"/>
      </xdr:nvSpPr>
      <xdr:spPr>
        <a:xfrm>
          <a:off x="9391727" y="14428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25494</xdr:rowOff>
    </xdr:from>
    <xdr:ext cx="469744" cy="259045"/>
    <xdr:sp macro="" textlink="">
      <xdr:nvSpPr>
        <xdr:cNvPr id="358" name="n_2aveValue【公営住宅】&#10;一人当たり面積">
          <a:extLst>
            <a:ext uri="{FF2B5EF4-FFF2-40B4-BE49-F238E27FC236}">
              <a16:creationId xmlns:a16="http://schemas.microsoft.com/office/drawing/2014/main" id="{00000000-0008-0000-0E00-000066010000}"/>
            </a:ext>
          </a:extLst>
        </xdr:cNvPr>
        <xdr:cNvSpPr txBox="1"/>
      </xdr:nvSpPr>
      <xdr:spPr>
        <a:xfrm>
          <a:off x="8515427" y="14427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71138</xdr:rowOff>
    </xdr:from>
    <xdr:ext cx="469744" cy="259045"/>
    <xdr:sp macro="" textlink="">
      <xdr:nvSpPr>
        <xdr:cNvPr id="359" name="n_3aveValue【公営住宅】&#10;一人当たり面積">
          <a:extLst>
            <a:ext uri="{FF2B5EF4-FFF2-40B4-BE49-F238E27FC236}">
              <a16:creationId xmlns:a16="http://schemas.microsoft.com/office/drawing/2014/main" id="{00000000-0008-0000-0E00-000067010000}"/>
            </a:ext>
          </a:extLst>
        </xdr:cNvPr>
        <xdr:cNvSpPr txBox="1"/>
      </xdr:nvSpPr>
      <xdr:spPr>
        <a:xfrm>
          <a:off x="7626427" y="1447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69766</xdr:rowOff>
    </xdr:from>
    <xdr:ext cx="469744" cy="259045"/>
    <xdr:sp macro="" textlink="">
      <xdr:nvSpPr>
        <xdr:cNvPr id="360" name="n_4aveValue【公営住宅】&#10;一人当たり面積">
          <a:extLst>
            <a:ext uri="{FF2B5EF4-FFF2-40B4-BE49-F238E27FC236}">
              <a16:creationId xmlns:a16="http://schemas.microsoft.com/office/drawing/2014/main" id="{00000000-0008-0000-0E00-000068010000}"/>
            </a:ext>
          </a:extLst>
        </xdr:cNvPr>
        <xdr:cNvSpPr txBox="1"/>
      </xdr:nvSpPr>
      <xdr:spPr>
        <a:xfrm>
          <a:off x="6737427" y="1447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93057</xdr:rowOff>
    </xdr:from>
    <xdr:ext cx="469744" cy="259045"/>
    <xdr:sp macro="" textlink="">
      <xdr:nvSpPr>
        <xdr:cNvPr id="361" name="n_1mainValue【公営住宅】&#10;一人当たり面積">
          <a:extLst>
            <a:ext uri="{FF2B5EF4-FFF2-40B4-BE49-F238E27FC236}">
              <a16:creationId xmlns:a16="http://schemas.microsoft.com/office/drawing/2014/main" id="{00000000-0008-0000-0E00-000069010000}"/>
            </a:ext>
          </a:extLst>
        </xdr:cNvPr>
        <xdr:cNvSpPr txBox="1"/>
      </xdr:nvSpPr>
      <xdr:spPr>
        <a:xfrm>
          <a:off x="9391727" y="14837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93820</xdr:rowOff>
    </xdr:from>
    <xdr:ext cx="469744" cy="259045"/>
    <xdr:sp macro="" textlink="">
      <xdr:nvSpPr>
        <xdr:cNvPr id="362" name="n_2mainValue【公営住宅】&#10;一人当たり面積">
          <a:extLst>
            <a:ext uri="{FF2B5EF4-FFF2-40B4-BE49-F238E27FC236}">
              <a16:creationId xmlns:a16="http://schemas.microsoft.com/office/drawing/2014/main" id="{00000000-0008-0000-0E00-00006A010000}"/>
            </a:ext>
          </a:extLst>
        </xdr:cNvPr>
        <xdr:cNvSpPr txBox="1"/>
      </xdr:nvSpPr>
      <xdr:spPr>
        <a:xfrm>
          <a:off x="8515427" y="1483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94887</xdr:rowOff>
    </xdr:from>
    <xdr:ext cx="469744" cy="259045"/>
    <xdr:sp macro="" textlink="">
      <xdr:nvSpPr>
        <xdr:cNvPr id="363" name="n_3mainValue【公営住宅】&#10;一人当たり面積">
          <a:extLst>
            <a:ext uri="{FF2B5EF4-FFF2-40B4-BE49-F238E27FC236}">
              <a16:creationId xmlns:a16="http://schemas.microsoft.com/office/drawing/2014/main" id="{00000000-0008-0000-0E00-00006B010000}"/>
            </a:ext>
          </a:extLst>
        </xdr:cNvPr>
        <xdr:cNvSpPr txBox="1"/>
      </xdr:nvSpPr>
      <xdr:spPr>
        <a:xfrm>
          <a:off x="7626427" y="1483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9" name="正方形/長方形 368">
          <a:extLst>
            <a:ext uri="{FF2B5EF4-FFF2-40B4-BE49-F238E27FC236}">
              <a16:creationId xmlns:a16="http://schemas.microsoft.com/office/drawing/2014/main" id="{00000000-0008-0000-0E00-00007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0" name="正方形/長方形 369">
          <a:extLst>
            <a:ext uri="{FF2B5EF4-FFF2-40B4-BE49-F238E27FC236}">
              <a16:creationId xmlns:a16="http://schemas.microsoft.com/office/drawing/2014/main" id="{00000000-0008-0000-0E00-00007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1" name="正方形/長方形 370">
          <a:extLst>
            <a:ext uri="{FF2B5EF4-FFF2-40B4-BE49-F238E27FC236}">
              <a16:creationId xmlns:a16="http://schemas.microsoft.com/office/drawing/2014/main" id="{00000000-0008-0000-0E00-000073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2" name="正方形/長方形 371">
          <a:extLst>
            <a:ext uri="{FF2B5EF4-FFF2-40B4-BE49-F238E27FC236}">
              <a16:creationId xmlns:a16="http://schemas.microsoft.com/office/drawing/2014/main" id="{00000000-0008-0000-0E00-00007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3" name="正方形/長方形 372">
          <a:extLst>
            <a:ext uri="{FF2B5EF4-FFF2-40B4-BE49-F238E27FC236}">
              <a16:creationId xmlns:a16="http://schemas.microsoft.com/office/drawing/2014/main" id="{00000000-0008-0000-0E00-00007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4" name="正方形/長方形 373">
          <a:extLst>
            <a:ext uri="{FF2B5EF4-FFF2-40B4-BE49-F238E27FC236}">
              <a16:creationId xmlns:a16="http://schemas.microsoft.com/office/drawing/2014/main" id="{00000000-0008-0000-0E00-00007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7" name="【学校施設】&#10;有形固定資産減価償却率グラフ枠">
          <a:extLst>
            <a:ext uri="{FF2B5EF4-FFF2-40B4-BE49-F238E27FC236}">
              <a16:creationId xmlns:a16="http://schemas.microsoft.com/office/drawing/2014/main" id="{00000000-0008-0000-0E00-0000A1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96012</xdr:rowOff>
    </xdr:from>
    <xdr:to>
      <xdr:col>85</xdr:col>
      <xdr:colOff>126364</xdr:colOff>
      <xdr:row>62</xdr:row>
      <xdr:rowOff>86868</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flipV="1">
          <a:off x="16318864" y="9525762"/>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90695</xdr:rowOff>
    </xdr:from>
    <xdr:ext cx="405111" cy="259045"/>
    <xdr:sp macro="" textlink="">
      <xdr:nvSpPr>
        <xdr:cNvPr id="419" name="【学校施設】&#10;有形固定資産減価償却率最小値テキスト">
          <a:extLst>
            <a:ext uri="{FF2B5EF4-FFF2-40B4-BE49-F238E27FC236}">
              <a16:creationId xmlns:a16="http://schemas.microsoft.com/office/drawing/2014/main" id="{00000000-0008-0000-0E00-0000A3010000}"/>
            </a:ext>
          </a:extLst>
        </xdr:cNvPr>
        <xdr:cNvSpPr txBox="1"/>
      </xdr:nvSpPr>
      <xdr:spPr>
        <a:xfrm>
          <a:off x="16357600" y="10720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86868</xdr:rowOff>
    </xdr:from>
    <xdr:to>
      <xdr:col>86</xdr:col>
      <xdr:colOff>25400</xdr:colOff>
      <xdr:row>62</xdr:row>
      <xdr:rowOff>86868</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6230600" y="1071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42689</xdr:rowOff>
    </xdr:from>
    <xdr:ext cx="405111" cy="259045"/>
    <xdr:sp macro="" textlink="">
      <xdr:nvSpPr>
        <xdr:cNvPr id="421" name="【学校施設】&#10;有形固定資産減価償却率最大値テキスト">
          <a:extLst>
            <a:ext uri="{FF2B5EF4-FFF2-40B4-BE49-F238E27FC236}">
              <a16:creationId xmlns:a16="http://schemas.microsoft.com/office/drawing/2014/main" id="{00000000-0008-0000-0E00-0000A5010000}"/>
            </a:ext>
          </a:extLst>
        </xdr:cNvPr>
        <xdr:cNvSpPr txBox="1"/>
      </xdr:nvSpPr>
      <xdr:spPr>
        <a:xfrm>
          <a:off x="16357600" y="9300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96012</xdr:rowOff>
    </xdr:from>
    <xdr:to>
      <xdr:col>86</xdr:col>
      <xdr:colOff>25400</xdr:colOff>
      <xdr:row>55</xdr:row>
      <xdr:rowOff>96012</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6230600" y="952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32783</xdr:rowOff>
    </xdr:from>
    <xdr:ext cx="405111" cy="259045"/>
    <xdr:sp macro="" textlink="">
      <xdr:nvSpPr>
        <xdr:cNvPr id="423" name="【学校施設】&#10;有形固定資産減価償却率平均値テキスト">
          <a:extLst>
            <a:ext uri="{FF2B5EF4-FFF2-40B4-BE49-F238E27FC236}">
              <a16:creationId xmlns:a16="http://schemas.microsoft.com/office/drawing/2014/main" id="{00000000-0008-0000-0E00-0000A7010000}"/>
            </a:ext>
          </a:extLst>
        </xdr:cNvPr>
        <xdr:cNvSpPr txBox="1"/>
      </xdr:nvSpPr>
      <xdr:spPr>
        <a:xfrm>
          <a:off x="16357600" y="101483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54356</xdr:rowOff>
    </xdr:from>
    <xdr:to>
      <xdr:col>85</xdr:col>
      <xdr:colOff>177800</xdr:colOff>
      <xdr:row>59</xdr:row>
      <xdr:rowOff>155956</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6268700" y="101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17780</xdr:rowOff>
    </xdr:from>
    <xdr:to>
      <xdr:col>81</xdr:col>
      <xdr:colOff>101600</xdr:colOff>
      <xdr:row>59</xdr:row>
      <xdr:rowOff>119380</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5430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164084</xdr:rowOff>
    </xdr:from>
    <xdr:to>
      <xdr:col>76</xdr:col>
      <xdr:colOff>165100</xdr:colOff>
      <xdr:row>59</xdr:row>
      <xdr:rowOff>94234</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4541500" y="1010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138938</xdr:rowOff>
    </xdr:from>
    <xdr:to>
      <xdr:col>72</xdr:col>
      <xdr:colOff>38100</xdr:colOff>
      <xdr:row>59</xdr:row>
      <xdr:rowOff>69088</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36525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2763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24638</xdr:rowOff>
    </xdr:from>
    <xdr:to>
      <xdr:col>85</xdr:col>
      <xdr:colOff>177800</xdr:colOff>
      <xdr:row>57</xdr:row>
      <xdr:rowOff>126238</xdr:rowOff>
    </xdr:to>
    <xdr:sp macro="" textlink="">
      <xdr:nvSpPr>
        <xdr:cNvPr id="434" name="楕円 433">
          <a:extLst>
            <a:ext uri="{FF2B5EF4-FFF2-40B4-BE49-F238E27FC236}">
              <a16:creationId xmlns:a16="http://schemas.microsoft.com/office/drawing/2014/main" id="{00000000-0008-0000-0E00-0000B2010000}"/>
            </a:ext>
          </a:extLst>
        </xdr:cNvPr>
        <xdr:cNvSpPr/>
      </xdr:nvSpPr>
      <xdr:spPr>
        <a:xfrm>
          <a:off x="16268700" y="979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47515</xdr:rowOff>
    </xdr:from>
    <xdr:ext cx="405111" cy="259045"/>
    <xdr:sp macro="" textlink="">
      <xdr:nvSpPr>
        <xdr:cNvPr id="435" name="【学校施設】&#10;有形固定資産減価償却率該当値テキスト">
          <a:extLst>
            <a:ext uri="{FF2B5EF4-FFF2-40B4-BE49-F238E27FC236}">
              <a16:creationId xmlns:a16="http://schemas.microsoft.com/office/drawing/2014/main" id="{00000000-0008-0000-0E00-0000B3010000}"/>
            </a:ext>
          </a:extLst>
        </xdr:cNvPr>
        <xdr:cNvSpPr txBox="1"/>
      </xdr:nvSpPr>
      <xdr:spPr>
        <a:xfrm>
          <a:off x="16357600" y="9648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70358</xdr:rowOff>
    </xdr:from>
    <xdr:to>
      <xdr:col>81</xdr:col>
      <xdr:colOff>101600</xdr:colOff>
      <xdr:row>58</xdr:row>
      <xdr:rowOff>508</xdr:rowOff>
    </xdr:to>
    <xdr:sp macro="" textlink="">
      <xdr:nvSpPr>
        <xdr:cNvPr id="436" name="楕円 435">
          <a:extLst>
            <a:ext uri="{FF2B5EF4-FFF2-40B4-BE49-F238E27FC236}">
              <a16:creationId xmlns:a16="http://schemas.microsoft.com/office/drawing/2014/main" id="{00000000-0008-0000-0E00-0000B4010000}"/>
            </a:ext>
          </a:extLst>
        </xdr:cNvPr>
        <xdr:cNvSpPr/>
      </xdr:nvSpPr>
      <xdr:spPr>
        <a:xfrm>
          <a:off x="15430500" y="984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75438</xdr:rowOff>
    </xdr:from>
    <xdr:to>
      <xdr:col>85</xdr:col>
      <xdr:colOff>127000</xdr:colOff>
      <xdr:row>57</xdr:row>
      <xdr:rowOff>121158</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flipV="1">
          <a:off x="15481300" y="984808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164084</xdr:rowOff>
    </xdr:from>
    <xdr:to>
      <xdr:col>76</xdr:col>
      <xdr:colOff>165100</xdr:colOff>
      <xdr:row>59</xdr:row>
      <xdr:rowOff>94234</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14541500" y="1010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121158</xdr:rowOff>
    </xdr:from>
    <xdr:to>
      <xdr:col>81</xdr:col>
      <xdr:colOff>50800</xdr:colOff>
      <xdr:row>59</xdr:row>
      <xdr:rowOff>43434</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flipV="1">
          <a:off x="14592300" y="9893808"/>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10922</xdr:rowOff>
    </xdr:from>
    <xdr:to>
      <xdr:col>72</xdr:col>
      <xdr:colOff>38100</xdr:colOff>
      <xdr:row>63</xdr:row>
      <xdr:rowOff>112522</xdr:rowOff>
    </xdr:to>
    <xdr:sp macro="" textlink="">
      <xdr:nvSpPr>
        <xdr:cNvPr id="440" name="楕円 439">
          <a:extLst>
            <a:ext uri="{FF2B5EF4-FFF2-40B4-BE49-F238E27FC236}">
              <a16:creationId xmlns:a16="http://schemas.microsoft.com/office/drawing/2014/main" id="{00000000-0008-0000-0E00-0000B8010000}"/>
            </a:ext>
          </a:extLst>
        </xdr:cNvPr>
        <xdr:cNvSpPr/>
      </xdr:nvSpPr>
      <xdr:spPr>
        <a:xfrm>
          <a:off x="13652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43434</xdr:rowOff>
    </xdr:from>
    <xdr:to>
      <xdr:col>76</xdr:col>
      <xdr:colOff>114300</xdr:colOff>
      <xdr:row>63</xdr:row>
      <xdr:rowOff>61722</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flipV="1">
          <a:off x="13703300" y="10158984"/>
          <a:ext cx="889000" cy="70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110507</xdr:rowOff>
    </xdr:from>
    <xdr:ext cx="405111" cy="259045"/>
    <xdr:sp macro="" textlink="">
      <xdr:nvSpPr>
        <xdr:cNvPr id="442" name="n_1aveValue【学校施設】&#10;有形固定資産減価償却率">
          <a:extLst>
            <a:ext uri="{FF2B5EF4-FFF2-40B4-BE49-F238E27FC236}">
              <a16:creationId xmlns:a16="http://schemas.microsoft.com/office/drawing/2014/main" id="{00000000-0008-0000-0E00-0000BA010000}"/>
            </a:ext>
          </a:extLst>
        </xdr:cNvPr>
        <xdr:cNvSpPr txBox="1"/>
      </xdr:nvSpPr>
      <xdr:spPr>
        <a:xfrm>
          <a:off x="152660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85361</xdr:rowOff>
    </xdr:from>
    <xdr:ext cx="405111" cy="259045"/>
    <xdr:sp macro="" textlink="">
      <xdr:nvSpPr>
        <xdr:cNvPr id="443" name="n_2aveValue【学校施設】&#10;有形固定資産減価償却率">
          <a:extLst>
            <a:ext uri="{FF2B5EF4-FFF2-40B4-BE49-F238E27FC236}">
              <a16:creationId xmlns:a16="http://schemas.microsoft.com/office/drawing/2014/main" id="{00000000-0008-0000-0E00-0000BB010000}"/>
            </a:ext>
          </a:extLst>
        </xdr:cNvPr>
        <xdr:cNvSpPr txBox="1"/>
      </xdr:nvSpPr>
      <xdr:spPr>
        <a:xfrm>
          <a:off x="14389744" y="1020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85615</xdr:rowOff>
    </xdr:from>
    <xdr:ext cx="405111" cy="259045"/>
    <xdr:sp macro="" textlink="">
      <xdr:nvSpPr>
        <xdr:cNvPr id="444" name="n_3aveValue【学校施設】&#10;有形固定資産減価償却率">
          <a:extLst>
            <a:ext uri="{FF2B5EF4-FFF2-40B4-BE49-F238E27FC236}">
              <a16:creationId xmlns:a16="http://schemas.microsoft.com/office/drawing/2014/main" id="{00000000-0008-0000-0E00-0000BC010000}"/>
            </a:ext>
          </a:extLst>
        </xdr:cNvPr>
        <xdr:cNvSpPr txBox="1"/>
      </xdr:nvSpPr>
      <xdr:spPr>
        <a:xfrm>
          <a:off x="13500744" y="985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69613</xdr:rowOff>
    </xdr:from>
    <xdr:ext cx="405111" cy="259045"/>
    <xdr:sp macro="" textlink="">
      <xdr:nvSpPr>
        <xdr:cNvPr id="445" name="n_4aveValue【学校施設】&#10;有形固定資産減価償却率">
          <a:extLst>
            <a:ext uri="{FF2B5EF4-FFF2-40B4-BE49-F238E27FC236}">
              <a16:creationId xmlns:a16="http://schemas.microsoft.com/office/drawing/2014/main" id="{00000000-0008-0000-0E00-0000BD010000}"/>
            </a:ext>
          </a:extLst>
        </xdr:cNvPr>
        <xdr:cNvSpPr txBox="1"/>
      </xdr:nvSpPr>
      <xdr:spPr>
        <a:xfrm>
          <a:off x="1261174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17035</xdr:rowOff>
    </xdr:from>
    <xdr:ext cx="405111" cy="259045"/>
    <xdr:sp macro="" textlink="">
      <xdr:nvSpPr>
        <xdr:cNvPr id="446" name="n_1mainValue【学校施設】&#10;有形固定資産減価償却率">
          <a:extLst>
            <a:ext uri="{FF2B5EF4-FFF2-40B4-BE49-F238E27FC236}">
              <a16:creationId xmlns:a16="http://schemas.microsoft.com/office/drawing/2014/main" id="{00000000-0008-0000-0E00-0000BE010000}"/>
            </a:ext>
          </a:extLst>
        </xdr:cNvPr>
        <xdr:cNvSpPr txBox="1"/>
      </xdr:nvSpPr>
      <xdr:spPr>
        <a:xfrm>
          <a:off x="15266044" y="961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110761</xdr:rowOff>
    </xdr:from>
    <xdr:ext cx="405111" cy="259045"/>
    <xdr:sp macro="" textlink="">
      <xdr:nvSpPr>
        <xdr:cNvPr id="447" name="n_2mainValue【学校施設】&#10;有形固定資産減価償却率">
          <a:extLst>
            <a:ext uri="{FF2B5EF4-FFF2-40B4-BE49-F238E27FC236}">
              <a16:creationId xmlns:a16="http://schemas.microsoft.com/office/drawing/2014/main" id="{00000000-0008-0000-0E00-0000BF010000}"/>
            </a:ext>
          </a:extLst>
        </xdr:cNvPr>
        <xdr:cNvSpPr txBox="1"/>
      </xdr:nvSpPr>
      <xdr:spPr>
        <a:xfrm>
          <a:off x="14389744" y="9883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103649</xdr:rowOff>
    </xdr:from>
    <xdr:ext cx="405111" cy="259045"/>
    <xdr:sp macro="" textlink="">
      <xdr:nvSpPr>
        <xdr:cNvPr id="448" name="n_3mainValue【学校施設】&#10;有形固定資産減価償却率">
          <a:extLst>
            <a:ext uri="{FF2B5EF4-FFF2-40B4-BE49-F238E27FC236}">
              <a16:creationId xmlns:a16="http://schemas.microsoft.com/office/drawing/2014/main" id="{00000000-0008-0000-0E00-0000C0010000}"/>
            </a:ext>
          </a:extLst>
        </xdr:cNvPr>
        <xdr:cNvSpPr txBox="1"/>
      </xdr:nvSpPr>
      <xdr:spPr>
        <a:xfrm>
          <a:off x="13500744" y="10904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9" name="正方形/長方形 448">
          <a:extLst>
            <a:ext uri="{FF2B5EF4-FFF2-40B4-BE49-F238E27FC236}">
              <a16:creationId xmlns:a16="http://schemas.microsoft.com/office/drawing/2014/main" id="{00000000-0008-0000-0E00-0000C1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0" name="正方形/長方形 449">
          <a:extLst>
            <a:ext uri="{FF2B5EF4-FFF2-40B4-BE49-F238E27FC236}">
              <a16:creationId xmlns:a16="http://schemas.microsoft.com/office/drawing/2014/main" id="{00000000-0008-0000-0E00-0000C2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1" name="【学校施設】&#10;一人当たり面積グラフ枠">
          <a:extLst>
            <a:ext uri="{FF2B5EF4-FFF2-40B4-BE49-F238E27FC236}">
              <a16:creationId xmlns:a16="http://schemas.microsoft.com/office/drawing/2014/main" id="{00000000-0008-0000-0E00-0000D7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78334</xdr:rowOff>
    </xdr:from>
    <xdr:to>
      <xdr:col>116</xdr:col>
      <xdr:colOff>62864</xdr:colOff>
      <xdr:row>63</xdr:row>
      <xdr:rowOff>119025</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flipV="1">
          <a:off x="22160864" y="9508084"/>
          <a:ext cx="0"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122852</xdr:rowOff>
    </xdr:from>
    <xdr:ext cx="469744" cy="259045"/>
    <xdr:sp macro="" textlink="">
      <xdr:nvSpPr>
        <xdr:cNvPr id="473" name="【学校施設】&#10;一人当たり面積最小値テキスト">
          <a:extLst>
            <a:ext uri="{FF2B5EF4-FFF2-40B4-BE49-F238E27FC236}">
              <a16:creationId xmlns:a16="http://schemas.microsoft.com/office/drawing/2014/main" id="{00000000-0008-0000-0E00-0000D9010000}"/>
            </a:ext>
          </a:extLst>
        </xdr:cNvPr>
        <xdr:cNvSpPr txBox="1"/>
      </xdr:nvSpPr>
      <xdr:spPr>
        <a:xfrm>
          <a:off x="22199600" y="1092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119025</xdr:rowOff>
    </xdr:from>
    <xdr:to>
      <xdr:col>116</xdr:col>
      <xdr:colOff>152400</xdr:colOff>
      <xdr:row>63</xdr:row>
      <xdr:rowOff>119025</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22072600" y="10920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25011</xdr:rowOff>
    </xdr:from>
    <xdr:ext cx="534377" cy="259045"/>
    <xdr:sp macro="" textlink="">
      <xdr:nvSpPr>
        <xdr:cNvPr id="475" name="【学校施設】&#10;一人当たり面積最大値テキスト">
          <a:extLst>
            <a:ext uri="{FF2B5EF4-FFF2-40B4-BE49-F238E27FC236}">
              <a16:creationId xmlns:a16="http://schemas.microsoft.com/office/drawing/2014/main" id="{00000000-0008-0000-0E00-0000DB010000}"/>
            </a:ext>
          </a:extLst>
        </xdr:cNvPr>
        <xdr:cNvSpPr txBox="1"/>
      </xdr:nvSpPr>
      <xdr:spPr>
        <a:xfrm>
          <a:off x="22199600" y="928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78334</xdr:rowOff>
    </xdr:from>
    <xdr:to>
      <xdr:col>116</xdr:col>
      <xdr:colOff>152400</xdr:colOff>
      <xdr:row>55</xdr:row>
      <xdr:rowOff>78334</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a:off x="22072600" y="950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135450</xdr:rowOff>
    </xdr:from>
    <xdr:ext cx="469744" cy="259045"/>
    <xdr:sp macro="" textlink="">
      <xdr:nvSpPr>
        <xdr:cNvPr id="477" name="【学校施設】&#10;一人当たり面積平均値テキスト">
          <a:extLst>
            <a:ext uri="{FF2B5EF4-FFF2-40B4-BE49-F238E27FC236}">
              <a16:creationId xmlns:a16="http://schemas.microsoft.com/office/drawing/2014/main" id="{00000000-0008-0000-0E00-0000DD010000}"/>
            </a:ext>
          </a:extLst>
        </xdr:cNvPr>
        <xdr:cNvSpPr txBox="1"/>
      </xdr:nvSpPr>
      <xdr:spPr>
        <a:xfrm>
          <a:off x="22199600" y="10593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112573</xdr:rowOff>
    </xdr:from>
    <xdr:to>
      <xdr:col>116</xdr:col>
      <xdr:colOff>114300</xdr:colOff>
      <xdr:row>63</xdr:row>
      <xdr:rowOff>42723</xdr:rowOff>
    </xdr:to>
    <xdr:sp macro="" textlink="">
      <xdr:nvSpPr>
        <xdr:cNvPr id="478" name="フローチャート: 判断 477">
          <a:extLst>
            <a:ext uri="{FF2B5EF4-FFF2-40B4-BE49-F238E27FC236}">
              <a16:creationId xmlns:a16="http://schemas.microsoft.com/office/drawing/2014/main" id="{00000000-0008-0000-0E00-0000DE010000}"/>
            </a:ext>
          </a:extLst>
        </xdr:cNvPr>
        <xdr:cNvSpPr/>
      </xdr:nvSpPr>
      <xdr:spPr>
        <a:xfrm>
          <a:off x="22110700" y="10742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127356</xdr:rowOff>
    </xdr:from>
    <xdr:to>
      <xdr:col>112</xdr:col>
      <xdr:colOff>38100</xdr:colOff>
      <xdr:row>63</xdr:row>
      <xdr:rowOff>57506</xdr:rowOff>
    </xdr:to>
    <xdr:sp macro="" textlink="">
      <xdr:nvSpPr>
        <xdr:cNvPr id="479" name="フローチャート: 判断 478">
          <a:extLst>
            <a:ext uri="{FF2B5EF4-FFF2-40B4-BE49-F238E27FC236}">
              <a16:creationId xmlns:a16="http://schemas.microsoft.com/office/drawing/2014/main" id="{00000000-0008-0000-0E00-0000DF010000}"/>
            </a:ext>
          </a:extLst>
        </xdr:cNvPr>
        <xdr:cNvSpPr/>
      </xdr:nvSpPr>
      <xdr:spPr>
        <a:xfrm>
          <a:off x="21272500" y="10757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133756</xdr:rowOff>
    </xdr:from>
    <xdr:to>
      <xdr:col>107</xdr:col>
      <xdr:colOff>101600</xdr:colOff>
      <xdr:row>63</xdr:row>
      <xdr:rowOff>63906</xdr:rowOff>
    </xdr:to>
    <xdr:sp macro="" textlink="">
      <xdr:nvSpPr>
        <xdr:cNvPr id="480" name="フローチャート: 判断 479">
          <a:extLst>
            <a:ext uri="{FF2B5EF4-FFF2-40B4-BE49-F238E27FC236}">
              <a16:creationId xmlns:a16="http://schemas.microsoft.com/office/drawing/2014/main" id="{00000000-0008-0000-0E00-0000E0010000}"/>
            </a:ext>
          </a:extLst>
        </xdr:cNvPr>
        <xdr:cNvSpPr/>
      </xdr:nvSpPr>
      <xdr:spPr>
        <a:xfrm>
          <a:off x="20383500" y="1076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21209</xdr:rowOff>
    </xdr:from>
    <xdr:to>
      <xdr:col>102</xdr:col>
      <xdr:colOff>165100</xdr:colOff>
      <xdr:row>63</xdr:row>
      <xdr:rowOff>122809</xdr:rowOff>
    </xdr:to>
    <xdr:sp macro="" textlink="">
      <xdr:nvSpPr>
        <xdr:cNvPr id="481" name="フローチャート: 判断 480">
          <a:extLst>
            <a:ext uri="{FF2B5EF4-FFF2-40B4-BE49-F238E27FC236}">
              <a16:creationId xmlns:a16="http://schemas.microsoft.com/office/drawing/2014/main" id="{00000000-0008-0000-0E00-0000E1010000}"/>
            </a:ext>
          </a:extLst>
        </xdr:cNvPr>
        <xdr:cNvSpPr/>
      </xdr:nvSpPr>
      <xdr:spPr>
        <a:xfrm>
          <a:off x="19494500" y="1082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26315</xdr:rowOff>
    </xdr:from>
    <xdr:to>
      <xdr:col>98</xdr:col>
      <xdr:colOff>38100</xdr:colOff>
      <xdr:row>63</xdr:row>
      <xdr:rowOff>127915</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18605500" y="1082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49479</xdr:rowOff>
    </xdr:from>
    <xdr:to>
      <xdr:col>116</xdr:col>
      <xdr:colOff>114300</xdr:colOff>
      <xdr:row>63</xdr:row>
      <xdr:rowOff>151079</xdr:rowOff>
    </xdr:to>
    <xdr:sp macro="" textlink="">
      <xdr:nvSpPr>
        <xdr:cNvPr id="488" name="楕円 487">
          <a:extLst>
            <a:ext uri="{FF2B5EF4-FFF2-40B4-BE49-F238E27FC236}">
              <a16:creationId xmlns:a16="http://schemas.microsoft.com/office/drawing/2014/main" id="{00000000-0008-0000-0E00-0000E8010000}"/>
            </a:ext>
          </a:extLst>
        </xdr:cNvPr>
        <xdr:cNvSpPr/>
      </xdr:nvSpPr>
      <xdr:spPr>
        <a:xfrm>
          <a:off x="22110700" y="1085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135856</xdr:rowOff>
    </xdr:from>
    <xdr:ext cx="469744" cy="259045"/>
    <xdr:sp macro="" textlink="">
      <xdr:nvSpPr>
        <xdr:cNvPr id="489" name="【学校施設】&#10;一人当たり面積該当値テキスト">
          <a:extLst>
            <a:ext uri="{FF2B5EF4-FFF2-40B4-BE49-F238E27FC236}">
              <a16:creationId xmlns:a16="http://schemas.microsoft.com/office/drawing/2014/main" id="{00000000-0008-0000-0E00-0000E9010000}"/>
            </a:ext>
          </a:extLst>
        </xdr:cNvPr>
        <xdr:cNvSpPr txBox="1"/>
      </xdr:nvSpPr>
      <xdr:spPr>
        <a:xfrm>
          <a:off x="22199600" y="1076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51765</xdr:rowOff>
    </xdr:from>
    <xdr:to>
      <xdr:col>112</xdr:col>
      <xdr:colOff>38100</xdr:colOff>
      <xdr:row>63</xdr:row>
      <xdr:rowOff>153365</xdr:rowOff>
    </xdr:to>
    <xdr:sp macro="" textlink="">
      <xdr:nvSpPr>
        <xdr:cNvPr id="490" name="楕円 489">
          <a:extLst>
            <a:ext uri="{FF2B5EF4-FFF2-40B4-BE49-F238E27FC236}">
              <a16:creationId xmlns:a16="http://schemas.microsoft.com/office/drawing/2014/main" id="{00000000-0008-0000-0E00-0000EA010000}"/>
            </a:ext>
          </a:extLst>
        </xdr:cNvPr>
        <xdr:cNvSpPr/>
      </xdr:nvSpPr>
      <xdr:spPr>
        <a:xfrm>
          <a:off x="21272500" y="1085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100279</xdr:rowOff>
    </xdr:from>
    <xdr:to>
      <xdr:col>116</xdr:col>
      <xdr:colOff>63500</xdr:colOff>
      <xdr:row>63</xdr:row>
      <xdr:rowOff>102565</xdr:rowOff>
    </xdr:to>
    <xdr:cxnSp macro="">
      <xdr:nvCxnSpPr>
        <xdr:cNvPr id="491" name="直線コネクタ 490">
          <a:extLst>
            <a:ext uri="{FF2B5EF4-FFF2-40B4-BE49-F238E27FC236}">
              <a16:creationId xmlns:a16="http://schemas.microsoft.com/office/drawing/2014/main" id="{00000000-0008-0000-0E00-0000EB010000}"/>
            </a:ext>
          </a:extLst>
        </xdr:cNvPr>
        <xdr:cNvCxnSpPr/>
      </xdr:nvCxnSpPr>
      <xdr:spPr>
        <a:xfrm flipV="1">
          <a:off x="21323300" y="10901629"/>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51994</xdr:rowOff>
    </xdr:from>
    <xdr:to>
      <xdr:col>107</xdr:col>
      <xdr:colOff>101600</xdr:colOff>
      <xdr:row>63</xdr:row>
      <xdr:rowOff>153594</xdr:rowOff>
    </xdr:to>
    <xdr:sp macro="" textlink="">
      <xdr:nvSpPr>
        <xdr:cNvPr id="492" name="楕円 491">
          <a:extLst>
            <a:ext uri="{FF2B5EF4-FFF2-40B4-BE49-F238E27FC236}">
              <a16:creationId xmlns:a16="http://schemas.microsoft.com/office/drawing/2014/main" id="{00000000-0008-0000-0E00-0000EC010000}"/>
            </a:ext>
          </a:extLst>
        </xdr:cNvPr>
        <xdr:cNvSpPr/>
      </xdr:nvSpPr>
      <xdr:spPr>
        <a:xfrm>
          <a:off x="20383500" y="1085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102565</xdr:rowOff>
    </xdr:from>
    <xdr:to>
      <xdr:col>111</xdr:col>
      <xdr:colOff>177800</xdr:colOff>
      <xdr:row>63</xdr:row>
      <xdr:rowOff>102794</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flipV="1">
          <a:off x="20434300" y="10903915"/>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115088</xdr:rowOff>
    </xdr:from>
    <xdr:to>
      <xdr:col>102</xdr:col>
      <xdr:colOff>165100</xdr:colOff>
      <xdr:row>64</xdr:row>
      <xdr:rowOff>45238</xdr:rowOff>
    </xdr:to>
    <xdr:sp macro="" textlink="">
      <xdr:nvSpPr>
        <xdr:cNvPr id="494" name="楕円 493">
          <a:extLst>
            <a:ext uri="{FF2B5EF4-FFF2-40B4-BE49-F238E27FC236}">
              <a16:creationId xmlns:a16="http://schemas.microsoft.com/office/drawing/2014/main" id="{00000000-0008-0000-0E00-0000EE010000}"/>
            </a:ext>
          </a:extLst>
        </xdr:cNvPr>
        <xdr:cNvSpPr/>
      </xdr:nvSpPr>
      <xdr:spPr>
        <a:xfrm>
          <a:off x="19494500" y="1091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102794</xdr:rowOff>
    </xdr:from>
    <xdr:to>
      <xdr:col>107</xdr:col>
      <xdr:colOff>50800</xdr:colOff>
      <xdr:row>63</xdr:row>
      <xdr:rowOff>165888</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flipV="1">
          <a:off x="19545300" y="10904144"/>
          <a:ext cx="889000" cy="6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74033</xdr:rowOff>
    </xdr:from>
    <xdr:ext cx="469744" cy="259045"/>
    <xdr:sp macro="" textlink="">
      <xdr:nvSpPr>
        <xdr:cNvPr id="496" name="n_1aveValue【学校施設】&#10;一人当たり面積">
          <a:extLst>
            <a:ext uri="{FF2B5EF4-FFF2-40B4-BE49-F238E27FC236}">
              <a16:creationId xmlns:a16="http://schemas.microsoft.com/office/drawing/2014/main" id="{00000000-0008-0000-0E00-0000F0010000}"/>
            </a:ext>
          </a:extLst>
        </xdr:cNvPr>
        <xdr:cNvSpPr txBox="1"/>
      </xdr:nvSpPr>
      <xdr:spPr>
        <a:xfrm>
          <a:off x="21075727" y="10532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80433</xdr:rowOff>
    </xdr:from>
    <xdr:ext cx="469744" cy="259045"/>
    <xdr:sp macro="" textlink="">
      <xdr:nvSpPr>
        <xdr:cNvPr id="497" name="n_2aveValue【学校施設】&#10;一人当たり面積">
          <a:extLst>
            <a:ext uri="{FF2B5EF4-FFF2-40B4-BE49-F238E27FC236}">
              <a16:creationId xmlns:a16="http://schemas.microsoft.com/office/drawing/2014/main" id="{00000000-0008-0000-0E00-0000F1010000}"/>
            </a:ext>
          </a:extLst>
        </xdr:cNvPr>
        <xdr:cNvSpPr txBox="1"/>
      </xdr:nvSpPr>
      <xdr:spPr>
        <a:xfrm>
          <a:off x="20199427" y="1053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139336</xdr:rowOff>
    </xdr:from>
    <xdr:ext cx="469744" cy="259045"/>
    <xdr:sp macro="" textlink="">
      <xdr:nvSpPr>
        <xdr:cNvPr id="498" name="n_3aveValue【学校施設】&#10;一人当たり面積">
          <a:extLst>
            <a:ext uri="{FF2B5EF4-FFF2-40B4-BE49-F238E27FC236}">
              <a16:creationId xmlns:a16="http://schemas.microsoft.com/office/drawing/2014/main" id="{00000000-0008-0000-0E00-0000F2010000}"/>
            </a:ext>
          </a:extLst>
        </xdr:cNvPr>
        <xdr:cNvSpPr txBox="1"/>
      </xdr:nvSpPr>
      <xdr:spPr>
        <a:xfrm>
          <a:off x="19310427" y="1059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144442</xdr:rowOff>
    </xdr:from>
    <xdr:ext cx="469744" cy="259045"/>
    <xdr:sp macro="" textlink="">
      <xdr:nvSpPr>
        <xdr:cNvPr id="499" name="n_4aveValue【学校施設】&#10;一人当たり面積">
          <a:extLst>
            <a:ext uri="{FF2B5EF4-FFF2-40B4-BE49-F238E27FC236}">
              <a16:creationId xmlns:a16="http://schemas.microsoft.com/office/drawing/2014/main" id="{00000000-0008-0000-0E00-0000F3010000}"/>
            </a:ext>
          </a:extLst>
        </xdr:cNvPr>
        <xdr:cNvSpPr txBox="1"/>
      </xdr:nvSpPr>
      <xdr:spPr>
        <a:xfrm>
          <a:off x="18421427" y="1060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144492</xdr:rowOff>
    </xdr:from>
    <xdr:ext cx="469744" cy="259045"/>
    <xdr:sp macro="" textlink="">
      <xdr:nvSpPr>
        <xdr:cNvPr id="500" name="n_1mainValue【学校施設】&#10;一人当たり面積">
          <a:extLst>
            <a:ext uri="{FF2B5EF4-FFF2-40B4-BE49-F238E27FC236}">
              <a16:creationId xmlns:a16="http://schemas.microsoft.com/office/drawing/2014/main" id="{00000000-0008-0000-0E00-0000F4010000}"/>
            </a:ext>
          </a:extLst>
        </xdr:cNvPr>
        <xdr:cNvSpPr txBox="1"/>
      </xdr:nvSpPr>
      <xdr:spPr>
        <a:xfrm>
          <a:off x="21075727" y="1094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144721</xdr:rowOff>
    </xdr:from>
    <xdr:ext cx="469744" cy="259045"/>
    <xdr:sp macro="" textlink="">
      <xdr:nvSpPr>
        <xdr:cNvPr id="501" name="n_2mainValue【学校施設】&#10;一人当たり面積">
          <a:extLst>
            <a:ext uri="{FF2B5EF4-FFF2-40B4-BE49-F238E27FC236}">
              <a16:creationId xmlns:a16="http://schemas.microsoft.com/office/drawing/2014/main" id="{00000000-0008-0000-0E00-0000F5010000}"/>
            </a:ext>
          </a:extLst>
        </xdr:cNvPr>
        <xdr:cNvSpPr txBox="1"/>
      </xdr:nvSpPr>
      <xdr:spPr>
        <a:xfrm>
          <a:off x="20199427" y="1094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36365</xdr:rowOff>
    </xdr:from>
    <xdr:ext cx="469744" cy="259045"/>
    <xdr:sp macro="" textlink="">
      <xdr:nvSpPr>
        <xdr:cNvPr id="502" name="n_3mainValue【学校施設】&#10;一人当たり面積">
          <a:extLst>
            <a:ext uri="{FF2B5EF4-FFF2-40B4-BE49-F238E27FC236}">
              <a16:creationId xmlns:a16="http://schemas.microsoft.com/office/drawing/2014/main" id="{00000000-0008-0000-0E00-0000F6010000}"/>
            </a:ext>
          </a:extLst>
        </xdr:cNvPr>
        <xdr:cNvSpPr txBox="1"/>
      </xdr:nvSpPr>
      <xdr:spPr>
        <a:xfrm>
          <a:off x="19310427" y="1100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3" name="正方形/長方形 502">
          <a:extLst>
            <a:ext uri="{FF2B5EF4-FFF2-40B4-BE49-F238E27FC236}">
              <a16:creationId xmlns:a16="http://schemas.microsoft.com/office/drawing/2014/main" id="{00000000-0008-0000-0E00-0000F7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4" name="正方形/長方形 503">
          <a:extLst>
            <a:ext uri="{FF2B5EF4-FFF2-40B4-BE49-F238E27FC236}">
              <a16:creationId xmlns:a16="http://schemas.microsoft.com/office/drawing/2014/main" id="{00000000-0008-0000-0E00-0000F8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5" name="正方形/長方形 504">
          <a:extLst>
            <a:ext uri="{FF2B5EF4-FFF2-40B4-BE49-F238E27FC236}">
              <a16:creationId xmlns:a16="http://schemas.microsoft.com/office/drawing/2014/main" id="{00000000-0008-0000-0E00-0000F9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6" name="正方形/長方形 505">
          <a:extLst>
            <a:ext uri="{FF2B5EF4-FFF2-40B4-BE49-F238E27FC236}">
              <a16:creationId xmlns:a16="http://schemas.microsoft.com/office/drawing/2014/main" id="{00000000-0008-0000-0E00-0000FA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9" name="正方形/長方形 518">
          <a:extLst>
            <a:ext uri="{FF2B5EF4-FFF2-40B4-BE49-F238E27FC236}">
              <a16:creationId xmlns:a16="http://schemas.microsoft.com/office/drawing/2014/main" id="{00000000-0008-0000-0E00-000007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0" name="正方形/長方形 519">
          <a:extLst>
            <a:ext uri="{FF2B5EF4-FFF2-40B4-BE49-F238E27FC236}">
              <a16:creationId xmlns:a16="http://schemas.microsoft.com/office/drawing/2014/main" id="{00000000-0008-0000-0E00-000008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1" name="正方形/長方形 520">
          <a:extLst>
            <a:ext uri="{FF2B5EF4-FFF2-40B4-BE49-F238E27FC236}">
              <a16:creationId xmlns:a16="http://schemas.microsoft.com/office/drawing/2014/main" id="{00000000-0008-0000-0E00-000009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2" name="正方形/長方形 521">
          <a:extLst>
            <a:ext uri="{FF2B5EF4-FFF2-40B4-BE49-F238E27FC236}">
              <a16:creationId xmlns:a16="http://schemas.microsoft.com/office/drawing/2014/main" id="{00000000-0008-0000-0E00-00000A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3" name="正方形/長方形 522">
          <a:extLst>
            <a:ext uri="{FF2B5EF4-FFF2-40B4-BE49-F238E27FC236}">
              <a16:creationId xmlns:a16="http://schemas.microsoft.com/office/drawing/2014/main" id="{00000000-0008-0000-0E00-00000B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4" name="正方形/長方形 523">
          <a:extLst>
            <a:ext uri="{FF2B5EF4-FFF2-40B4-BE49-F238E27FC236}">
              <a16:creationId xmlns:a16="http://schemas.microsoft.com/office/drawing/2014/main" id="{00000000-0008-0000-0E00-00000C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5" name="正方形/長方形 524">
          <a:extLst>
            <a:ext uri="{FF2B5EF4-FFF2-40B4-BE49-F238E27FC236}">
              <a16:creationId xmlns:a16="http://schemas.microsoft.com/office/drawing/2014/main" id="{00000000-0008-0000-0E00-00000D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6" name="正方形/長方形 525">
          <a:extLst>
            <a:ext uri="{FF2B5EF4-FFF2-40B4-BE49-F238E27FC236}">
              <a16:creationId xmlns:a16="http://schemas.microsoft.com/office/drawing/2014/main" id="{00000000-0008-0000-0E00-00000E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537" name="テキスト ボックス 536">
          <a:extLst>
            <a:ext uri="{FF2B5EF4-FFF2-40B4-BE49-F238E27FC236}">
              <a16:creationId xmlns:a16="http://schemas.microsoft.com/office/drawing/2014/main" id="{00000000-0008-0000-0E00-00001902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539" name="テキスト ボックス 538">
          <a:extLst>
            <a:ext uri="{FF2B5EF4-FFF2-40B4-BE49-F238E27FC236}">
              <a16:creationId xmlns:a16="http://schemas.microsoft.com/office/drawing/2014/main" id="{00000000-0008-0000-0E00-00001B02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40" name="【公民館】&#10;有形固定資産減価償却率グラフ枠">
          <a:extLst>
            <a:ext uri="{FF2B5EF4-FFF2-40B4-BE49-F238E27FC236}">
              <a16:creationId xmlns:a16="http://schemas.microsoft.com/office/drawing/2014/main" id="{00000000-0008-0000-0E00-00001C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108</xdr:row>
      <xdr:rowOff>76200</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flipV="1">
          <a:off x="16318864" y="172783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542" name="【公民館】&#10;有形固定資産減価償却率最小値テキスト">
          <a:extLst>
            <a:ext uri="{FF2B5EF4-FFF2-40B4-BE49-F238E27FC236}">
              <a16:creationId xmlns:a16="http://schemas.microsoft.com/office/drawing/2014/main" id="{00000000-0008-0000-0E00-00001E020000}"/>
            </a:ext>
          </a:extLst>
        </xdr:cNvPr>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544" name="【公民館】&#10;有形固定資産減価償却率最大値テキスト">
          <a:extLst>
            <a:ext uri="{FF2B5EF4-FFF2-40B4-BE49-F238E27FC236}">
              <a16:creationId xmlns:a16="http://schemas.microsoft.com/office/drawing/2014/main" id="{00000000-0008-0000-0E00-000020020000}"/>
            </a:ext>
          </a:extLst>
        </xdr:cNvPr>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545" name="直線コネクタ 544">
          <a:extLst>
            <a:ext uri="{FF2B5EF4-FFF2-40B4-BE49-F238E27FC236}">
              <a16:creationId xmlns:a16="http://schemas.microsoft.com/office/drawing/2014/main" id="{00000000-0008-0000-0E00-000021020000}"/>
            </a:ext>
          </a:extLst>
        </xdr:cNvPr>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73423</xdr:rowOff>
    </xdr:from>
    <xdr:ext cx="405111" cy="259045"/>
    <xdr:sp macro="" textlink="">
      <xdr:nvSpPr>
        <xdr:cNvPr id="546" name="【公民館】&#10;有形固定資産減価償却率平均値テキスト">
          <a:extLst>
            <a:ext uri="{FF2B5EF4-FFF2-40B4-BE49-F238E27FC236}">
              <a16:creationId xmlns:a16="http://schemas.microsoft.com/office/drawing/2014/main" id="{00000000-0008-0000-0E00-000022020000}"/>
            </a:ext>
          </a:extLst>
        </xdr:cNvPr>
        <xdr:cNvSpPr txBox="1"/>
      </xdr:nvSpPr>
      <xdr:spPr>
        <a:xfrm>
          <a:off x="16357600" y="17732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50546</xdr:rowOff>
    </xdr:from>
    <xdr:to>
      <xdr:col>85</xdr:col>
      <xdr:colOff>177800</xdr:colOff>
      <xdr:row>104</xdr:row>
      <xdr:rowOff>152146</xdr:rowOff>
    </xdr:to>
    <xdr:sp macro="" textlink="">
      <xdr:nvSpPr>
        <xdr:cNvPr id="547" name="フローチャート: 判断 546">
          <a:extLst>
            <a:ext uri="{FF2B5EF4-FFF2-40B4-BE49-F238E27FC236}">
              <a16:creationId xmlns:a16="http://schemas.microsoft.com/office/drawing/2014/main" id="{00000000-0008-0000-0E00-000023020000}"/>
            </a:ext>
          </a:extLst>
        </xdr:cNvPr>
        <xdr:cNvSpPr/>
      </xdr:nvSpPr>
      <xdr:spPr>
        <a:xfrm>
          <a:off x="16268700" y="1788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160274</xdr:rowOff>
    </xdr:from>
    <xdr:to>
      <xdr:col>81</xdr:col>
      <xdr:colOff>101600</xdr:colOff>
      <xdr:row>104</xdr:row>
      <xdr:rowOff>90424</xdr:rowOff>
    </xdr:to>
    <xdr:sp macro="" textlink="">
      <xdr:nvSpPr>
        <xdr:cNvPr id="548" name="フローチャート: 判断 547">
          <a:extLst>
            <a:ext uri="{FF2B5EF4-FFF2-40B4-BE49-F238E27FC236}">
              <a16:creationId xmlns:a16="http://schemas.microsoft.com/office/drawing/2014/main" id="{00000000-0008-0000-0E00-000024020000}"/>
            </a:ext>
          </a:extLst>
        </xdr:cNvPr>
        <xdr:cNvSpPr/>
      </xdr:nvSpPr>
      <xdr:spPr>
        <a:xfrm>
          <a:off x="15430500" y="1781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128270</xdr:rowOff>
    </xdr:from>
    <xdr:to>
      <xdr:col>76</xdr:col>
      <xdr:colOff>165100</xdr:colOff>
      <xdr:row>104</xdr:row>
      <xdr:rowOff>58420</xdr:rowOff>
    </xdr:to>
    <xdr:sp macro="" textlink="">
      <xdr:nvSpPr>
        <xdr:cNvPr id="549" name="フローチャート: 判断 548">
          <a:extLst>
            <a:ext uri="{FF2B5EF4-FFF2-40B4-BE49-F238E27FC236}">
              <a16:creationId xmlns:a16="http://schemas.microsoft.com/office/drawing/2014/main" id="{00000000-0008-0000-0E00-000025020000}"/>
            </a:ext>
          </a:extLst>
        </xdr:cNvPr>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139700</xdr:rowOff>
    </xdr:from>
    <xdr:to>
      <xdr:col>72</xdr:col>
      <xdr:colOff>38100</xdr:colOff>
      <xdr:row>104</xdr:row>
      <xdr:rowOff>69850</xdr:rowOff>
    </xdr:to>
    <xdr:sp macro="" textlink="">
      <xdr:nvSpPr>
        <xdr:cNvPr id="550" name="フローチャート: 判断 549">
          <a:extLst>
            <a:ext uri="{FF2B5EF4-FFF2-40B4-BE49-F238E27FC236}">
              <a16:creationId xmlns:a16="http://schemas.microsoft.com/office/drawing/2014/main" id="{00000000-0008-0000-0E00-000026020000}"/>
            </a:ext>
          </a:extLst>
        </xdr:cNvPr>
        <xdr:cNvSpPr/>
      </xdr:nvSpPr>
      <xdr:spPr>
        <a:xfrm>
          <a:off x="13652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130556</xdr:rowOff>
    </xdr:from>
    <xdr:to>
      <xdr:col>67</xdr:col>
      <xdr:colOff>101600</xdr:colOff>
      <xdr:row>104</xdr:row>
      <xdr:rowOff>60706</xdr:rowOff>
    </xdr:to>
    <xdr:sp macro="" textlink="">
      <xdr:nvSpPr>
        <xdr:cNvPr id="551" name="フローチャート: 判断 550">
          <a:extLst>
            <a:ext uri="{FF2B5EF4-FFF2-40B4-BE49-F238E27FC236}">
              <a16:creationId xmlns:a16="http://schemas.microsoft.com/office/drawing/2014/main" id="{00000000-0008-0000-0E00-000027020000}"/>
            </a:ext>
          </a:extLst>
        </xdr:cNvPr>
        <xdr:cNvSpPr/>
      </xdr:nvSpPr>
      <xdr:spPr>
        <a:xfrm>
          <a:off x="12763500" y="1778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3" name="テキスト ボックス 552">
          <a:extLst>
            <a:ext uri="{FF2B5EF4-FFF2-40B4-BE49-F238E27FC236}">
              <a16:creationId xmlns:a16="http://schemas.microsoft.com/office/drawing/2014/main" id="{00000000-0008-0000-0E00-000029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4" name="テキスト ボックス 553">
          <a:extLst>
            <a:ext uri="{FF2B5EF4-FFF2-40B4-BE49-F238E27FC236}">
              <a16:creationId xmlns:a16="http://schemas.microsoft.com/office/drawing/2014/main" id="{00000000-0008-0000-0E00-00002A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5" name="テキスト ボックス 554">
          <a:extLst>
            <a:ext uri="{FF2B5EF4-FFF2-40B4-BE49-F238E27FC236}">
              <a16:creationId xmlns:a16="http://schemas.microsoft.com/office/drawing/2014/main" id="{00000000-0008-0000-0E00-00002B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6" name="テキスト ボックス 555">
          <a:extLst>
            <a:ext uri="{FF2B5EF4-FFF2-40B4-BE49-F238E27FC236}">
              <a16:creationId xmlns:a16="http://schemas.microsoft.com/office/drawing/2014/main" id="{00000000-0008-0000-0E00-00002C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84837</xdr:rowOff>
    </xdr:from>
    <xdr:to>
      <xdr:col>85</xdr:col>
      <xdr:colOff>177800</xdr:colOff>
      <xdr:row>107</xdr:row>
      <xdr:rowOff>14987</xdr:rowOff>
    </xdr:to>
    <xdr:sp macro="" textlink="">
      <xdr:nvSpPr>
        <xdr:cNvPr id="557" name="楕円 556">
          <a:extLst>
            <a:ext uri="{FF2B5EF4-FFF2-40B4-BE49-F238E27FC236}">
              <a16:creationId xmlns:a16="http://schemas.microsoft.com/office/drawing/2014/main" id="{00000000-0008-0000-0E00-00002D020000}"/>
            </a:ext>
          </a:extLst>
        </xdr:cNvPr>
        <xdr:cNvSpPr/>
      </xdr:nvSpPr>
      <xdr:spPr>
        <a:xfrm>
          <a:off x="16268700" y="1825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63264</xdr:rowOff>
    </xdr:from>
    <xdr:ext cx="405111" cy="259045"/>
    <xdr:sp macro="" textlink="">
      <xdr:nvSpPr>
        <xdr:cNvPr id="558" name="【公民館】&#10;有形固定資産減価償却率該当値テキスト">
          <a:extLst>
            <a:ext uri="{FF2B5EF4-FFF2-40B4-BE49-F238E27FC236}">
              <a16:creationId xmlns:a16="http://schemas.microsoft.com/office/drawing/2014/main" id="{00000000-0008-0000-0E00-00002E020000}"/>
            </a:ext>
          </a:extLst>
        </xdr:cNvPr>
        <xdr:cNvSpPr txBox="1"/>
      </xdr:nvSpPr>
      <xdr:spPr>
        <a:xfrm>
          <a:off x="16357600" y="1823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41402</xdr:rowOff>
    </xdr:from>
    <xdr:to>
      <xdr:col>81</xdr:col>
      <xdr:colOff>101600</xdr:colOff>
      <xdr:row>106</xdr:row>
      <xdr:rowOff>143002</xdr:rowOff>
    </xdr:to>
    <xdr:sp macro="" textlink="">
      <xdr:nvSpPr>
        <xdr:cNvPr id="559" name="楕円 558">
          <a:extLst>
            <a:ext uri="{FF2B5EF4-FFF2-40B4-BE49-F238E27FC236}">
              <a16:creationId xmlns:a16="http://schemas.microsoft.com/office/drawing/2014/main" id="{00000000-0008-0000-0E00-00002F020000}"/>
            </a:ext>
          </a:extLst>
        </xdr:cNvPr>
        <xdr:cNvSpPr/>
      </xdr:nvSpPr>
      <xdr:spPr>
        <a:xfrm>
          <a:off x="15430500" y="1821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92202</xdr:rowOff>
    </xdr:from>
    <xdr:to>
      <xdr:col>85</xdr:col>
      <xdr:colOff>127000</xdr:colOff>
      <xdr:row>106</xdr:row>
      <xdr:rowOff>135637</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5481300" y="18265902"/>
          <a:ext cx="8382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2539</xdr:rowOff>
    </xdr:from>
    <xdr:to>
      <xdr:col>76</xdr:col>
      <xdr:colOff>165100</xdr:colOff>
      <xdr:row>106</xdr:row>
      <xdr:rowOff>104139</xdr:rowOff>
    </xdr:to>
    <xdr:sp macro="" textlink="">
      <xdr:nvSpPr>
        <xdr:cNvPr id="561" name="楕円 560">
          <a:extLst>
            <a:ext uri="{FF2B5EF4-FFF2-40B4-BE49-F238E27FC236}">
              <a16:creationId xmlns:a16="http://schemas.microsoft.com/office/drawing/2014/main" id="{00000000-0008-0000-0E00-000031020000}"/>
            </a:ext>
          </a:extLst>
        </xdr:cNvPr>
        <xdr:cNvSpPr/>
      </xdr:nvSpPr>
      <xdr:spPr>
        <a:xfrm>
          <a:off x="14541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53339</xdr:rowOff>
    </xdr:from>
    <xdr:to>
      <xdr:col>81</xdr:col>
      <xdr:colOff>50800</xdr:colOff>
      <xdr:row>106</xdr:row>
      <xdr:rowOff>92202</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a:off x="14592300" y="18227039"/>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121413</xdr:rowOff>
    </xdr:from>
    <xdr:to>
      <xdr:col>72</xdr:col>
      <xdr:colOff>38100</xdr:colOff>
      <xdr:row>106</xdr:row>
      <xdr:rowOff>51563</xdr:rowOff>
    </xdr:to>
    <xdr:sp macro="" textlink="">
      <xdr:nvSpPr>
        <xdr:cNvPr id="563" name="楕円 562">
          <a:extLst>
            <a:ext uri="{FF2B5EF4-FFF2-40B4-BE49-F238E27FC236}">
              <a16:creationId xmlns:a16="http://schemas.microsoft.com/office/drawing/2014/main" id="{00000000-0008-0000-0E00-000033020000}"/>
            </a:ext>
          </a:extLst>
        </xdr:cNvPr>
        <xdr:cNvSpPr/>
      </xdr:nvSpPr>
      <xdr:spPr>
        <a:xfrm>
          <a:off x="13652500" y="1812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763</xdr:rowOff>
    </xdr:from>
    <xdr:to>
      <xdr:col>76</xdr:col>
      <xdr:colOff>114300</xdr:colOff>
      <xdr:row>106</xdr:row>
      <xdr:rowOff>53339</xdr:rowOff>
    </xdr:to>
    <xdr:cxnSp macro="">
      <xdr:nvCxnSpPr>
        <xdr:cNvPr id="564" name="直線コネクタ 563">
          <a:extLst>
            <a:ext uri="{FF2B5EF4-FFF2-40B4-BE49-F238E27FC236}">
              <a16:creationId xmlns:a16="http://schemas.microsoft.com/office/drawing/2014/main" id="{00000000-0008-0000-0E00-000034020000}"/>
            </a:ext>
          </a:extLst>
        </xdr:cNvPr>
        <xdr:cNvCxnSpPr/>
      </xdr:nvCxnSpPr>
      <xdr:spPr>
        <a:xfrm>
          <a:off x="13703300" y="18174463"/>
          <a:ext cx="889000" cy="5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106951</xdr:rowOff>
    </xdr:from>
    <xdr:ext cx="405111" cy="259045"/>
    <xdr:sp macro="" textlink="">
      <xdr:nvSpPr>
        <xdr:cNvPr id="565" name="n_1aveValue【公民館】&#10;有形固定資産減価償却率">
          <a:extLst>
            <a:ext uri="{FF2B5EF4-FFF2-40B4-BE49-F238E27FC236}">
              <a16:creationId xmlns:a16="http://schemas.microsoft.com/office/drawing/2014/main" id="{00000000-0008-0000-0E00-000035020000}"/>
            </a:ext>
          </a:extLst>
        </xdr:cNvPr>
        <xdr:cNvSpPr txBox="1"/>
      </xdr:nvSpPr>
      <xdr:spPr>
        <a:xfrm>
          <a:off x="15266044" y="17594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74947</xdr:rowOff>
    </xdr:from>
    <xdr:ext cx="405111" cy="259045"/>
    <xdr:sp macro="" textlink="">
      <xdr:nvSpPr>
        <xdr:cNvPr id="566" name="n_2aveValue【公民館】&#10;有形固定資産減価償却率">
          <a:extLst>
            <a:ext uri="{FF2B5EF4-FFF2-40B4-BE49-F238E27FC236}">
              <a16:creationId xmlns:a16="http://schemas.microsoft.com/office/drawing/2014/main" id="{00000000-0008-0000-0E00-000036020000}"/>
            </a:ext>
          </a:extLst>
        </xdr:cNvPr>
        <xdr:cNvSpPr txBox="1"/>
      </xdr:nvSpPr>
      <xdr:spPr>
        <a:xfrm>
          <a:off x="14389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86377</xdr:rowOff>
    </xdr:from>
    <xdr:ext cx="405111" cy="259045"/>
    <xdr:sp macro="" textlink="">
      <xdr:nvSpPr>
        <xdr:cNvPr id="567" name="n_3aveValue【公民館】&#10;有形固定資産減価償却率">
          <a:extLst>
            <a:ext uri="{FF2B5EF4-FFF2-40B4-BE49-F238E27FC236}">
              <a16:creationId xmlns:a16="http://schemas.microsoft.com/office/drawing/2014/main" id="{00000000-0008-0000-0E00-000037020000}"/>
            </a:ext>
          </a:extLst>
        </xdr:cNvPr>
        <xdr:cNvSpPr txBox="1"/>
      </xdr:nvSpPr>
      <xdr:spPr>
        <a:xfrm>
          <a:off x="135007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77233</xdr:rowOff>
    </xdr:from>
    <xdr:ext cx="405111" cy="259045"/>
    <xdr:sp macro="" textlink="">
      <xdr:nvSpPr>
        <xdr:cNvPr id="568" name="n_4aveValue【公民館】&#10;有形固定資産減価償却率">
          <a:extLst>
            <a:ext uri="{FF2B5EF4-FFF2-40B4-BE49-F238E27FC236}">
              <a16:creationId xmlns:a16="http://schemas.microsoft.com/office/drawing/2014/main" id="{00000000-0008-0000-0E00-000038020000}"/>
            </a:ext>
          </a:extLst>
        </xdr:cNvPr>
        <xdr:cNvSpPr txBox="1"/>
      </xdr:nvSpPr>
      <xdr:spPr>
        <a:xfrm>
          <a:off x="12611744" y="1756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134129</xdr:rowOff>
    </xdr:from>
    <xdr:ext cx="405111" cy="259045"/>
    <xdr:sp macro="" textlink="">
      <xdr:nvSpPr>
        <xdr:cNvPr id="569" name="n_1mainValue【公民館】&#10;有形固定資産減価償却率">
          <a:extLst>
            <a:ext uri="{FF2B5EF4-FFF2-40B4-BE49-F238E27FC236}">
              <a16:creationId xmlns:a16="http://schemas.microsoft.com/office/drawing/2014/main" id="{00000000-0008-0000-0E00-000039020000}"/>
            </a:ext>
          </a:extLst>
        </xdr:cNvPr>
        <xdr:cNvSpPr txBox="1"/>
      </xdr:nvSpPr>
      <xdr:spPr>
        <a:xfrm>
          <a:off x="15266044" y="18307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95266</xdr:rowOff>
    </xdr:from>
    <xdr:ext cx="405111" cy="259045"/>
    <xdr:sp macro="" textlink="">
      <xdr:nvSpPr>
        <xdr:cNvPr id="570" name="n_2mainValue【公民館】&#10;有形固定資産減価償却率">
          <a:extLst>
            <a:ext uri="{FF2B5EF4-FFF2-40B4-BE49-F238E27FC236}">
              <a16:creationId xmlns:a16="http://schemas.microsoft.com/office/drawing/2014/main" id="{00000000-0008-0000-0E00-00003A020000}"/>
            </a:ext>
          </a:extLst>
        </xdr:cNvPr>
        <xdr:cNvSpPr txBox="1"/>
      </xdr:nvSpPr>
      <xdr:spPr>
        <a:xfrm>
          <a:off x="14389744"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42690</xdr:rowOff>
    </xdr:from>
    <xdr:ext cx="405111" cy="259045"/>
    <xdr:sp macro="" textlink="">
      <xdr:nvSpPr>
        <xdr:cNvPr id="571" name="n_3mainValue【公民館】&#10;有形固定資産減価償却率">
          <a:extLst>
            <a:ext uri="{FF2B5EF4-FFF2-40B4-BE49-F238E27FC236}">
              <a16:creationId xmlns:a16="http://schemas.microsoft.com/office/drawing/2014/main" id="{00000000-0008-0000-0E00-00003B020000}"/>
            </a:ext>
          </a:extLst>
        </xdr:cNvPr>
        <xdr:cNvSpPr txBox="1"/>
      </xdr:nvSpPr>
      <xdr:spPr>
        <a:xfrm>
          <a:off x="13500744" y="1821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7" name="正方形/長方形 576">
          <a:extLst>
            <a:ext uri="{FF2B5EF4-FFF2-40B4-BE49-F238E27FC236}">
              <a16:creationId xmlns:a16="http://schemas.microsoft.com/office/drawing/2014/main" id="{00000000-0008-0000-0E00-000041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8" name="正方形/長方形 577">
          <a:extLst>
            <a:ext uri="{FF2B5EF4-FFF2-40B4-BE49-F238E27FC236}">
              <a16:creationId xmlns:a16="http://schemas.microsoft.com/office/drawing/2014/main" id="{00000000-0008-0000-0E00-000042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9" name="正方形/長方形 578">
          <a:extLst>
            <a:ext uri="{FF2B5EF4-FFF2-40B4-BE49-F238E27FC236}">
              <a16:creationId xmlns:a16="http://schemas.microsoft.com/office/drawing/2014/main" id="{00000000-0008-0000-0E00-000043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1" name="テキスト ボックス 590">
          <a:extLst>
            <a:ext uri="{FF2B5EF4-FFF2-40B4-BE49-F238E27FC236}">
              <a16:creationId xmlns:a16="http://schemas.microsoft.com/office/drawing/2014/main" id="{00000000-0008-0000-0E00-00004F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2" name="【公民館】&#10;一人当たり面積グラフ枠">
          <a:extLst>
            <a:ext uri="{FF2B5EF4-FFF2-40B4-BE49-F238E27FC236}">
              <a16:creationId xmlns:a16="http://schemas.microsoft.com/office/drawing/2014/main" id="{00000000-0008-0000-0E00-000050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88545</xdr:rowOff>
    </xdr:from>
    <xdr:to>
      <xdr:col>116</xdr:col>
      <xdr:colOff>62864</xdr:colOff>
      <xdr:row>108</xdr:row>
      <xdr:rowOff>73458</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flipV="1">
          <a:off x="22160864" y="17233545"/>
          <a:ext cx="0"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77285</xdr:rowOff>
    </xdr:from>
    <xdr:ext cx="469744" cy="259045"/>
    <xdr:sp macro="" textlink="">
      <xdr:nvSpPr>
        <xdr:cNvPr id="594" name="【公民館】&#10;一人当たり面積最小値テキスト">
          <a:extLst>
            <a:ext uri="{FF2B5EF4-FFF2-40B4-BE49-F238E27FC236}">
              <a16:creationId xmlns:a16="http://schemas.microsoft.com/office/drawing/2014/main" id="{00000000-0008-0000-0E00-000052020000}"/>
            </a:ext>
          </a:extLst>
        </xdr:cNvPr>
        <xdr:cNvSpPr txBox="1"/>
      </xdr:nvSpPr>
      <xdr:spPr>
        <a:xfrm>
          <a:off x="22199600" y="1859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73458</xdr:rowOff>
    </xdr:from>
    <xdr:to>
      <xdr:col>116</xdr:col>
      <xdr:colOff>152400</xdr:colOff>
      <xdr:row>108</xdr:row>
      <xdr:rowOff>73458</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a:off x="22072600" y="1859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35222</xdr:rowOff>
    </xdr:from>
    <xdr:ext cx="469744" cy="259045"/>
    <xdr:sp macro="" textlink="">
      <xdr:nvSpPr>
        <xdr:cNvPr id="596" name="【公民館】&#10;一人当たり面積最大値テキスト">
          <a:extLst>
            <a:ext uri="{FF2B5EF4-FFF2-40B4-BE49-F238E27FC236}">
              <a16:creationId xmlns:a16="http://schemas.microsoft.com/office/drawing/2014/main" id="{00000000-0008-0000-0E00-000054020000}"/>
            </a:ext>
          </a:extLst>
        </xdr:cNvPr>
        <xdr:cNvSpPr txBox="1"/>
      </xdr:nvSpPr>
      <xdr:spPr>
        <a:xfrm>
          <a:off x="22199600" y="1700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88545</xdr:rowOff>
    </xdr:from>
    <xdr:to>
      <xdr:col>116</xdr:col>
      <xdr:colOff>152400</xdr:colOff>
      <xdr:row>100</xdr:row>
      <xdr:rowOff>88545</xdr:rowOff>
    </xdr:to>
    <xdr:cxnSp macro="">
      <xdr:nvCxnSpPr>
        <xdr:cNvPr id="597" name="直線コネクタ 596">
          <a:extLst>
            <a:ext uri="{FF2B5EF4-FFF2-40B4-BE49-F238E27FC236}">
              <a16:creationId xmlns:a16="http://schemas.microsoft.com/office/drawing/2014/main" id="{00000000-0008-0000-0E00-000055020000}"/>
            </a:ext>
          </a:extLst>
        </xdr:cNvPr>
        <xdr:cNvCxnSpPr/>
      </xdr:nvCxnSpPr>
      <xdr:spPr>
        <a:xfrm>
          <a:off x="22072600" y="17233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26331</xdr:rowOff>
    </xdr:from>
    <xdr:ext cx="469744" cy="259045"/>
    <xdr:sp macro="" textlink="">
      <xdr:nvSpPr>
        <xdr:cNvPr id="598" name="【公民館】&#10;一人当たり面積平均値テキスト">
          <a:extLst>
            <a:ext uri="{FF2B5EF4-FFF2-40B4-BE49-F238E27FC236}">
              <a16:creationId xmlns:a16="http://schemas.microsoft.com/office/drawing/2014/main" id="{00000000-0008-0000-0E00-000056020000}"/>
            </a:ext>
          </a:extLst>
        </xdr:cNvPr>
        <xdr:cNvSpPr txBox="1"/>
      </xdr:nvSpPr>
      <xdr:spPr>
        <a:xfrm>
          <a:off x="22199600" y="182000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3454</xdr:rowOff>
    </xdr:from>
    <xdr:to>
      <xdr:col>116</xdr:col>
      <xdr:colOff>114300</xdr:colOff>
      <xdr:row>107</xdr:row>
      <xdr:rowOff>105054</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22110700" y="1834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254</xdr:rowOff>
    </xdr:from>
    <xdr:to>
      <xdr:col>112</xdr:col>
      <xdr:colOff>38100</xdr:colOff>
      <xdr:row>107</xdr:row>
      <xdr:rowOff>101854</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21272500" y="1834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8941</xdr:rowOff>
    </xdr:from>
    <xdr:to>
      <xdr:col>107</xdr:col>
      <xdr:colOff>101600</xdr:colOff>
      <xdr:row>107</xdr:row>
      <xdr:rowOff>110541</xdr:rowOff>
    </xdr:to>
    <xdr:sp macro="" textlink="">
      <xdr:nvSpPr>
        <xdr:cNvPr id="601" name="フローチャート: 判断 600">
          <a:extLst>
            <a:ext uri="{FF2B5EF4-FFF2-40B4-BE49-F238E27FC236}">
              <a16:creationId xmlns:a16="http://schemas.microsoft.com/office/drawing/2014/main" id="{00000000-0008-0000-0E00-000059020000}"/>
            </a:ext>
          </a:extLst>
        </xdr:cNvPr>
        <xdr:cNvSpPr/>
      </xdr:nvSpPr>
      <xdr:spPr>
        <a:xfrm>
          <a:off x="20383500" y="1835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65633</xdr:rowOff>
    </xdr:from>
    <xdr:to>
      <xdr:col>102</xdr:col>
      <xdr:colOff>165100</xdr:colOff>
      <xdr:row>107</xdr:row>
      <xdr:rowOff>167233</xdr:rowOff>
    </xdr:to>
    <xdr:sp macro="" textlink="">
      <xdr:nvSpPr>
        <xdr:cNvPr id="602" name="フローチャート: 判断 601">
          <a:extLst>
            <a:ext uri="{FF2B5EF4-FFF2-40B4-BE49-F238E27FC236}">
              <a16:creationId xmlns:a16="http://schemas.microsoft.com/office/drawing/2014/main" id="{00000000-0008-0000-0E00-00005A020000}"/>
            </a:ext>
          </a:extLst>
        </xdr:cNvPr>
        <xdr:cNvSpPr/>
      </xdr:nvSpPr>
      <xdr:spPr>
        <a:xfrm>
          <a:off x="19494500" y="1841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66091</xdr:rowOff>
    </xdr:from>
    <xdr:to>
      <xdr:col>98</xdr:col>
      <xdr:colOff>38100</xdr:colOff>
      <xdr:row>107</xdr:row>
      <xdr:rowOff>167691</xdr:rowOff>
    </xdr:to>
    <xdr:sp macro="" textlink="">
      <xdr:nvSpPr>
        <xdr:cNvPr id="603" name="フローチャート: 判断 602">
          <a:extLst>
            <a:ext uri="{FF2B5EF4-FFF2-40B4-BE49-F238E27FC236}">
              <a16:creationId xmlns:a16="http://schemas.microsoft.com/office/drawing/2014/main" id="{00000000-0008-0000-0E00-00005B020000}"/>
            </a:ext>
          </a:extLst>
        </xdr:cNvPr>
        <xdr:cNvSpPr/>
      </xdr:nvSpPr>
      <xdr:spPr>
        <a:xfrm>
          <a:off x="18605500" y="1841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122326</xdr:rowOff>
    </xdr:from>
    <xdr:to>
      <xdr:col>116</xdr:col>
      <xdr:colOff>114300</xdr:colOff>
      <xdr:row>108</xdr:row>
      <xdr:rowOff>52476</xdr:rowOff>
    </xdr:to>
    <xdr:sp macro="" textlink="">
      <xdr:nvSpPr>
        <xdr:cNvPr id="609" name="楕円 608">
          <a:extLst>
            <a:ext uri="{FF2B5EF4-FFF2-40B4-BE49-F238E27FC236}">
              <a16:creationId xmlns:a16="http://schemas.microsoft.com/office/drawing/2014/main" id="{00000000-0008-0000-0E00-000061020000}"/>
            </a:ext>
          </a:extLst>
        </xdr:cNvPr>
        <xdr:cNvSpPr/>
      </xdr:nvSpPr>
      <xdr:spPr>
        <a:xfrm>
          <a:off x="22110700" y="1846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37253</xdr:rowOff>
    </xdr:from>
    <xdr:ext cx="469744" cy="259045"/>
    <xdr:sp macro="" textlink="">
      <xdr:nvSpPr>
        <xdr:cNvPr id="610" name="【公民館】&#10;一人当たり面積該当値テキスト">
          <a:extLst>
            <a:ext uri="{FF2B5EF4-FFF2-40B4-BE49-F238E27FC236}">
              <a16:creationId xmlns:a16="http://schemas.microsoft.com/office/drawing/2014/main" id="{00000000-0008-0000-0E00-000062020000}"/>
            </a:ext>
          </a:extLst>
        </xdr:cNvPr>
        <xdr:cNvSpPr txBox="1"/>
      </xdr:nvSpPr>
      <xdr:spPr>
        <a:xfrm>
          <a:off x="22199600" y="1838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123698</xdr:rowOff>
    </xdr:from>
    <xdr:to>
      <xdr:col>112</xdr:col>
      <xdr:colOff>38100</xdr:colOff>
      <xdr:row>108</xdr:row>
      <xdr:rowOff>53848</xdr:rowOff>
    </xdr:to>
    <xdr:sp macro="" textlink="">
      <xdr:nvSpPr>
        <xdr:cNvPr id="611" name="楕円 610">
          <a:extLst>
            <a:ext uri="{FF2B5EF4-FFF2-40B4-BE49-F238E27FC236}">
              <a16:creationId xmlns:a16="http://schemas.microsoft.com/office/drawing/2014/main" id="{00000000-0008-0000-0E00-000063020000}"/>
            </a:ext>
          </a:extLst>
        </xdr:cNvPr>
        <xdr:cNvSpPr/>
      </xdr:nvSpPr>
      <xdr:spPr>
        <a:xfrm>
          <a:off x="21272500" y="1846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1676</xdr:rowOff>
    </xdr:from>
    <xdr:to>
      <xdr:col>116</xdr:col>
      <xdr:colOff>63500</xdr:colOff>
      <xdr:row>108</xdr:row>
      <xdr:rowOff>3048</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flipV="1">
          <a:off x="21323300" y="18518276"/>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125527</xdr:rowOff>
    </xdr:from>
    <xdr:to>
      <xdr:col>107</xdr:col>
      <xdr:colOff>101600</xdr:colOff>
      <xdr:row>108</xdr:row>
      <xdr:rowOff>55677</xdr:rowOff>
    </xdr:to>
    <xdr:sp macro="" textlink="">
      <xdr:nvSpPr>
        <xdr:cNvPr id="613" name="楕円 612">
          <a:extLst>
            <a:ext uri="{FF2B5EF4-FFF2-40B4-BE49-F238E27FC236}">
              <a16:creationId xmlns:a16="http://schemas.microsoft.com/office/drawing/2014/main" id="{00000000-0008-0000-0E00-000065020000}"/>
            </a:ext>
          </a:extLst>
        </xdr:cNvPr>
        <xdr:cNvSpPr/>
      </xdr:nvSpPr>
      <xdr:spPr>
        <a:xfrm>
          <a:off x="20383500" y="1847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3048</xdr:rowOff>
    </xdr:from>
    <xdr:to>
      <xdr:col>111</xdr:col>
      <xdr:colOff>177800</xdr:colOff>
      <xdr:row>108</xdr:row>
      <xdr:rowOff>4877</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flipV="1">
          <a:off x="20434300" y="18519648"/>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126898</xdr:rowOff>
    </xdr:from>
    <xdr:to>
      <xdr:col>102</xdr:col>
      <xdr:colOff>165100</xdr:colOff>
      <xdr:row>108</xdr:row>
      <xdr:rowOff>57048</xdr:rowOff>
    </xdr:to>
    <xdr:sp macro="" textlink="">
      <xdr:nvSpPr>
        <xdr:cNvPr id="615" name="楕円 614">
          <a:extLst>
            <a:ext uri="{FF2B5EF4-FFF2-40B4-BE49-F238E27FC236}">
              <a16:creationId xmlns:a16="http://schemas.microsoft.com/office/drawing/2014/main" id="{00000000-0008-0000-0E00-000067020000}"/>
            </a:ext>
          </a:extLst>
        </xdr:cNvPr>
        <xdr:cNvSpPr/>
      </xdr:nvSpPr>
      <xdr:spPr>
        <a:xfrm>
          <a:off x="19494500" y="1847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4877</xdr:rowOff>
    </xdr:from>
    <xdr:to>
      <xdr:col>107</xdr:col>
      <xdr:colOff>50800</xdr:colOff>
      <xdr:row>108</xdr:row>
      <xdr:rowOff>6248</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flipV="1">
          <a:off x="19545300" y="18521477"/>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118381</xdr:rowOff>
    </xdr:from>
    <xdr:ext cx="469744" cy="259045"/>
    <xdr:sp macro="" textlink="">
      <xdr:nvSpPr>
        <xdr:cNvPr id="617" name="n_1aveValue【公民館】&#10;一人当たり面積">
          <a:extLst>
            <a:ext uri="{FF2B5EF4-FFF2-40B4-BE49-F238E27FC236}">
              <a16:creationId xmlns:a16="http://schemas.microsoft.com/office/drawing/2014/main" id="{00000000-0008-0000-0E00-000069020000}"/>
            </a:ext>
          </a:extLst>
        </xdr:cNvPr>
        <xdr:cNvSpPr txBox="1"/>
      </xdr:nvSpPr>
      <xdr:spPr>
        <a:xfrm>
          <a:off x="21075727" y="1812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127068</xdr:rowOff>
    </xdr:from>
    <xdr:ext cx="469744" cy="259045"/>
    <xdr:sp macro="" textlink="">
      <xdr:nvSpPr>
        <xdr:cNvPr id="618" name="n_2aveValue【公民館】&#10;一人当たり面積">
          <a:extLst>
            <a:ext uri="{FF2B5EF4-FFF2-40B4-BE49-F238E27FC236}">
              <a16:creationId xmlns:a16="http://schemas.microsoft.com/office/drawing/2014/main" id="{00000000-0008-0000-0E00-00006A020000}"/>
            </a:ext>
          </a:extLst>
        </xdr:cNvPr>
        <xdr:cNvSpPr txBox="1"/>
      </xdr:nvSpPr>
      <xdr:spPr>
        <a:xfrm>
          <a:off x="20199427" y="1812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12310</xdr:rowOff>
    </xdr:from>
    <xdr:ext cx="469744" cy="259045"/>
    <xdr:sp macro="" textlink="">
      <xdr:nvSpPr>
        <xdr:cNvPr id="619" name="n_3aveValue【公民館】&#10;一人当たり面積">
          <a:extLst>
            <a:ext uri="{FF2B5EF4-FFF2-40B4-BE49-F238E27FC236}">
              <a16:creationId xmlns:a16="http://schemas.microsoft.com/office/drawing/2014/main" id="{00000000-0008-0000-0E00-00006B020000}"/>
            </a:ext>
          </a:extLst>
        </xdr:cNvPr>
        <xdr:cNvSpPr txBox="1"/>
      </xdr:nvSpPr>
      <xdr:spPr>
        <a:xfrm>
          <a:off x="19310427" y="1818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12768</xdr:rowOff>
    </xdr:from>
    <xdr:ext cx="469744" cy="259045"/>
    <xdr:sp macro="" textlink="">
      <xdr:nvSpPr>
        <xdr:cNvPr id="620" name="n_4aveValue【公民館】&#10;一人当たり面積">
          <a:extLst>
            <a:ext uri="{FF2B5EF4-FFF2-40B4-BE49-F238E27FC236}">
              <a16:creationId xmlns:a16="http://schemas.microsoft.com/office/drawing/2014/main" id="{00000000-0008-0000-0E00-00006C020000}"/>
            </a:ext>
          </a:extLst>
        </xdr:cNvPr>
        <xdr:cNvSpPr txBox="1"/>
      </xdr:nvSpPr>
      <xdr:spPr>
        <a:xfrm>
          <a:off x="18421427" y="1818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44975</xdr:rowOff>
    </xdr:from>
    <xdr:ext cx="469744" cy="259045"/>
    <xdr:sp macro="" textlink="">
      <xdr:nvSpPr>
        <xdr:cNvPr id="621" name="n_1mainValue【公民館】&#10;一人当たり面積">
          <a:extLst>
            <a:ext uri="{FF2B5EF4-FFF2-40B4-BE49-F238E27FC236}">
              <a16:creationId xmlns:a16="http://schemas.microsoft.com/office/drawing/2014/main" id="{00000000-0008-0000-0E00-00006D020000}"/>
            </a:ext>
          </a:extLst>
        </xdr:cNvPr>
        <xdr:cNvSpPr txBox="1"/>
      </xdr:nvSpPr>
      <xdr:spPr>
        <a:xfrm>
          <a:off x="21075727" y="1856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46804</xdr:rowOff>
    </xdr:from>
    <xdr:ext cx="469744" cy="259045"/>
    <xdr:sp macro="" textlink="">
      <xdr:nvSpPr>
        <xdr:cNvPr id="622" name="n_2mainValue【公民館】&#10;一人当たり面積">
          <a:extLst>
            <a:ext uri="{FF2B5EF4-FFF2-40B4-BE49-F238E27FC236}">
              <a16:creationId xmlns:a16="http://schemas.microsoft.com/office/drawing/2014/main" id="{00000000-0008-0000-0E00-00006E020000}"/>
            </a:ext>
          </a:extLst>
        </xdr:cNvPr>
        <xdr:cNvSpPr txBox="1"/>
      </xdr:nvSpPr>
      <xdr:spPr>
        <a:xfrm>
          <a:off x="20199427" y="18563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48175</xdr:rowOff>
    </xdr:from>
    <xdr:ext cx="469744" cy="259045"/>
    <xdr:sp macro="" textlink="">
      <xdr:nvSpPr>
        <xdr:cNvPr id="623" name="n_3mainValue【公民館】&#10;一人当たり面積">
          <a:extLst>
            <a:ext uri="{FF2B5EF4-FFF2-40B4-BE49-F238E27FC236}">
              <a16:creationId xmlns:a16="http://schemas.microsoft.com/office/drawing/2014/main" id="{00000000-0008-0000-0E00-00006F020000}"/>
            </a:ext>
          </a:extLst>
        </xdr:cNvPr>
        <xdr:cNvSpPr txBox="1"/>
      </xdr:nvSpPr>
      <xdr:spPr>
        <a:xfrm>
          <a:off x="19310427" y="18564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6" name="テキスト ボックス 625">
          <a:extLst>
            <a:ext uri="{FF2B5EF4-FFF2-40B4-BE49-F238E27FC236}">
              <a16:creationId xmlns:a16="http://schemas.microsoft.com/office/drawing/2014/main" id="{00000000-0008-0000-0E00-000072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類似団体と比較して特に有形固定資産減価償却率が高くなっている施設は、道路及び公民館である。その他の施設については、類似団体とほぼ近い水準となっている。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道路については、緊急性や危険性、老朽化などを考慮しながら舗装改良や部分的な補修等を行い対応している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ものの、数値的に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高い水準となっている。財政状況等を考慮しながら計画的に対応していく。</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公民館については、老朽化対策や集約化等の対応も含め公共施設等総合管理計画及び個別施設計画に基づき対応していく。</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学校施設については、児童の減少に伴う小学校の統合により施設の集約化（</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校から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校）を行ったことにより減少して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老朽化及び耐震化対策として２校の小学校改築・改修事業を同時期に実施しており改善されて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公営住宅については、類似団体と比較して低い水準となっており、引き続き、維持管理費用の増加に留意しながら公営住宅等長寿命化計画に基づき適切に対応していく。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青森県東北町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17,431
17,300
326.50
12,166,756
11,825,661
297,119
6,648,816
12,496,218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95250</xdr:rowOff>
    </xdr:from>
    <xdr:to>
      <xdr:col>24</xdr:col>
      <xdr:colOff>62865</xdr:colOff>
      <xdr:row>42</xdr:row>
      <xdr:rowOff>36195</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75310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40022</xdr:rowOff>
    </xdr:from>
    <xdr:ext cx="405111"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24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36195</xdr:rowOff>
    </xdr:from>
    <xdr:to>
      <xdr:col>24</xdr:col>
      <xdr:colOff>152400</xdr:colOff>
      <xdr:row>42</xdr:row>
      <xdr:rowOff>36195</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23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41927</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52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95250</xdr:rowOff>
    </xdr:from>
    <xdr:to>
      <xdr:col>24</xdr:col>
      <xdr:colOff>152400</xdr:colOff>
      <xdr:row>33</xdr:row>
      <xdr:rowOff>95250</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8272</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009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156845</xdr:rowOff>
    </xdr:from>
    <xdr:to>
      <xdr:col>24</xdr:col>
      <xdr:colOff>114300</xdr:colOff>
      <xdr:row>36</xdr:row>
      <xdr:rowOff>86995</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1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149225</xdr:rowOff>
    </xdr:from>
    <xdr:to>
      <xdr:col>20</xdr:col>
      <xdr:colOff>38100</xdr:colOff>
      <xdr:row>36</xdr:row>
      <xdr:rowOff>79375</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103505</xdr:rowOff>
    </xdr:from>
    <xdr:to>
      <xdr:col>15</xdr:col>
      <xdr:colOff>101600</xdr:colOff>
      <xdr:row>37</xdr:row>
      <xdr:rowOff>33655</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170180</xdr:rowOff>
    </xdr:from>
    <xdr:to>
      <xdr:col>10</xdr:col>
      <xdr:colOff>165100</xdr:colOff>
      <xdr:row>36</xdr:row>
      <xdr:rowOff>100330</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968500" y="61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90170</xdr:rowOff>
    </xdr:from>
    <xdr:to>
      <xdr:col>6</xdr:col>
      <xdr:colOff>38100</xdr:colOff>
      <xdr:row>36</xdr:row>
      <xdr:rowOff>20320</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079500" y="609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93980</xdr:rowOff>
    </xdr:from>
    <xdr:to>
      <xdr:col>24</xdr:col>
      <xdr:colOff>114300</xdr:colOff>
      <xdr:row>41</xdr:row>
      <xdr:rowOff>24130</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45847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72407</xdr:rowOff>
    </xdr:from>
    <xdr:ext cx="405111" cy="259045"/>
    <xdr:sp macro="" textlink="">
      <xdr:nvSpPr>
        <xdr:cNvPr id="74" name="【図書館】&#10;有形固定資産減価償却率該当値テキスト">
          <a:extLst>
            <a:ext uri="{FF2B5EF4-FFF2-40B4-BE49-F238E27FC236}">
              <a16:creationId xmlns:a16="http://schemas.microsoft.com/office/drawing/2014/main" id="{00000000-0008-0000-0F00-00004A000000}"/>
            </a:ext>
          </a:extLst>
        </xdr:cNvPr>
        <xdr:cNvSpPr txBox="1"/>
      </xdr:nvSpPr>
      <xdr:spPr>
        <a:xfrm>
          <a:off x="4673600"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57785</xdr:rowOff>
    </xdr:from>
    <xdr:to>
      <xdr:col>20</xdr:col>
      <xdr:colOff>38100</xdr:colOff>
      <xdr:row>40</xdr:row>
      <xdr:rowOff>159385</xdr:rowOff>
    </xdr:to>
    <xdr:sp macro="" textlink="">
      <xdr:nvSpPr>
        <xdr:cNvPr id="75" name="楕円 74">
          <a:extLst>
            <a:ext uri="{FF2B5EF4-FFF2-40B4-BE49-F238E27FC236}">
              <a16:creationId xmlns:a16="http://schemas.microsoft.com/office/drawing/2014/main" id="{00000000-0008-0000-0F00-00004B000000}"/>
            </a:ext>
          </a:extLst>
        </xdr:cNvPr>
        <xdr:cNvSpPr/>
      </xdr:nvSpPr>
      <xdr:spPr>
        <a:xfrm>
          <a:off x="3746500" y="691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108585</xdr:rowOff>
    </xdr:from>
    <xdr:to>
      <xdr:col>24</xdr:col>
      <xdr:colOff>63500</xdr:colOff>
      <xdr:row>40</xdr:row>
      <xdr:rowOff>144780</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3797300" y="696658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19685</xdr:rowOff>
    </xdr:from>
    <xdr:to>
      <xdr:col>15</xdr:col>
      <xdr:colOff>101600</xdr:colOff>
      <xdr:row>40</xdr:row>
      <xdr:rowOff>121285</xdr:rowOff>
    </xdr:to>
    <xdr:sp macro="" textlink="">
      <xdr:nvSpPr>
        <xdr:cNvPr id="77" name="楕円 76">
          <a:extLst>
            <a:ext uri="{FF2B5EF4-FFF2-40B4-BE49-F238E27FC236}">
              <a16:creationId xmlns:a16="http://schemas.microsoft.com/office/drawing/2014/main" id="{00000000-0008-0000-0F00-00004D000000}"/>
            </a:ext>
          </a:extLst>
        </xdr:cNvPr>
        <xdr:cNvSpPr/>
      </xdr:nvSpPr>
      <xdr:spPr>
        <a:xfrm>
          <a:off x="2857500" y="687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70485</xdr:rowOff>
    </xdr:from>
    <xdr:to>
      <xdr:col>19</xdr:col>
      <xdr:colOff>177800</xdr:colOff>
      <xdr:row>40</xdr:row>
      <xdr:rowOff>108585</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2908300" y="692848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158750</xdr:rowOff>
    </xdr:from>
    <xdr:to>
      <xdr:col>10</xdr:col>
      <xdr:colOff>165100</xdr:colOff>
      <xdr:row>40</xdr:row>
      <xdr:rowOff>88900</xdr:rowOff>
    </xdr:to>
    <xdr:sp macro="" textlink="">
      <xdr:nvSpPr>
        <xdr:cNvPr id="79" name="楕円 78">
          <a:extLst>
            <a:ext uri="{FF2B5EF4-FFF2-40B4-BE49-F238E27FC236}">
              <a16:creationId xmlns:a16="http://schemas.microsoft.com/office/drawing/2014/main" id="{00000000-0008-0000-0F00-00004F000000}"/>
            </a:ext>
          </a:extLst>
        </xdr:cNvPr>
        <xdr:cNvSpPr/>
      </xdr:nvSpPr>
      <xdr:spPr>
        <a:xfrm>
          <a:off x="1968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38100</xdr:rowOff>
    </xdr:from>
    <xdr:to>
      <xdr:col>15</xdr:col>
      <xdr:colOff>50800</xdr:colOff>
      <xdr:row>40</xdr:row>
      <xdr:rowOff>70485</xdr:rowOff>
    </xdr:to>
    <xdr:cxnSp macro="">
      <xdr:nvCxnSpPr>
        <xdr:cNvPr id="80" name="直線コネクタ 79">
          <a:extLst>
            <a:ext uri="{FF2B5EF4-FFF2-40B4-BE49-F238E27FC236}">
              <a16:creationId xmlns:a16="http://schemas.microsoft.com/office/drawing/2014/main" id="{00000000-0008-0000-0F00-000050000000}"/>
            </a:ext>
          </a:extLst>
        </xdr:cNvPr>
        <xdr:cNvCxnSpPr/>
      </xdr:nvCxnSpPr>
      <xdr:spPr>
        <a:xfrm>
          <a:off x="2019300" y="689610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95902</xdr:rowOff>
    </xdr:from>
    <xdr:ext cx="405111" cy="259045"/>
    <xdr:sp macro="" textlink="">
      <xdr:nvSpPr>
        <xdr:cNvPr id="81" name="n_1aveValue【図書館】&#10;有形固定資産減価償却率">
          <a:extLst>
            <a:ext uri="{FF2B5EF4-FFF2-40B4-BE49-F238E27FC236}">
              <a16:creationId xmlns:a16="http://schemas.microsoft.com/office/drawing/2014/main" id="{00000000-0008-0000-0F00-000051000000}"/>
            </a:ext>
          </a:extLst>
        </xdr:cNvPr>
        <xdr:cNvSpPr txBox="1"/>
      </xdr:nvSpPr>
      <xdr:spPr>
        <a:xfrm>
          <a:off x="3582044" y="59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50182</xdr:rowOff>
    </xdr:from>
    <xdr:ext cx="405111" cy="259045"/>
    <xdr:sp macro="" textlink="">
      <xdr:nvSpPr>
        <xdr:cNvPr id="82" name="n_2aveValue【図書館】&#10;有形固定資産減価償却率">
          <a:extLst>
            <a:ext uri="{FF2B5EF4-FFF2-40B4-BE49-F238E27FC236}">
              <a16:creationId xmlns:a16="http://schemas.microsoft.com/office/drawing/2014/main" id="{00000000-0008-0000-0F00-000052000000}"/>
            </a:ext>
          </a:extLst>
        </xdr:cNvPr>
        <xdr:cNvSpPr txBox="1"/>
      </xdr:nvSpPr>
      <xdr:spPr>
        <a:xfrm>
          <a:off x="2705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116857</xdr:rowOff>
    </xdr:from>
    <xdr:ext cx="405111" cy="259045"/>
    <xdr:sp macro="" textlink="">
      <xdr:nvSpPr>
        <xdr:cNvPr id="83" name="n_3aveValue【図書館】&#10;有形固定資産減価償却率">
          <a:extLst>
            <a:ext uri="{FF2B5EF4-FFF2-40B4-BE49-F238E27FC236}">
              <a16:creationId xmlns:a16="http://schemas.microsoft.com/office/drawing/2014/main" id="{00000000-0008-0000-0F00-000053000000}"/>
            </a:ext>
          </a:extLst>
        </xdr:cNvPr>
        <xdr:cNvSpPr txBox="1"/>
      </xdr:nvSpPr>
      <xdr:spPr>
        <a:xfrm>
          <a:off x="1816744" y="59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36847</xdr:rowOff>
    </xdr:from>
    <xdr:ext cx="405111" cy="259045"/>
    <xdr:sp macro="" textlink="">
      <xdr:nvSpPr>
        <xdr:cNvPr id="84" name="n_4aveValue【図書館】&#10;有形固定資産減価償却率">
          <a:extLst>
            <a:ext uri="{FF2B5EF4-FFF2-40B4-BE49-F238E27FC236}">
              <a16:creationId xmlns:a16="http://schemas.microsoft.com/office/drawing/2014/main" id="{00000000-0008-0000-0F00-000054000000}"/>
            </a:ext>
          </a:extLst>
        </xdr:cNvPr>
        <xdr:cNvSpPr txBox="1"/>
      </xdr:nvSpPr>
      <xdr:spPr>
        <a:xfrm>
          <a:off x="927744" y="58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150512</xdr:rowOff>
    </xdr:from>
    <xdr:ext cx="405111" cy="259045"/>
    <xdr:sp macro="" textlink="">
      <xdr:nvSpPr>
        <xdr:cNvPr id="85" name="n_1mainValue【図書館】&#10;有形固定資産減価償却率">
          <a:extLst>
            <a:ext uri="{FF2B5EF4-FFF2-40B4-BE49-F238E27FC236}">
              <a16:creationId xmlns:a16="http://schemas.microsoft.com/office/drawing/2014/main" id="{00000000-0008-0000-0F00-000055000000}"/>
            </a:ext>
          </a:extLst>
        </xdr:cNvPr>
        <xdr:cNvSpPr txBox="1"/>
      </xdr:nvSpPr>
      <xdr:spPr>
        <a:xfrm>
          <a:off x="3582044" y="700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112412</xdr:rowOff>
    </xdr:from>
    <xdr:ext cx="405111" cy="259045"/>
    <xdr:sp macro="" textlink="">
      <xdr:nvSpPr>
        <xdr:cNvPr id="86" name="n_2mainValue【図書館】&#10;有形固定資産減価償却率">
          <a:extLst>
            <a:ext uri="{FF2B5EF4-FFF2-40B4-BE49-F238E27FC236}">
              <a16:creationId xmlns:a16="http://schemas.microsoft.com/office/drawing/2014/main" id="{00000000-0008-0000-0F00-000056000000}"/>
            </a:ext>
          </a:extLst>
        </xdr:cNvPr>
        <xdr:cNvSpPr txBox="1"/>
      </xdr:nvSpPr>
      <xdr:spPr>
        <a:xfrm>
          <a:off x="2705744" y="697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80027</xdr:rowOff>
    </xdr:from>
    <xdr:ext cx="405111" cy="259045"/>
    <xdr:sp macro="" textlink="">
      <xdr:nvSpPr>
        <xdr:cNvPr id="87" name="n_3mainValue【図書館】&#10;有形固定資産減価償却率">
          <a:extLst>
            <a:ext uri="{FF2B5EF4-FFF2-40B4-BE49-F238E27FC236}">
              <a16:creationId xmlns:a16="http://schemas.microsoft.com/office/drawing/2014/main" id="{00000000-0008-0000-0F00-000057000000}"/>
            </a:ext>
          </a:extLst>
        </xdr:cNvPr>
        <xdr:cNvSpPr txBox="1"/>
      </xdr:nvSpPr>
      <xdr:spPr>
        <a:xfrm>
          <a:off x="1816744" y="693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6" name="テキスト ボックス 95">
          <a:extLst>
            <a:ext uri="{FF2B5EF4-FFF2-40B4-BE49-F238E27FC236}">
              <a16:creationId xmlns:a16="http://schemas.microsoft.com/office/drawing/2014/main" id="{00000000-0008-0000-0F00-000060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1" name="テキスト ボックス 100">
          <a:extLst>
            <a:ext uri="{FF2B5EF4-FFF2-40B4-BE49-F238E27FC236}">
              <a16:creationId xmlns:a16="http://schemas.microsoft.com/office/drawing/2014/main" id="{00000000-0008-0000-0F00-000065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00000000-0008-0000-0F00-00006E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140970</xdr:rowOff>
    </xdr:from>
    <xdr:to>
      <xdr:col>54</xdr:col>
      <xdr:colOff>189865</xdr:colOff>
      <xdr:row>42</xdr:row>
      <xdr:rowOff>15240</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flipV="1">
          <a:off x="10476865" y="57988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12" name="【図書館】&#10;一人当たり面積最小値テキスト">
          <a:extLst>
            <a:ext uri="{FF2B5EF4-FFF2-40B4-BE49-F238E27FC236}">
              <a16:creationId xmlns:a16="http://schemas.microsoft.com/office/drawing/2014/main" id="{00000000-0008-0000-0F00-000070000000}"/>
            </a:ext>
          </a:extLst>
        </xdr:cNvPr>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87647</xdr:rowOff>
    </xdr:from>
    <xdr:ext cx="469744" cy="259045"/>
    <xdr:sp macro="" textlink="">
      <xdr:nvSpPr>
        <xdr:cNvPr id="114" name="【図書館】&#10;一人当たり面積最大値テキスト">
          <a:extLst>
            <a:ext uri="{FF2B5EF4-FFF2-40B4-BE49-F238E27FC236}">
              <a16:creationId xmlns:a16="http://schemas.microsoft.com/office/drawing/2014/main" id="{00000000-0008-0000-0F00-000072000000}"/>
            </a:ext>
          </a:extLst>
        </xdr:cNvPr>
        <xdr:cNvSpPr txBox="1"/>
      </xdr:nvSpPr>
      <xdr:spPr>
        <a:xfrm>
          <a:off x="10515600" y="557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140970</xdr:rowOff>
    </xdr:from>
    <xdr:to>
      <xdr:col>55</xdr:col>
      <xdr:colOff>88900</xdr:colOff>
      <xdr:row>33</xdr:row>
      <xdr:rowOff>140970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10388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166387</xdr:rowOff>
    </xdr:from>
    <xdr:ext cx="469744" cy="259045"/>
    <xdr:sp macro="" textlink="">
      <xdr:nvSpPr>
        <xdr:cNvPr id="116" name="【図書館】&#10;一人当たり面積平均値テキスト">
          <a:extLst>
            <a:ext uri="{FF2B5EF4-FFF2-40B4-BE49-F238E27FC236}">
              <a16:creationId xmlns:a16="http://schemas.microsoft.com/office/drawing/2014/main" id="{00000000-0008-0000-0F00-000074000000}"/>
            </a:ext>
          </a:extLst>
        </xdr:cNvPr>
        <xdr:cNvSpPr txBox="1"/>
      </xdr:nvSpPr>
      <xdr:spPr>
        <a:xfrm>
          <a:off x="10515600" y="6338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143510</xdr:rowOff>
    </xdr:from>
    <xdr:to>
      <xdr:col>55</xdr:col>
      <xdr:colOff>50800</xdr:colOff>
      <xdr:row>38</xdr:row>
      <xdr:rowOff>73660</xdr:rowOff>
    </xdr:to>
    <xdr:sp macro="" textlink="">
      <xdr:nvSpPr>
        <xdr:cNvPr id="117" name="フローチャート: 判断 116">
          <a:extLst>
            <a:ext uri="{FF2B5EF4-FFF2-40B4-BE49-F238E27FC236}">
              <a16:creationId xmlns:a16="http://schemas.microsoft.com/office/drawing/2014/main" id="{00000000-0008-0000-0F00-000075000000}"/>
            </a:ext>
          </a:extLst>
        </xdr:cNvPr>
        <xdr:cNvSpPr/>
      </xdr:nvSpPr>
      <xdr:spPr>
        <a:xfrm>
          <a:off x="10426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166370</xdr:rowOff>
    </xdr:from>
    <xdr:to>
      <xdr:col>50</xdr:col>
      <xdr:colOff>165100</xdr:colOff>
      <xdr:row>38</xdr:row>
      <xdr:rowOff>96520</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9588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162560</xdr:rowOff>
    </xdr:from>
    <xdr:to>
      <xdr:col>36</xdr:col>
      <xdr:colOff>165100</xdr:colOff>
      <xdr:row>39</xdr:row>
      <xdr:rowOff>92710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6921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120650</xdr:rowOff>
    </xdr:from>
    <xdr:to>
      <xdr:col>55</xdr:col>
      <xdr:colOff>50800</xdr:colOff>
      <xdr:row>42</xdr:row>
      <xdr:rowOff>50800</xdr:rowOff>
    </xdr:to>
    <xdr:sp macro="" textlink="">
      <xdr:nvSpPr>
        <xdr:cNvPr id="127" name="楕円 126">
          <a:extLst>
            <a:ext uri="{FF2B5EF4-FFF2-40B4-BE49-F238E27FC236}">
              <a16:creationId xmlns:a16="http://schemas.microsoft.com/office/drawing/2014/main" id="{00000000-0008-0000-0F00-00007F000000}"/>
            </a:ext>
          </a:extLst>
        </xdr:cNvPr>
        <xdr:cNvSpPr/>
      </xdr:nvSpPr>
      <xdr:spPr>
        <a:xfrm>
          <a:off x="104267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35577</xdr:rowOff>
    </xdr:from>
    <xdr:ext cx="469744" cy="259045"/>
    <xdr:sp macro="" textlink="">
      <xdr:nvSpPr>
        <xdr:cNvPr id="128" name="【図書館】&#10;一人当たり面積該当値テキスト">
          <a:extLst>
            <a:ext uri="{FF2B5EF4-FFF2-40B4-BE49-F238E27FC236}">
              <a16:creationId xmlns:a16="http://schemas.microsoft.com/office/drawing/2014/main" id="{00000000-0008-0000-0F00-000080000000}"/>
            </a:ext>
          </a:extLst>
        </xdr:cNvPr>
        <xdr:cNvSpPr txBox="1"/>
      </xdr:nvSpPr>
      <xdr:spPr>
        <a:xfrm>
          <a:off x="10515600" y="70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120650</xdr:rowOff>
    </xdr:from>
    <xdr:to>
      <xdr:col>50</xdr:col>
      <xdr:colOff>165100</xdr:colOff>
      <xdr:row>42</xdr:row>
      <xdr:rowOff>50800</xdr:rowOff>
    </xdr:to>
    <xdr:sp macro="" textlink="">
      <xdr:nvSpPr>
        <xdr:cNvPr id="129" name="楕円 128">
          <a:extLst>
            <a:ext uri="{FF2B5EF4-FFF2-40B4-BE49-F238E27FC236}">
              <a16:creationId xmlns:a16="http://schemas.microsoft.com/office/drawing/2014/main" id="{00000000-0008-0000-0F00-000081000000}"/>
            </a:ext>
          </a:extLst>
        </xdr:cNvPr>
        <xdr:cNvSpPr/>
      </xdr:nvSpPr>
      <xdr:spPr>
        <a:xfrm>
          <a:off x="95885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0</xdr:rowOff>
    </xdr:from>
    <xdr:to>
      <xdr:col>55</xdr:col>
      <xdr:colOff>0</xdr:colOff>
      <xdr:row>42</xdr:row>
      <xdr:rowOff>0</xdr:rowOff>
    </xdr:to>
    <xdr:cxnSp macro="">
      <xdr:nvCxnSpPr>
        <xdr:cNvPr id="130" name="直線コネクタ 129">
          <a:extLst>
            <a:ext uri="{FF2B5EF4-FFF2-40B4-BE49-F238E27FC236}">
              <a16:creationId xmlns:a16="http://schemas.microsoft.com/office/drawing/2014/main" id="{00000000-0008-0000-0F00-000082000000}"/>
            </a:ext>
          </a:extLst>
        </xdr:cNvPr>
        <xdr:cNvCxnSpPr/>
      </xdr:nvCxnSpPr>
      <xdr:spPr>
        <a:xfrm>
          <a:off x="9639300" y="7200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120650</xdr:rowOff>
    </xdr:from>
    <xdr:to>
      <xdr:col>46</xdr:col>
      <xdr:colOff>38100</xdr:colOff>
      <xdr:row>42</xdr:row>
      <xdr:rowOff>50800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86995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0</xdr:rowOff>
    </xdr:from>
    <xdr:to>
      <xdr:col>50</xdr:col>
      <xdr:colOff>114300</xdr:colOff>
      <xdr:row>42</xdr:row>
      <xdr:rowOff>0</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a:off x="8750300" y="720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128270</xdr:rowOff>
    </xdr:from>
    <xdr:to>
      <xdr:col>41</xdr:col>
      <xdr:colOff>101600</xdr:colOff>
      <xdr:row>42</xdr:row>
      <xdr:rowOff>58420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7810500" y="71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0</xdr:rowOff>
    </xdr:from>
    <xdr:to>
      <xdr:col>45</xdr:col>
      <xdr:colOff>177800</xdr:colOff>
      <xdr:row>42</xdr:row>
      <xdr:rowOff>7620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flipV="1">
          <a:off x="7861300" y="7200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113047</xdr:rowOff>
    </xdr:from>
    <xdr:ext cx="469744" cy="259045"/>
    <xdr:sp macro="" textlink="">
      <xdr:nvSpPr>
        <xdr:cNvPr id="135" name="n_1aveValue【図書館】&#10;一人当たり面積">
          <a:extLst>
            <a:ext uri="{FF2B5EF4-FFF2-40B4-BE49-F238E27FC236}">
              <a16:creationId xmlns:a16="http://schemas.microsoft.com/office/drawing/2014/main" id="{00000000-0008-0000-0F00-000087000000}"/>
            </a:ext>
          </a:extLst>
        </xdr:cNvPr>
        <xdr:cNvSpPr txBox="1"/>
      </xdr:nvSpPr>
      <xdr:spPr>
        <a:xfrm>
          <a:off x="93917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36" name="n_2aveValue【図書館】&#10;一人当たり面積">
          <a:extLst>
            <a:ext uri="{FF2B5EF4-FFF2-40B4-BE49-F238E27FC236}">
              <a16:creationId xmlns:a16="http://schemas.microsoft.com/office/drawing/2014/main" id="{00000000-0008-0000-0F00-000088000000}"/>
            </a:ext>
          </a:extLst>
        </xdr:cNvPr>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37" name="n_3aveValue【図書館】&#10;一人当たり面積">
          <a:extLst>
            <a:ext uri="{FF2B5EF4-FFF2-40B4-BE49-F238E27FC236}">
              <a16:creationId xmlns:a16="http://schemas.microsoft.com/office/drawing/2014/main" id="{00000000-0008-0000-0F00-000089000000}"/>
            </a:ext>
          </a:extLst>
        </xdr:cNvPr>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109237</xdr:rowOff>
    </xdr:from>
    <xdr:ext cx="469744" cy="259045"/>
    <xdr:sp macro="" textlink="">
      <xdr:nvSpPr>
        <xdr:cNvPr id="138" name="n_4aveValue【図書館】&#10;一人当たり面積">
          <a:extLst>
            <a:ext uri="{FF2B5EF4-FFF2-40B4-BE49-F238E27FC236}">
              <a16:creationId xmlns:a16="http://schemas.microsoft.com/office/drawing/2014/main" id="{00000000-0008-0000-0F00-00008A000000}"/>
            </a:ext>
          </a:extLst>
        </xdr:cNvPr>
        <xdr:cNvSpPr txBox="1"/>
      </xdr:nvSpPr>
      <xdr:spPr>
        <a:xfrm>
          <a:off x="6737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41927</xdr:rowOff>
    </xdr:from>
    <xdr:ext cx="469744" cy="259045"/>
    <xdr:sp macro="" textlink="">
      <xdr:nvSpPr>
        <xdr:cNvPr id="139" name="n_1mainValue【図書館】&#10;一人当たり面積">
          <a:extLst>
            <a:ext uri="{FF2B5EF4-FFF2-40B4-BE49-F238E27FC236}">
              <a16:creationId xmlns:a16="http://schemas.microsoft.com/office/drawing/2014/main" id="{00000000-0008-0000-0F00-00008B000000}"/>
            </a:ext>
          </a:extLst>
        </xdr:cNvPr>
        <xdr:cNvSpPr txBox="1"/>
      </xdr:nvSpPr>
      <xdr:spPr>
        <a:xfrm>
          <a:off x="9391727"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41927</xdr:rowOff>
    </xdr:from>
    <xdr:ext cx="469744" cy="259045"/>
    <xdr:sp macro="" textlink="">
      <xdr:nvSpPr>
        <xdr:cNvPr id="140" name="n_2mainValue【図書館】&#10;一人当たり面積">
          <a:extLst>
            <a:ext uri="{FF2B5EF4-FFF2-40B4-BE49-F238E27FC236}">
              <a16:creationId xmlns:a16="http://schemas.microsoft.com/office/drawing/2014/main" id="{00000000-0008-0000-0F00-00008C000000}"/>
            </a:ext>
          </a:extLst>
        </xdr:cNvPr>
        <xdr:cNvSpPr txBox="1"/>
      </xdr:nvSpPr>
      <xdr:spPr>
        <a:xfrm>
          <a:off x="8515427"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49547</xdr:rowOff>
    </xdr:from>
    <xdr:ext cx="469744" cy="259045"/>
    <xdr:sp macro="" textlink="">
      <xdr:nvSpPr>
        <xdr:cNvPr id="141" name="n_3mainValue【図書館】&#10;一人当たり面積">
          <a:extLst>
            <a:ext uri="{FF2B5EF4-FFF2-40B4-BE49-F238E27FC236}">
              <a16:creationId xmlns:a16="http://schemas.microsoft.com/office/drawing/2014/main" id="{00000000-0008-0000-0F00-00008D000000}"/>
            </a:ext>
          </a:extLst>
        </xdr:cNvPr>
        <xdr:cNvSpPr txBox="1"/>
      </xdr:nvSpPr>
      <xdr:spPr>
        <a:xfrm>
          <a:off x="7626427" y="725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a:extLst>
            <a:ext uri="{FF2B5EF4-FFF2-40B4-BE49-F238E27FC236}">
              <a16:creationId xmlns:a16="http://schemas.microsoft.com/office/drawing/2014/main" id="{00000000-0008-0000-0F00-00008E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a:extLst>
            <a:ext uri="{FF2B5EF4-FFF2-40B4-BE49-F238E27FC236}">
              <a16:creationId xmlns:a16="http://schemas.microsoft.com/office/drawing/2014/main" id="{00000000-0008-0000-0F00-00008F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a:extLst>
            <a:ext uri="{FF2B5EF4-FFF2-40B4-BE49-F238E27FC236}">
              <a16:creationId xmlns:a16="http://schemas.microsoft.com/office/drawing/2014/main" id="{00000000-0008-0000-0F00-000090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a:extLst>
            <a:ext uri="{FF2B5EF4-FFF2-40B4-BE49-F238E27FC236}">
              <a16:creationId xmlns:a16="http://schemas.microsoft.com/office/drawing/2014/main" id="{00000000-0008-0000-0F00-000096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a:extLst>
            <a:ext uri="{FF2B5EF4-FFF2-40B4-BE49-F238E27FC236}">
              <a16:creationId xmlns:a16="http://schemas.microsoft.com/office/drawing/2014/main" id="{00000000-0008-0000-0F00-000097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a:extLst>
            <a:ext uri="{FF2B5EF4-FFF2-40B4-BE49-F238E27FC236}">
              <a16:creationId xmlns:a16="http://schemas.microsoft.com/office/drawing/2014/main" id="{00000000-0008-0000-0F00-000098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3" name="直線コネクタ 152">
          <a:extLst>
            <a:ext uri="{FF2B5EF4-FFF2-40B4-BE49-F238E27FC236}">
              <a16:creationId xmlns:a16="http://schemas.microsoft.com/office/drawing/2014/main" id="{00000000-0008-0000-0F00-000099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1" name="直線コネクタ 160">
          <a:extLst>
            <a:ext uri="{FF2B5EF4-FFF2-40B4-BE49-F238E27FC236}">
              <a16:creationId xmlns:a16="http://schemas.microsoft.com/office/drawing/2014/main" id="{00000000-0008-0000-0F00-0000A1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体育館・プール】&#10;有形固定資産減価償却率グラフ枠">
          <a:extLst>
            <a:ext uri="{FF2B5EF4-FFF2-40B4-BE49-F238E27FC236}">
              <a16:creationId xmlns:a16="http://schemas.microsoft.com/office/drawing/2014/main" id="{00000000-0008-0000-0F00-0000A5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64770</xdr:rowOff>
    </xdr:from>
    <xdr:to>
      <xdr:col>24</xdr:col>
      <xdr:colOff>62865</xdr:colOff>
      <xdr:row>63</xdr:row>
      <xdr:rowOff>83820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flipV="1">
          <a:off x="4634865" y="966597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87647</xdr:rowOff>
    </xdr:from>
    <xdr:ext cx="405111" cy="259045"/>
    <xdr:sp macro="" textlink="">
      <xdr:nvSpPr>
        <xdr:cNvPr id="167" name="【体育館・プール】&#10;有形固定資産減価償却率最小値テキスト">
          <a:extLst>
            <a:ext uri="{FF2B5EF4-FFF2-40B4-BE49-F238E27FC236}">
              <a16:creationId xmlns:a16="http://schemas.microsoft.com/office/drawing/2014/main" id="{00000000-0008-0000-0F00-0000A7000000}"/>
            </a:ext>
          </a:extLst>
        </xdr:cNvPr>
        <xdr:cNvSpPr txBox="1"/>
      </xdr:nvSpPr>
      <xdr:spPr>
        <a:xfrm>
          <a:off x="4673600" y="1088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83820</xdr:rowOff>
    </xdr:from>
    <xdr:to>
      <xdr:col>24</xdr:col>
      <xdr:colOff>152400</xdr:colOff>
      <xdr:row>63</xdr:row>
      <xdr:rowOff>83820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4546600" y="1088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11447</xdr:rowOff>
    </xdr:from>
    <xdr:ext cx="405111" cy="259045"/>
    <xdr:sp macro="" textlink="">
      <xdr:nvSpPr>
        <xdr:cNvPr id="169" name="【体育館・プール】&#10;有形固定資産減価償却率最大値テキスト">
          <a:extLst>
            <a:ext uri="{FF2B5EF4-FFF2-40B4-BE49-F238E27FC236}">
              <a16:creationId xmlns:a16="http://schemas.microsoft.com/office/drawing/2014/main" id="{00000000-0008-0000-0F00-0000A9000000}"/>
            </a:ext>
          </a:extLst>
        </xdr:cNvPr>
        <xdr:cNvSpPr txBox="1"/>
      </xdr:nvSpPr>
      <xdr:spPr>
        <a:xfrm>
          <a:off x="4673600" y="944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64770</xdr:rowOff>
    </xdr:from>
    <xdr:to>
      <xdr:col>24</xdr:col>
      <xdr:colOff>152400</xdr:colOff>
      <xdr:row>56</xdr:row>
      <xdr:rowOff>64770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4546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69232</xdr:rowOff>
    </xdr:from>
    <xdr:ext cx="405111" cy="259045"/>
    <xdr:sp macro="" textlink="">
      <xdr:nvSpPr>
        <xdr:cNvPr id="171" name="【体育館・プール】&#10;有形固定資産減価償却率平均値テキスト">
          <a:extLst>
            <a:ext uri="{FF2B5EF4-FFF2-40B4-BE49-F238E27FC236}">
              <a16:creationId xmlns:a16="http://schemas.microsoft.com/office/drawing/2014/main" id="{00000000-0008-0000-0F00-0000AB000000}"/>
            </a:ext>
          </a:extLst>
        </xdr:cNvPr>
        <xdr:cNvSpPr txBox="1"/>
      </xdr:nvSpPr>
      <xdr:spPr>
        <a:xfrm>
          <a:off x="4673600" y="10184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46355</xdr:rowOff>
    </xdr:from>
    <xdr:to>
      <xdr:col>24</xdr:col>
      <xdr:colOff>114300</xdr:colOff>
      <xdr:row>60</xdr:row>
      <xdr:rowOff>147955</xdr:rowOff>
    </xdr:to>
    <xdr:sp macro="" textlink="">
      <xdr:nvSpPr>
        <xdr:cNvPr id="172" name="フローチャート: 判断 171">
          <a:extLst>
            <a:ext uri="{FF2B5EF4-FFF2-40B4-BE49-F238E27FC236}">
              <a16:creationId xmlns:a16="http://schemas.microsoft.com/office/drawing/2014/main" id="{00000000-0008-0000-0F00-0000AC000000}"/>
            </a:ext>
          </a:extLst>
        </xdr:cNvPr>
        <xdr:cNvSpPr/>
      </xdr:nvSpPr>
      <xdr:spPr>
        <a:xfrm>
          <a:off x="45847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40640</xdr:rowOff>
    </xdr:from>
    <xdr:to>
      <xdr:col>20</xdr:col>
      <xdr:colOff>38100</xdr:colOff>
      <xdr:row>60</xdr:row>
      <xdr:rowOff>142240</xdr:rowOff>
    </xdr:to>
    <xdr:sp macro="" textlink="">
      <xdr:nvSpPr>
        <xdr:cNvPr id="173" name="フローチャート: 判断 172">
          <a:extLst>
            <a:ext uri="{FF2B5EF4-FFF2-40B4-BE49-F238E27FC236}">
              <a16:creationId xmlns:a16="http://schemas.microsoft.com/office/drawing/2014/main" id="{00000000-0008-0000-0F00-0000AD000000}"/>
            </a:ext>
          </a:extLst>
        </xdr:cNvPr>
        <xdr:cNvSpPr/>
      </xdr:nvSpPr>
      <xdr:spPr>
        <a:xfrm>
          <a:off x="3746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74" name="フローチャート: 判断 173">
          <a:extLst>
            <a:ext uri="{FF2B5EF4-FFF2-40B4-BE49-F238E27FC236}">
              <a16:creationId xmlns:a16="http://schemas.microsoft.com/office/drawing/2014/main" id="{00000000-0008-0000-0F00-0000AE000000}"/>
            </a:ext>
          </a:extLst>
        </xdr:cNvPr>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154940</xdr:rowOff>
    </xdr:from>
    <xdr:to>
      <xdr:col>10</xdr:col>
      <xdr:colOff>165100</xdr:colOff>
      <xdr:row>60</xdr:row>
      <xdr:rowOff>85090</xdr:rowOff>
    </xdr:to>
    <xdr:sp macro="" textlink="">
      <xdr:nvSpPr>
        <xdr:cNvPr id="175" name="フローチャート: 判断 174">
          <a:extLst>
            <a:ext uri="{FF2B5EF4-FFF2-40B4-BE49-F238E27FC236}">
              <a16:creationId xmlns:a16="http://schemas.microsoft.com/office/drawing/2014/main" id="{00000000-0008-0000-0F00-0000AF000000}"/>
            </a:ext>
          </a:extLst>
        </xdr:cNvPr>
        <xdr:cNvSpPr/>
      </xdr:nvSpPr>
      <xdr:spPr>
        <a:xfrm>
          <a:off x="1968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57785</xdr:rowOff>
    </xdr:from>
    <xdr:to>
      <xdr:col>6</xdr:col>
      <xdr:colOff>38100</xdr:colOff>
      <xdr:row>59</xdr:row>
      <xdr:rowOff>159385</xdr:rowOff>
    </xdr:to>
    <xdr:sp macro="" textlink="">
      <xdr:nvSpPr>
        <xdr:cNvPr id="176" name="フローチャート: 判断 175">
          <a:extLst>
            <a:ext uri="{FF2B5EF4-FFF2-40B4-BE49-F238E27FC236}">
              <a16:creationId xmlns:a16="http://schemas.microsoft.com/office/drawing/2014/main" id="{00000000-0008-0000-0F00-0000B0000000}"/>
            </a:ext>
          </a:extLst>
        </xdr:cNvPr>
        <xdr:cNvSpPr/>
      </xdr:nvSpPr>
      <xdr:spPr>
        <a:xfrm>
          <a:off x="1079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F00-0000B1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F00-0000B2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F00-0000B3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F00-0000B4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130175</xdr:rowOff>
    </xdr:from>
    <xdr:to>
      <xdr:col>24</xdr:col>
      <xdr:colOff>114300</xdr:colOff>
      <xdr:row>63</xdr:row>
      <xdr:rowOff>60325</xdr:rowOff>
    </xdr:to>
    <xdr:sp macro="" textlink="">
      <xdr:nvSpPr>
        <xdr:cNvPr id="182" name="楕円 181">
          <a:extLst>
            <a:ext uri="{FF2B5EF4-FFF2-40B4-BE49-F238E27FC236}">
              <a16:creationId xmlns:a16="http://schemas.microsoft.com/office/drawing/2014/main" id="{00000000-0008-0000-0F00-0000B6000000}"/>
            </a:ext>
          </a:extLst>
        </xdr:cNvPr>
        <xdr:cNvSpPr/>
      </xdr:nvSpPr>
      <xdr:spPr>
        <a:xfrm>
          <a:off x="4584700" y="107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45102</xdr:rowOff>
    </xdr:from>
    <xdr:ext cx="405111" cy="259045"/>
    <xdr:sp macro="" textlink="">
      <xdr:nvSpPr>
        <xdr:cNvPr id="183" name="【体育館・プール】&#10;有形固定資産減価償却率該当値テキスト">
          <a:extLst>
            <a:ext uri="{FF2B5EF4-FFF2-40B4-BE49-F238E27FC236}">
              <a16:creationId xmlns:a16="http://schemas.microsoft.com/office/drawing/2014/main" id="{00000000-0008-0000-0F00-0000B7000000}"/>
            </a:ext>
          </a:extLst>
        </xdr:cNvPr>
        <xdr:cNvSpPr txBox="1"/>
      </xdr:nvSpPr>
      <xdr:spPr>
        <a:xfrm>
          <a:off x="4673600" y="1067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97790</xdr:rowOff>
    </xdr:from>
    <xdr:to>
      <xdr:col>20</xdr:col>
      <xdr:colOff>38100</xdr:colOff>
      <xdr:row>63</xdr:row>
      <xdr:rowOff>27940</xdr:rowOff>
    </xdr:to>
    <xdr:sp macro="" textlink="">
      <xdr:nvSpPr>
        <xdr:cNvPr id="184" name="楕円 183">
          <a:extLst>
            <a:ext uri="{FF2B5EF4-FFF2-40B4-BE49-F238E27FC236}">
              <a16:creationId xmlns:a16="http://schemas.microsoft.com/office/drawing/2014/main" id="{00000000-0008-0000-0F00-0000B8000000}"/>
            </a:ext>
          </a:extLst>
        </xdr:cNvPr>
        <xdr:cNvSpPr/>
      </xdr:nvSpPr>
      <xdr:spPr>
        <a:xfrm>
          <a:off x="3746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148590</xdr:rowOff>
    </xdr:from>
    <xdr:to>
      <xdr:col>24</xdr:col>
      <xdr:colOff>63500</xdr:colOff>
      <xdr:row>63</xdr:row>
      <xdr:rowOff>9525</xdr:rowOff>
    </xdr:to>
    <xdr:cxnSp macro="">
      <xdr:nvCxnSpPr>
        <xdr:cNvPr id="185" name="直線コネクタ 184">
          <a:extLst>
            <a:ext uri="{FF2B5EF4-FFF2-40B4-BE49-F238E27FC236}">
              <a16:creationId xmlns:a16="http://schemas.microsoft.com/office/drawing/2014/main" id="{00000000-0008-0000-0F00-0000B9000000}"/>
            </a:ext>
          </a:extLst>
        </xdr:cNvPr>
        <xdr:cNvCxnSpPr/>
      </xdr:nvCxnSpPr>
      <xdr:spPr>
        <a:xfrm>
          <a:off x="3797300" y="1077849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6350</xdr:rowOff>
    </xdr:from>
    <xdr:to>
      <xdr:col>15</xdr:col>
      <xdr:colOff>101600</xdr:colOff>
      <xdr:row>61</xdr:row>
      <xdr:rowOff>107950</xdr:rowOff>
    </xdr:to>
    <xdr:sp macro="" textlink="">
      <xdr:nvSpPr>
        <xdr:cNvPr id="186" name="楕円 185">
          <a:extLst>
            <a:ext uri="{FF2B5EF4-FFF2-40B4-BE49-F238E27FC236}">
              <a16:creationId xmlns:a16="http://schemas.microsoft.com/office/drawing/2014/main" id="{00000000-0008-0000-0F00-0000BA000000}"/>
            </a:ext>
          </a:extLst>
        </xdr:cNvPr>
        <xdr:cNvSpPr/>
      </xdr:nvSpPr>
      <xdr:spPr>
        <a:xfrm>
          <a:off x="2857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57150</xdr:rowOff>
    </xdr:from>
    <xdr:to>
      <xdr:col>19</xdr:col>
      <xdr:colOff>177800</xdr:colOff>
      <xdr:row>62</xdr:row>
      <xdr:rowOff>148590</xdr:rowOff>
    </xdr:to>
    <xdr:cxnSp macro="">
      <xdr:nvCxnSpPr>
        <xdr:cNvPr id="187" name="直線コネクタ 186">
          <a:extLst>
            <a:ext uri="{FF2B5EF4-FFF2-40B4-BE49-F238E27FC236}">
              <a16:creationId xmlns:a16="http://schemas.microsoft.com/office/drawing/2014/main" id="{00000000-0008-0000-0F00-0000BB000000}"/>
            </a:ext>
          </a:extLst>
        </xdr:cNvPr>
        <xdr:cNvCxnSpPr/>
      </xdr:nvCxnSpPr>
      <xdr:spPr>
        <a:xfrm>
          <a:off x="2908300" y="10515600"/>
          <a:ext cx="8890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135890</xdr:rowOff>
    </xdr:from>
    <xdr:to>
      <xdr:col>10</xdr:col>
      <xdr:colOff>165100</xdr:colOff>
      <xdr:row>61</xdr:row>
      <xdr:rowOff>66040</xdr:rowOff>
    </xdr:to>
    <xdr:sp macro="" textlink="">
      <xdr:nvSpPr>
        <xdr:cNvPr id="188" name="楕円 187">
          <a:extLst>
            <a:ext uri="{FF2B5EF4-FFF2-40B4-BE49-F238E27FC236}">
              <a16:creationId xmlns:a16="http://schemas.microsoft.com/office/drawing/2014/main" id="{00000000-0008-0000-0F00-0000BC000000}"/>
            </a:ext>
          </a:extLst>
        </xdr:cNvPr>
        <xdr:cNvSpPr/>
      </xdr:nvSpPr>
      <xdr:spPr>
        <a:xfrm>
          <a:off x="19685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15240</xdr:rowOff>
    </xdr:from>
    <xdr:to>
      <xdr:col>15</xdr:col>
      <xdr:colOff>50800</xdr:colOff>
      <xdr:row>61</xdr:row>
      <xdr:rowOff>57150</xdr:rowOff>
    </xdr:to>
    <xdr:cxnSp macro="">
      <xdr:nvCxnSpPr>
        <xdr:cNvPr id="189" name="直線コネクタ 188">
          <a:extLst>
            <a:ext uri="{FF2B5EF4-FFF2-40B4-BE49-F238E27FC236}">
              <a16:creationId xmlns:a16="http://schemas.microsoft.com/office/drawing/2014/main" id="{00000000-0008-0000-0F00-0000BD000000}"/>
            </a:ext>
          </a:extLst>
        </xdr:cNvPr>
        <xdr:cNvCxnSpPr/>
      </xdr:nvCxnSpPr>
      <xdr:spPr>
        <a:xfrm>
          <a:off x="2019300" y="104736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158767</xdr:rowOff>
    </xdr:from>
    <xdr:ext cx="405111" cy="259045"/>
    <xdr:sp macro="" textlink="">
      <xdr:nvSpPr>
        <xdr:cNvPr id="190" name="n_1aveValue【体育館・プール】&#10;有形固定資産減価償却率">
          <a:extLst>
            <a:ext uri="{FF2B5EF4-FFF2-40B4-BE49-F238E27FC236}">
              <a16:creationId xmlns:a16="http://schemas.microsoft.com/office/drawing/2014/main" id="{00000000-0008-0000-0F00-0000BE000000}"/>
            </a:ext>
          </a:extLst>
        </xdr:cNvPr>
        <xdr:cNvSpPr txBox="1"/>
      </xdr:nvSpPr>
      <xdr:spPr>
        <a:xfrm>
          <a:off x="35820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151147</xdr:rowOff>
    </xdr:from>
    <xdr:ext cx="405111" cy="259045"/>
    <xdr:sp macro="" textlink="">
      <xdr:nvSpPr>
        <xdr:cNvPr id="191" name="n_2aveValue【体育館・プール】&#10;有形固定資産減価償却率">
          <a:extLst>
            <a:ext uri="{FF2B5EF4-FFF2-40B4-BE49-F238E27FC236}">
              <a16:creationId xmlns:a16="http://schemas.microsoft.com/office/drawing/2014/main" id="{00000000-0008-0000-0F00-0000BF000000}"/>
            </a:ext>
          </a:extLst>
        </xdr:cNvPr>
        <xdr:cNvSpPr txBox="1"/>
      </xdr:nvSpPr>
      <xdr:spPr>
        <a:xfrm>
          <a:off x="2705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101617</xdr:rowOff>
    </xdr:from>
    <xdr:ext cx="405111" cy="259045"/>
    <xdr:sp macro="" textlink="">
      <xdr:nvSpPr>
        <xdr:cNvPr id="192" name="n_3aveValue【体育館・プール】&#10;有形固定資産減価償却率">
          <a:extLst>
            <a:ext uri="{FF2B5EF4-FFF2-40B4-BE49-F238E27FC236}">
              <a16:creationId xmlns:a16="http://schemas.microsoft.com/office/drawing/2014/main" id="{00000000-0008-0000-0F00-0000C0000000}"/>
            </a:ext>
          </a:extLst>
        </xdr:cNvPr>
        <xdr:cNvSpPr txBox="1"/>
      </xdr:nvSpPr>
      <xdr:spPr>
        <a:xfrm>
          <a:off x="1816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4462</xdr:rowOff>
    </xdr:from>
    <xdr:ext cx="405111" cy="259045"/>
    <xdr:sp macro="" textlink="">
      <xdr:nvSpPr>
        <xdr:cNvPr id="193" name="n_4aveValue【体育館・プール】&#10;有形固定資産減価償却率">
          <a:extLst>
            <a:ext uri="{FF2B5EF4-FFF2-40B4-BE49-F238E27FC236}">
              <a16:creationId xmlns:a16="http://schemas.microsoft.com/office/drawing/2014/main" id="{00000000-0008-0000-0F00-0000C1000000}"/>
            </a:ext>
          </a:extLst>
        </xdr:cNvPr>
        <xdr:cNvSpPr txBox="1"/>
      </xdr:nvSpPr>
      <xdr:spPr>
        <a:xfrm>
          <a:off x="927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19067</xdr:rowOff>
    </xdr:from>
    <xdr:ext cx="405111" cy="259045"/>
    <xdr:sp macro="" textlink="">
      <xdr:nvSpPr>
        <xdr:cNvPr id="194" name="n_1mainValue【体育館・プール】&#10;有形固定資産減価償却率">
          <a:extLst>
            <a:ext uri="{FF2B5EF4-FFF2-40B4-BE49-F238E27FC236}">
              <a16:creationId xmlns:a16="http://schemas.microsoft.com/office/drawing/2014/main" id="{00000000-0008-0000-0F00-0000C2000000}"/>
            </a:ext>
          </a:extLst>
        </xdr:cNvPr>
        <xdr:cNvSpPr txBox="1"/>
      </xdr:nvSpPr>
      <xdr:spPr>
        <a:xfrm>
          <a:off x="3582044" y="1082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99077</xdr:rowOff>
    </xdr:from>
    <xdr:ext cx="405111" cy="259045"/>
    <xdr:sp macro="" textlink="">
      <xdr:nvSpPr>
        <xdr:cNvPr id="195" name="n_2mainValue【体育館・プール】&#10;有形固定資産減価償却率">
          <a:extLst>
            <a:ext uri="{FF2B5EF4-FFF2-40B4-BE49-F238E27FC236}">
              <a16:creationId xmlns:a16="http://schemas.microsoft.com/office/drawing/2014/main" id="{00000000-0008-0000-0F00-0000C3000000}"/>
            </a:ext>
          </a:extLst>
        </xdr:cNvPr>
        <xdr:cNvSpPr txBox="1"/>
      </xdr:nvSpPr>
      <xdr:spPr>
        <a:xfrm>
          <a:off x="2705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57167</xdr:rowOff>
    </xdr:from>
    <xdr:ext cx="405111" cy="259045"/>
    <xdr:sp macro="" textlink="">
      <xdr:nvSpPr>
        <xdr:cNvPr id="196" name="n_3mainValue【体育館・プール】&#10;有形固定資産減価償却率">
          <a:extLst>
            <a:ext uri="{FF2B5EF4-FFF2-40B4-BE49-F238E27FC236}">
              <a16:creationId xmlns:a16="http://schemas.microsoft.com/office/drawing/2014/main" id="{00000000-0008-0000-0F00-0000C4000000}"/>
            </a:ext>
          </a:extLst>
        </xdr:cNvPr>
        <xdr:cNvSpPr txBox="1"/>
      </xdr:nvSpPr>
      <xdr:spPr>
        <a:xfrm>
          <a:off x="18167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a:extLst>
            <a:ext uri="{FF2B5EF4-FFF2-40B4-BE49-F238E27FC236}">
              <a16:creationId xmlns:a16="http://schemas.microsoft.com/office/drawing/2014/main" id="{00000000-0008-0000-0F00-0000C5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a:extLst>
            <a:ext uri="{FF2B5EF4-FFF2-40B4-BE49-F238E27FC236}">
              <a16:creationId xmlns:a16="http://schemas.microsoft.com/office/drawing/2014/main" id="{00000000-0008-0000-0F00-0000C6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a:extLst>
            <a:ext uri="{FF2B5EF4-FFF2-40B4-BE49-F238E27FC236}">
              <a16:creationId xmlns:a16="http://schemas.microsoft.com/office/drawing/2014/main" id="{00000000-0008-0000-0F00-0000C7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a:extLst>
            <a:ext uri="{FF2B5EF4-FFF2-40B4-BE49-F238E27FC236}">
              <a16:creationId xmlns:a16="http://schemas.microsoft.com/office/drawing/2014/main" id="{00000000-0008-0000-0F00-0000C8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a:extLst>
            <a:ext uri="{FF2B5EF4-FFF2-40B4-BE49-F238E27FC236}">
              <a16:creationId xmlns:a16="http://schemas.microsoft.com/office/drawing/2014/main" id="{00000000-0008-0000-0F00-0000C9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a:extLst>
            <a:ext uri="{FF2B5EF4-FFF2-40B4-BE49-F238E27FC236}">
              <a16:creationId xmlns:a16="http://schemas.microsoft.com/office/drawing/2014/main" id="{00000000-0008-0000-0F00-0000CA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a:extLst>
            <a:ext uri="{FF2B5EF4-FFF2-40B4-BE49-F238E27FC236}">
              <a16:creationId xmlns:a16="http://schemas.microsoft.com/office/drawing/2014/main" id="{00000000-0008-0000-0F00-0000CB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a:extLst>
            <a:ext uri="{FF2B5EF4-FFF2-40B4-BE49-F238E27FC236}">
              <a16:creationId xmlns:a16="http://schemas.microsoft.com/office/drawing/2014/main" id="{00000000-0008-0000-0F00-0000CC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a:extLst>
            <a:ext uri="{FF2B5EF4-FFF2-40B4-BE49-F238E27FC236}">
              <a16:creationId xmlns:a16="http://schemas.microsoft.com/office/drawing/2014/main" id="{00000000-0008-0000-0F00-0000CD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a:extLst>
            <a:ext uri="{FF2B5EF4-FFF2-40B4-BE49-F238E27FC236}">
              <a16:creationId xmlns:a16="http://schemas.microsoft.com/office/drawing/2014/main" id="{00000000-0008-0000-0F00-0000CE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08" name="テキスト ボックス 207">
          <a:extLst>
            <a:ext uri="{FF2B5EF4-FFF2-40B4-BE49-F238E27FC236}">
              <a16:creationId xmlns:a16="http://schemas.microsoft.com/office/drawing/2014/main" id="{00000000-0008-0000-0F00-0000D000000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0" name="テキスト ボックス 209">
          <a:extLst>
            <a:ext uri="{FF2B5EF4-FFF2-40B4-BE49-F238E27FC236}">
              <a16:creationId xmlns:a16="http://schemas.microsoft.com/office/drawing/2014/main" id="{00000000-0008-0000-0F00-0000D2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1" name="直線コネクタ 210">
          <a:extLst>
            <a:ext uri="{FF2B5EF4-FFF2-40B4-BE49-F238E27FC236}">
              <a16:creationId xmlns:a16="http://schemas.microsoft.com/office/drawing/2014/main" id="{00000000-0008-0000-0F00-0000D3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12" name="テキスト ボックス 211">
          <a:extLst>
            <a:ext uri="{FF2B5EF4-FFF2-40B4-BE49-F238E27FC236}">
              <a16:creationId xmlns:a16="http://schemas.microsoft.com/office/drawing/2014/main" id="{00000000-0008-0000-0F00-0000D400000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00000000-0008-0000-0F00-0000D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a:extLst>
            <a:ext uri="{FF2B5EF4-FFF2-40B4-BE49-F238E27FC236}">
              <a16:creationId xmlns:a16="http://schemas.microsoft.com/office/drawing/2014/main" id="{00000000-0008-0000-0F00-0000D6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a:extLst>
            <a:ext uri="{FF2B5EF4-FFF2-40B4-BE49-F238E27FC236}">
              <a16:creationId xmlns:a16="http://schemas.microsoft.com/office/drawing/2014/main" id="{00000000-0008-0000-0F00-0000D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140589</xdr:rowOff>
    </xdr:from>
    <xdr:to>
      <xdr:col>54</xdr:col>
      <xdr:colOff>189865</xdr:colOff>
      <xdr:row>62</xdr:row>
      <xdr:rowOff>169735</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flipV="1">
          <a:off x="10476865" y="9570339"/>
          <a:ext cx="0" cy="12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2112</xdr:rowOff>
    </xdr:from>
    <xdr:ext cx="469744" cy="259045"/>
    <xdr:sp macro="" textlink="">
      <xdr:nvSpPr>
        <xdr:cNvPr id="217" name="【体育館・プール】&#10;一人当たり面積最小値テキスト">
          <a:extLst>
            <a:ext uri="{FF2B5EF4-FFF2-40B4-BE49-F238E27FC236}">
              <a16:creationId xmlns:a16="http://schemas.microsoft.com/office/drawing/2014/main" id="{00000000-0008-0000-0F00-0000D9000000}"/>
            </a:ext>
          </a:extLst>
        </xdr:cNvPr>
        <xdr:cNvSpPr txBox="1"/>
      </xdr:nvSpPr>
      <xdr:spPr>
        <a:xfrm>
          <a:off x="10515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169735</xdr:rowOff>
    </xdr:from>
    <xdr:to>
      <xdr:col>55</xdr:col>
      <xdr:colOff>88900</xdr:colOff>
      <xdr:row>62</xdr:row>
      <xdr:rowOff>169735</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10388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87266</xdr:rowOff>
    </xdr:from>
    <xdr:ext cx="469744" cy="259045"/>
    <xdr:sp macro="" textlink="">
      <xdr:nvSpPr>
        <xdr:cNvPr id="219" name="【体育館・プール】&#10;一人当たり面積最大値テキスト">
          <a:extLst>
            <a:ext uri="{FF2B5EF4-FFF2-40B4-BE49-F238E27FC236}">
              <a16:creationId xmlns:a16="http://schemas.microsoft.com/office/drawing/2014/main" id="{00000000-0008-0000-0F00-0000DB000000}"/>
            </a:ext>
          </a:extLst>
        </xdr:cNvPr>
        <xdr:cNvSpPr txBox="1"/>
      </xdr:nvSpPr>
      <xdr:spPr>
        <a:xfrm>
          <a:off x="10515600" y="9345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140589</xdr:rowOff>
    </xdr:from>
    <xdr:to>
      <xdr:col>55</xdr:col>
      <xdr:colOff>88900</xdr:colOff>
      <xdr:row>55</xdr:row>
      <xdr:rowOff>140589</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10388600" y="9570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22941</xdr:rowOff>
    </xdr:from>
    <xdr:ext cx="469744" cy="259045"/>
    <xdr:sp macro="" textlink="">
      <xdr:nvSpPr>
        <xdr:cNvPr id="221" name="【体育館・プール】&#10;一人当たり面積平均値テキスト">
          <a:extLst>
            <a:ext uri="{FF2B5EF4-FFF2-40B4-BE49-F238E27FC236}">
              <a16:creationId xmlns:a16="http://schemas.microsoft.com/office/drawing/2014/main" id="{00000000-0008-0000-0F00-0000DD000000}"/>
            </a:ext>
          </a:extLst>
        </xdr:cNvPr>
        <xdr:cNvSpPr txBox="1"/>
      </xdr:nvSpPr>
      <xdr:spPr>
        <a:xfrm>
          <a:off x="10515600" y="10309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64</xdr:rowOff>
    </xdr:from>
    <xdr:to>
      <xdr:col>55</xdr:col>
      <xdr:colOff>50800</xdr:colOff>
      <xdr:row>61</xdr:row>
      <xdr:rowOff>101664</xdr:rowOff>
    </xdr:to>
    <xdr:sp macro="" textlink="">
      <xdr:nvSpPr>
        <xdr:cNvPr id="222" name="フローチャート: 判断 221">
          <a:extLst>
            <a:ext uri="{FF2B5EF4-FFF2-40B4-BE49-F238E27FC236}">
              <a16:creationId xmlns:a16="http://schemas.microsoft.com/office/drawing/2014/main" id="{00000000-0008-0000-0F00-0000DE000000}"/>
            </a:ext>
          </a:extLst>
        </xdr:cNvPr>
        <xdr:cNvSpPr/>
      </xdr:nvSpPr>
      <xdr:spPr>
        <a:xfrm>
          <a:off x="10426700" y="1045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11494</xdr:rowOff>
    </xdr:from>
    <xdr:to>
      <xdr:col>50</xdr:col>
      <xdr:colOff>165100</xdr:colOff>
      <xdr:row>61</xdr:row>
      <xdr:rowOff>113094</xdr:rowOff>
    </xdr:to>
    <xdr:sp macro="" textlink="">
      <xdr:nvSpPr>
        <xdr:cNvPr id="223" name="フローチャート: 判断 222">
          <a:extLst>
            <a:ext uri="{FF2B5EF4-FFF2-40B4-BE49-F238E27FC236}">
              <a16:creationId xmlns:a16="http://schemas.microsoft.com/office/drawing/2014/main" id="{00000000-0008-0000-0F00-0000DF000000}"/>
            </a:ext>
          </a:extLst>
        </xdr:cNvPr>
        <xdr:cNvSpPr/>
      </xdr:nvSpPr>
      <xdr:spPr>
        <a:xfrm>
          <a:off x="9588500" y="10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35496</xdr:rowOff>
    </xdr:from>
    <xdr:to>
      <xdr:col>46</xdr:col>
      <xdr:colOff>38100</xdr:colOff>
      <xdr:row>61</xdr:row>
      <xdr:rowOff>137096</xdr:rowOff>
    </xdr:to>
    <xdr:sp macro="" textlink="">
      <xdr:nvSpPr>
        <xdr:cNvPr id="224" name="フローチャート: 判断 223">
          <a:extLst>
            <a:ext uri="{FF2B5EF4-FFF2-40B4-BE49-F238E27FC236}">
              <a16:creationId xmlns:a16="http://schemas.microsoft.com/office/drawing/2014/main" id="{00000000-0008-0000-0F00-0000E0000000}"/>
            </a:ext>
          </a:extLst>
        </xdr:cNvPr>
        <xdr:cNvSpPr/>
      </xdr:nvSpPr>
      <xdr:spPr>
        <a:xfrm>
          <a:off x="8699500" y="10493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86931</xdr:rowOff>
    </xdr:from>
    <xdr:to>
      <xdr:col>41</xdr:col>
      <xdr:colOff>101600</xdr:colOff>
      <xdr:row>62</xdr:row>
      <xdr:rowOff>17081</xdr:rowOff>
    </xdr:to>
    <xdr:sp macro="" textlink="">
      <xdr:nvSpPr>
        <xdr:cNvPr id="225" name="フローチャート: 判断 224">
          <a:extLst>
            <a:ext uri="{FF2B5EF4-FFF2-40B4-BE49-F238E27FC236}">
              <a16:creationId xmlns:a16="http://schemas.microsoft.com/office/drawing/2014/main" id="{00000000-0008-0000-0F00-0000E1000000}"/>
            </a:ext>
          </a:extLst>
        </xdr:cNvPr>
        <xdr:cNvSpPr/>
      </xdr:nvSpPr>
      <xdr:spPr>
        <a:xfrm>
          <a:off x="7810500" y="1054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93218</xdr:rowOff>
    </xdr:from>
    <xdr:to>
      <xdr:col>36</xdr:col>
      <xdr:colOff>165100</xdr:colOff>
      <xdr:row>62</xdr:row>
      <xdr:rowOff>23368</xdr:rowOff>
    </xdr:to>
    <xdr:sp macro="" textlink="">
      <xdr:nvSpPr>
        <xdr:cNvPr id="226" name="フローチャート: 判断 225">
          <a:extLst>
            <a:ext uri="{FF2B5EF4-FFF2-40B4-BE49-F238E27FC236}">
              <a16:creationId xmlns:a16="http://schemas.microsoft.com/office/drawing/2014/main" id="{00000000-0008-0000-0F00-0000E2000000}"/>
            </a:ext>
          </a:extLst>
        </xdr:cNvPr>
        <xdr:cNvSpPr/>
      </xdr:nvSpPr>
      <xdr:spPr>
        <a:xfrm>
          <a:off x="6921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0000000-0008-0000-0F00-0000E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18352</xdr:rowOff>
    </xdr:from>
    <xdr:to>
      <xdr:col>55</xdr:col>
      <xdr:colOff>50800</xdr:colOff>
      <xdr:row>62</xdr:row>
      <xdr:rowOff>119952</xdr:rowOff>
    </xdr:to>
    <xdr:sp macro="" textlink="">
      <xdr:nvSpPr>
        <xdr:cNvPr id="232" name="楕円 231">
          <a:extLst>
            <a:ext uri="{FF2B5EF4-FFF2-40B4-BE49-F238E27FC236}">
              <a16:creationId xmlns:a16="http://schemas.microsoft.com/office/drawing/2014/main" id="{00000000-0008-0000-0F00-0000E8000000}"/>
            </a:ext>
          </a:extLst>
        </xdr:cNvPr>
        <xdr:cNvSpPr/>
      </xdr:nvSpPr>
      <xdr:spPr>
        <a:xfrm>
          <a:off x="10426700" y="1064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104729</xdr:rowOff>
    </xdr:from>
    <xdr:ext cx="469744" cy="259045"/>
    <xdr:sp macro="" textlink="">
      <xdr:nvSpPr>
        <xdr:cNvPr id="233" name="【体育館・プール】&#10;一人当たり面積該当値テキスト">
          <a:extLst>
            <a:ext uri="{FF2B5EF4-FFF2-40B4-BE49-F238E27FC236}">
              <a16:creationId xmlns:a16="http://schemas.microsoft.com/office/drawing/2014/main" id="{00000000-0008-0000-0F00-0000E9000000}"/>
            </a:ext>
          </a:extLst>
        </xdr:cNvPr>
        <xdr:cNvSpPr txBox="1"/>
      </xdr:nvSpPr>
      <xdr:spPr>
        <a:xfrm>
          <a:off x="10515600" y="1056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20638</xdr:rowOff>
    </xdr:from>
    <xdr:to>
      <xdr:col>50</xdr:col>
      <xdr:colOff>165100</xdr:colOff>
      <xdr:row>62</xdr:row>
      <xdr:rowOff>122238</xdr:rowOff>
    </xdr:to>
    <xdr:sp macro="" textlink="">
      <xdr:nvSpPr>
        <xdr:cNvPr id="234" name="楕円 233">
          <a:extLst>
            <a:ext uri="{FF2B5EF4-FFF2-40B4-BE49-F238E27FC236}">
              <a16:creationId xmlns:a16="http://schemas.microsoft.com/office/drawing/2014/main" id="{00000000-0008-0000-0F00-0000EA000000}"/>
            </a:ext>
          </a:extLst>
        </xdr:cNvPr>
        <xdr:cNvSpPr/>
      </xdr:nvSpPr>
      <xdr:spPr>
        <a:xfrm>
          <a:off x="9588500" y="1065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69152</xdr:rowOff>
    </xdr:from>
    <xdr:to>
      <xdr:col>55</xdr:col>
      <xdr:colOff>0</xdr:colOff>
      <xdr:row>62</xdr:row>
      <xdr:rowOff>71438</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flipV="1">
          <a:off x="9639300" y="1069905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64</xdr:rowOff>
    </xdr:from>
    <xdr:to>
      <xdr:col>46</xdr:col>
      <xdr:colOff>38100</xdr:colOff>
      <xdr:row>62</xdr:row>
      <xdr:rowOff>101664</xdr:rowOff>
    </xdr:to>
    <xdr:sp macro="" textlink="">
      <xdr:nvSpPr>
        <xdr:cNvPr id="236" name="楕円 235">
          <a:extLst>
            <a:ext uri="{FF2B5EF4-FFF2-40B4-BE49-F238E27FC236}">
              <a16:creationId xmlns:a16="http://schemas.microsoft.com/office/drawing/2014/main" id="{00000000-0008-0000-0F00-0000EC000000}"/>
            </a:ext>
          </a:extLst>
        </xdr:cNvPr>
        <xdr:cNvSpPr/>
      </xdr:nvSpPr>
      <xdr:spPr>
        <a:xfrm>
          <a:off x="8699500" y="1062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50864</xdr:rowOff>
    </xdr:from>
    <xdr:to>
      <xdr:col>50</xdr:col>
      <xdr:colOff>114300</xdr:colOff>
      <xdr:row>62</xdr:row>
      <xdr:rowOff>71438</xdr:rowOff>
    </xdr:to>
    <xdr:cxnSp macro="">
      <xdr:nvCxnSpPr>
        <xdr:cNvPr id="237" name="直線コネクタ 236">
          <a:extLst>
            <a:ext uri="{FF2B5EF4-FFF2-40B4-BE49-F238E27FC236}">
              <a16:creationId xmlns:a16="http://schemas.microsoft.com/office/drawing/2014/main" id="{00000000-0008-0000-0F00-0000ED000000}"/>
            </a:ext>
          </a:extLst>
        </xdr:cNvPr>
        <xdr:cNvCxnSpPr/>
      </xdr:nvCxnSpPr>
      <xdr:spPr>
        <a:xfrm>
          <a:off x="8750300" y="1068076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2921</xdr:rowOff>
    </xdr:from>
    <xdr:to>
      <xdr:col>41</xdr:col>
      <xdr:colOff>101600</xdr:colOff>
      <xdr:row>62</xdr:row>
      <xdr:rowOff>104521</xdr:rowOff>
    </xdr:to>
    <xdr:sp macro="" textlink="">
      <xdr:nvSpPr>
        <xdr:cNvPr id="238" name="楕円 237">
          <a:extLst>
            <a:ext uri="{FF2B5EF4-FFF2-40B4-BE49-F238E27FC236}">
              <a16:creationId xmlns:a16="http://schemas.microsoft.com/office/drawing/2014/main" id="{00000000-0008-0000-0F00-0000EE000000}"/>
            </a:ext>
          </a:extLst>
        </xdr:cNvPr>
        <xdr:cNvSpPr/>
      </xdr:nvSpPr>
      <xdr:spPr>
        <a:xfrm>
          <a:off x="7810500" y="1063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50864</xdr:rowOff>
    </xdr:from>
    <xdr:to>
      <xdr:col>45</xdr:col>
      <xdr:colOff>177800</xdr:colOff>
      <xdr:row>62</xdr:row>
      <xdr:rowOff>53721</xdr:rowOff>
    </xdr:to>
    <xdr:cxnSp macro="">
      <xdr:nvCxnSpPr>
        <xdr:cNvPr id="239" name="直線コネクタ 238">
          <a:extLst>
            <a:ext uri="{FF2B5EF4-FFF2-40B4-BE49-F238E27FC236}">
              <a16:creationId xmlns:a16="http://schemas.microsoft.com/office/drawing/2014/main" id="{00000000-0008-0000-0F00-0000EF000000}"/>
            </a:ext>
          </a:extLst>
        </xdr:cNvPr>
        <xdr:cNvCxnSpPr/>
      </xdr:nvCxnSpPr>
      <xdr:spPr>
        <a:xfrm flipV="1">
          <a:off x="7861300" y="10680764"/>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129621</xdr:rowOff>
    </xdr:from>
    <xdr:ext cx="469744" cy="259045"/>
    <xdr:sp macro="" textlink="">
      <xdr:nvSpPr>
        <xdr:cNvPr id="240" name="n_1aveValue【体育館・プール】&#10;一人当たり面積">
          <a:extLst>
            <a:ext uri="{FF2B5EF4-FFF2-40B4-BE49-F238E27FC236}">
              <a16:creationId xmlns:a16="http://schemas.microsoft.com/office/drawing/2014/main" id="{00000000-0008-0000-0F00-0000F0000000}"/>
            </a:ext>
          </a:extLst>
        </xdr:cNvPr>
        <xdr:cNvSpPr txBox="1"/>
      </xdr:nvSpPr>
      <xdr:spPr>
        <a:xfrm>
          <a:off x="9391727" y="1024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153623</xdr:rowOff>
    </xdr:from>
    <xdr:ext cx="469744" cy="259045"/>
    <xdr:sp macro="" textlink="">
      <xdr:nvSpPr>
        <xdr:cNvPr id="241" name="n_2aveValue【体育館・プール】&#10;一人当たり面積">
          <a:extLst>
            <a:ext uri="{FF2B5EF4-FFF2-40B4-BE49-F238E27FC236}">
              <a16:creationId xmlns:a16="http://schemas.microsoft.com/office/drawing/2014/main" id="{00000000-0008-0000-0F00-0000F1000000}"/>
            </a:ext>
          </a:extLst>
        </xdr:cNvPr>
        <xdr:cNvSpPr txBox="1"/>
      </xdr:nvSpPr>
      <xdr:spPr>
        <a:xfrm>
          <a:off x="8515427" y="1026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33608</xdr:rowOff>
    </xdr:from>
    <xdr:ext cx="469744" cy="259045"/>
    <xdr:sp macro="" textlink="">
      <xdr:nvSpPr>
        <xdr:cNvPr id="242" name="n_3aveValue【体育館・プール】&#10;一人当たり面積">
          <a:extLst>
            <a:ext uri="{FF2B5EF4-FFF2-40B4-BE49-F238E27FC236}">
              <a16:creationId xmlns:a16="http://schemas.microsoft.com/office/drawing/2014/main" id="{00000000-0008-0000-0F00-0000F2000000}"/>
            </a:ext>
          </a:extLst>
        </xdr:cNvPr>
        <xdr:cNvSpPr txBox="1"/>
      </xdr:nvSpPr>
      <xdr:spPr>
        <a:xfrm>
          <a:off x="7626427" y="1032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39895</xdr:rowOff>
    </xdr:from>
    <xdr:ext cx="469744" cy="259045"/>
    <xdr:sp macro="" textlink="">
      <xdr:nvSpPr>
        <xdr:cNvPr id="243" name="n_4aveValue【体育館・プール】&#10;一人当たり面積">
          <a:extLst>
            <a:ext uri="{FF2B5EF4-FFF2-40B4-BE49-F238E27FC236}">
              <a16:creationId xmlns:a16="http://schemas.microsoft.com/office/drawing/2014/main" id="{00000000-0008-0000-0F00-0000F3000000}"/>
            </a:ext>
          </a:extLst>
        </xdr:cNvPr>
        <xdr:cNvSpPr txBox="1"/>
      </xdr:nvSpPr>
      <xdr:spPr>
        <a:xfrm>
          <a:off x="6737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113365</xdr:rowOff>
    </xdr:from>
    <xdr:ext cx="469744" cy="259045"/>
    <xdr:sp macro="" textlink="">
      <xdr:nvSpPr>
        <xdr:cNvPr id="244" name="n_1mainValue【体育館・プール】&#10;一人当たり面積">
          <a:extLst>
            <a:ext uri="{FF2B5EF4-FFF2-40B4-BE49-F238E27FC236}">
              <a16:creationId xmlns:a16="http://schemas.microsoft.com/office/drawing/2014/main" id="{00000000-0008-0000-0F00-0000F4000000}"/>
            </a:ext>
          </a:extLst>
        </xdr:cNvPr>
        <xdr:cNvSpPr txBox="1"/>
      </xdr:nvSpPr>
      <xdr:spPr>
        <a:xfrm>
          <a:off x="9391727" y="10743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92791</xdr:rowOff>
    </xdr:from>
    <xdr:ext cx="469744" cy="259045"/>
    <xdr:sp macro="" textlink="">
      <xdr:nvSpPr>
        <xdr:cNvPr id="245" name="n_2mainValue【体育館・プール】&#10;一人当たり面積">
          <a:extLst>
            <a:ext uri="{FF2B5EF4-FFF2-40B4-BE49-F238E27FC236}">
              <a16:creationId xmlns:a16="http://schemas.microsoft.com/office/drawing/2014/main" id="{00000000-0008-0000-0F00-0000F5000000}"/>
            </a:ext>
          </a:extLst>
        </xdr:cNvPr>
        <xdr:cNvSpPr txBox="1"/>
      </xdr:nvSpPr>
      <xdr:spPr>
        <a:xfrm>
          <a:off x="8515427" y="10722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95648</xdr:rowOff>
    </xdr:from>
    <xdr:ext cx="469744" cy="259045"/>
    <xdr:sp macro="" textlink="">
      <xdr:nvSpPr>
        <xdr:cNvPr id="246" name="n_3mainValue【体育館・プール】&#10;一人当たり面積">
          <a:extLst>
            <a:ext uri="{FF2B5EF4-FFF2-40B4-BE49-F238E27FC236}">
              <a16:creationId xmlns:a16="http://schemas.microsoft.com/office/drawing/2014/main" id="{00000000-0008-0000-0F00-0000F6000000}"/>
            </a:ext>
          </a:extLst>
        </xdr:cNvPr>
        <xdr:cNvSpPr txBox="1"/>
      </xdr:nvSpPr>
      <xdr:spPr>
        <a:xfrm>
          <a:off x="7626427" y="1072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a:extLst>
            <a:ext uri="{FF2B5EF4-FFF2-40B4-BE49-F238E27FC236}">
              <a16:creationId xmlns:a16="http://schemas.microsoft.com/office/drawing/2014/main" id="{00000000-0008-0000-0F00-0000F7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a:extLst>
            <a:ext uri="{FF2B5EF4-FFF2-40B4-BE49-F238E27FC236}">
              <a16:creationId xmlns:a16="http://schemas.microsoft.com/office/drawing/2014/main" id="{00000000-0008-0000-0F00-0000F8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a:extLst>
            <a:ext uri="{FF2B5EF4-FFF2-40B4-BE49-F238E27FC236}">
              <a16:creationId xmlns:a16="http://schemas.microsoft.com/office/drawing/2014/main" id="{00000000-0008-0000-0F00-0000F9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a:extLst>
            <a:ext uri="{FF2B5EF4-FFF2-40B4-BE49-F238E27FC236}">
              <a16:creationId xmlns:a16="http://schemas.microsoft.com/office/drawing/2014/main" id="{00000000-0008-0000-0F00-0000FA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a:extLst>
            <a:ext uri="{FF2B5EF4-FFF2-40B4-BE49-F238E27FC236}">
              <a16:creationId xmlns:a16="http://schemas.microsoft.com/office/drawing/2014/main" id="{00000000-0008-0000-0F00-0000FB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a:extLst>
            <a:ext uri="{FF2B5EF4-FFF2-40B4-BE49-F238E27FC236}">
              <a16:creationId xmlns:a16="http://schemas.microsoft.com/office/drawing/2014/main" id="{00000000-0008-0000-0F00-0000FC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a:extLst>
            <a:ext uri="{FF2B5EF4-FFF2-40B4-BE49-F238E27FC236}">
              <a16:creationId xmlns:a16="http://schemas.microsoft.com/office/drawing/2014/main" id="{00000000-0008-0000-0F00-0000FD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a:extLst>
            <a:ext uri="{FF2B5EF4-FFF2-40B4-BE49-F238E27FC236}">
              <a16:creationId xmlns:a16="http://schemas.microsoft.com/office/drawing/2014/main" id="{00000000-0008-0000-0F00-0000FE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a:extLst>
            <a:ext uri="{FF2B5EF4-FFF2-40B4-BE49-F238E27FC236}">
              <a16:creationId xmlns:a16="http://schemas.microsoft.com/office/drawing/2014/main" id="{00000000-0008-0000-0F00-0000FF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a:extLst>
            <a:ext uri="{FF2B5EF4-FFF2-40B4-BE49-F238E27FC236}">
              <a16:creationId xmlns:a16="http://schemas.microsoft.com/office/drawing/2014/main" id="{00000000-0008-0000-0F00-00000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8" name="直線コネクタ 257">
          <a:extLst>
            <a:ext uri="{FF2B5EF4-FFF2-40B4-BE49-F238E27FC236}">
              <a16:creationId xmlns:a16="http://schemas.microsoft.com/office/drawing/2014/main" id="{00000000-0008-0000-0F00-000002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59" name="テキスト ボックス 258">
          <a:extLst>
            <a:ext uri="{FF2B5EF4-FFF2-40B4-BE49-F238E27FC236}">
              <a16:creationId xmlns:a16="http://schemas.microsoft.com/office/drawing/2014/main" id="{00000000-0008-0000-0F00-000003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0" name="直線コネクタ 259">
          <a:extLst>
            <a:ext uri="{FF2B5EF4-FFF2-40B4-BE49-F238E27FC236}">
              <a16:creationId xmlns:a16="http://schemas.microsoft.com/office/drawing/2014/main" id="{00000000-0008-0000-0F00-000004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1" name="テキスト ボックス 260">
          <a:extLst>
            <a:ext uri="{FF2B5EF4-FFF2-40B4-BE49-F238E27FC236}">
              <a16:creationId xmlns:a16="http://schemas.microsoft.com/office/drawing/2014/main" id="{00000000-0008-0000-0F00-000005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2" name="直線コネクタ 261">
          <a:extLst>
            <a:ext uri="{FF2B5EF4-FFF2-40B4-BE49-F238E27FC236}">
              <a16:creationId xmlns:a16="http://schemas.microsoft.com/office/drawing/2014/main" id="{00000000-0008-0000-0F00-000006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3" name="テキスト ボックス 262">
          <a:extLst>
            <a:ext uri="{FF2B5EF4-FFF2-40B4-BE49-F238E27FC236}">
              <a16:creationId xmlns:a16="http://schemas.microsoft.com/office/drawing/2014/main" id="{00000000-0008-0000-0F00-000007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4" name="直線コネクタ 263">
          <a:extLst>
            <a:ext uri="{FF2B5EF4-FFF2-40B4-BE49-F238E27FC236}">
              <a16:creationId xmlns:a16="http://schemas.microsoft.com/office/drawing/2014/main" id="{00000000-0008-0000-0F00-000008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5" name="テキスト ボックス 264">
          <a:extLst>
            <a:ext uri="{FF2B5EF4-FFF2-40B4-BE49-F238E27FC236}">
              <a16:creationId xmlns:a16="http://schemas.microsoft.com/office/drawing/2014/main" id="{00000000-0008-0000-0F00-000009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a:extLst>
            <a:ext uri="{FF2B5EF4-FFF2-40B4-BE49-F238E27FC236}">
              <a16:creationId xmlns:a16="http://schemas.microsoft.com/office/drawing/2014/main" id="{00000000-0008-0000-0F00-00000A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7" name="テキスト ボックス 266">
          <a:extLst>
            <a:ext uri="{FF2B5EF4-FFF2-40B4-BE49-F238E27FC236}">
              <a16:creationId xmlns:a16="http://schemas.microsoft.com/office/drawing/2014/main" id="{00000000-0008-0000-0F00-00000B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福祉施設】&#10;有形固定資産減価償却率グラフ枠">
          <a:extLst>
            <a:ext uri="{FF2B5EF4-FFF2-40B4-BE49-F238E27FC236}">
              <a16:creationId xmlns:a16="http://schemas.microsoft.com/office/drawing/2014/main" id="{00000000-0008-0000-0F00-00000C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8382</xdr:rowOff>
    </xdr:from>
    <xdr:to>
      <xdr:col>24</xdr:col>
      <xdr:colOff>62865</xdr:colOff>
      <xdr:row>84</xdr:row>
      <xdr:rowOff>166115</xdr:rowOff>
    </xdr:to>
    <xdr:cxnSp macro="">
      <xdr:nvCxnSpPr>
        <xdr:cNvPr id="269" name="直線コネクタ 268">
          <a:extLst>
            <a:ext uri="{FF2B5EF4-FFF2-40B4-BE49-F238E27FC236}">
              <a16:creationId xmlns:a16="http://schemas.microsoft.com/office/drawing/2014/main" id="{00000000-0008-0000-0F00-00000D010000}"/>
            </a:ext>
          </a:extLst>
        </xdr:cNvPr>
        <xdr:cNvCxnSpPr/>
      </xdr:nvCxnSpPr>
      <xdr:spPr>
        <a:xfrm flipV="1">
          <a:off x="4634865" y="13381482"/>
          <a:ext cx="0" cy="118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169942</xdr:rowOff>
    </xdr:from>
    <xdr:ext cx="405111" cy="259045"/>
    <xdr:sp macro="" textlink="">
      <xdr:nvSpPr>
        <xdr:cNvPr id="270" name="【福祉施設】&#10;有形固定資産減価償却率最小値テキスト">
          <a:extLst>
            <a:ext uri="{FF2B5EF4-FFF2-40B4-BE49-F238E27FC236}">
              <a16:creationId xmlns:a16="http://schemas.microsoft.com/office/drawing/2014/main" id="{00000000-0008-0000-0F00-00000E010000}"/>
            </a:ext>
          </a:extLst>
        </xdr:cNvPr>
        <xdr:cNvSpPr txBox="1"/>
      </xdr:nvSpPr>
      <xdr:spPr>
        <a:xfrm>
          <a:off x="4673600" y="1457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166115</xdr:rowOff>
    </xdr:from>
    <xdr:to>
      <xdr:col>24</xdr:col>
      <xdr:colOff>152400</xdr:colOff>
      <xdr:row>84</xdr:row>
      <xdr:rowOff>166115</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4546600" y="1456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126509</xdr:rowOff>
    </xdr:from>
    <xdr:ext cx="405111" cy="259045"/>
    <xdr:sp macro="" textlink="">
      <xdr:nvSpPr>
        <xdr:cNvPr id="272" name="【福祉施設】&#10;有形固定資産減価償却率最大値テキスト">
          <a:extLst>
            <a:ext uri="{FF2B5EF4-FFF2-40B4-BE49-F238E27FC236}">
              <a16:creationId xmlns:a16="http://schemas.microsoft.com/office/drawing/2014/main" id="{00000000-0008-0000-0F00-000010010000}"/>
            </a:ext>
          </a:extLst>
        </xdr:cNvPr>
        <xdr:cNvSpPr txBox="1"/>
      </xdr:nvSpPr>
      <xdr:spPr>
        <a:xfrm>
          <a:off x="4673600" y="13156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8382</xdr:rowOff>
    </xdr:from>
    <xdr:to>
      <xdr:col>24</xdr:col>
      <xdr:colOff>152400</xdr:colOff>
      <xdr:row>78</xdr:row>
      <xdr:rowOff>8382</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4546600" y="1338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49040</xdr:rowOff>
    </xdr:from>
    <xdr:ext cx="405111" cy="259045"/>
    <xdr:sp macro="" textlink="">
      <xdr:nvSpPr>
        <xdr:cNvPr id="274" name="【福祉施設】&#10;有形固定資産減価償却率平均値テキスト">
          <a:extLst>
            <a:ext uri="{FF2B5EF4-FFF2-40B4-BE49-F238E27FC236}">
              <a16:creationId xmlns:a16="http://schemas.microsoft.com/office/drawing/2014/main" id="{00000000-0008-0000-0F00-000012010000}"/>
            </a:ext>
          </a:extLst>
        </xdr:cNvPr>
        <xdr:cNvSpPr txBox="1"/>
      </xdr:nvSpPr>
      <xdr:spPr>
        <a:xfrm>
          <a:off x="4673600" y="13593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26163</xdr:rowOff>
    </xdr:from>
    <xdr:to>
      <xdr:col>24</xdr:col>
      <xdr:colOff>114300</xdr:colOff>
      <xdr:row>80</xdr:row>
      <xdr:rowOff>127763</xdr:rowOff>
    </xdr:to>
    <xdr:sp macro="" textlink="">
      <xdr:nvSpPr>
        <xdr:cNvPr id="275" name="フローチャート: 判断 274">
          <a:extLst>
            <a:ext uri="{FF2B5EF4-FFF2-40B4-BE49-F238E27FC236}">
              <a16:creationId xmlns:a16="http://schemas.microsoft.com/office/drawing/2014/main" id="{00000000-0008-0000-0F00-000013010000}"/>
            </a:ext>
          </a:extLst>
        </xdr:cNvPr>
        <xdr:cNvSpPr/>
      </xdr:nvSpPr>
      <xdr:spPr>
        <a:xfrm>
          <a:off x="4584700" y="1374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149606</xdr:rowOff>
    </xdr:from>
    <xdr:to>
      <xdr:col>20</xdr:col>
      <xdr:colOff>38100</xdr:colOff>
      <xdr:row>80</xdr:row>
      <xdr:rowOff>79756</xdr:rowOff>
    </xdr:to>
    <xdr:sp macro="" textlink="">
      <xdr:nvSpPr>
        <xdr:cNvPr id="276" name="フローチャート: 判断 275">
          <a:extLst>
            <a:ext uri="{FF2B5EF4-FFF2-40B4-BE49-F238E27FC236}">
              <a16:creationId xmlns:a16="http://schemas.microsoft.com/office/drawing/2014/main" id="{00000000-0008-0000-0F00-000014010000}"/>
            </a:ext>
          </a:extLst>
        </xdr:cNvPr>
        <xdr:cNvSpPr/>
      </xdr:nvSpPr>
      <xdr:spPr>
        <a:xfrm>
          <a:off x="3746500" y="1369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81026</xdr:rowOff>
    </xdr:from>
    <xdr:to>
      <xdr:col>15</xdr:col>
      <xdr:colOff>101600</xdr:colOff>
      <xdr:row>80</xdr:row>
      <xdr:rowOff>11176</xdr:rowOff>
    </xdr:to>
    <xdr:sp macro="" textlink="">
      <xdr:nvSpPr>
        <xdr:cNvPr id="277" name="フローチャート: 判断 276">
          <a:extLst>
            <a:ext uri="{FF2B5EF4-FFF2-40B4-BE49-F238E27FC236}">
              <a16:creationId xmlns:a16="http://schemas.microsoft.com/office/drawing/2014/main" id="{00000000-0008-0000-0F00-000015010000}"/>
            </a:ext>
          </a:extLst>
        </xdr:cNvPr>
        <xdr:cNvSpPr/>
      </xdr:nvSpPr>
      <xdr:spPr>
        <a:xfrm>
          <a:off x="2857500" y="1362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26163</xdr:rowOff>
    </xdr:from>
    <xdr:to>
      <xdr:col>10</xdr:col>
      <xdr:colOff>165100</xdr:colOff>
      <xdr:row>79</xdr:row>
      <xdr:rowOff>127763</xdr:rowOff>
    </xdr:to>
    <xdr:sp macro="" textlink="">
      <xdr:nvSpPr>
        <xdr:cNvPr id="278" name="フローチャート: 判断 277">
          <a:extLst>
            <a:ext uri="{FF2B5EF4-FFF2-40B4-BE49-F238E27FC236}">
              <a16:creationId xmlns:a16="http://schemas.microsoft.com/office/drawing/2014/main" id="{00000000-0008-0000-0F00-000016010000}"/>
            </a:ext>
          </a:extLst>
        </xdr:cNvPr>
        <xdr:cNvSpPr/>
      </xdr:nvSpPr>
      <xdr:spPr>
        <a:xfrm>
          <a:off x="1968500" y="1357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53594</xdr:rowOff>
    </xdr:from>
    <xdr:to>
      <xdr:col>6</xdr:col>
      <xdr:colOff>38100</xdr:colOff>
      <xdr:row>79</xdr:row>
      <xdr:rowOff>155194</xdr:rowOff>
    </xdr:to>
    <xdr:sp macro="" textlink="">
      <xdr:nvSpPr>
        <xdr:cNvPr id="279" name="フローチャート: 判断 278">
          <a:extLst>
            <a:ext uri="{FF2B5EF4-FFF2-40B4-BE49-F238E27FC236}">
              <a16:creationId xmlns:a16="http://schemas.microsoft.com/office/drawing/2014/main" id="{00000000-0008-0000-0F00-000017010000}"/>
            </a:ext>
          </a:extLst>
        </xdr:cNvPr>
        <xdr:cNvSpPr/>
      </xdr:nvSpPr>
      <xdr:spPr>
        <a:xfrm>
          <a:off x="1079500" y="1359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74168</xdr:rowOff>
    </xdr:from>
    <xdr:to>
      <xdr:col>24</xdr:col>
      <xdr:colOff>114300</xdr:colOff>
      <xdr:row>83</xdr:row>
      <xdr:rowOff>4318</xdr:rowOff>
    </xdr:to>
    <xdr:sp macro="" textlink="">
      <xdr:nvSpPr>
        <xdr:cNvPr id="285" name="楕円 284">
          <a:extLst>
            <a:ext uri="{FF2B5EF4-FFF2-40B4-BE49-F238E27FC236}">
              <a16:creationId xmlns:a16="http://schemas.microsoft.com/office/drawing/2014/main" id="{00000000-0008-0000-0F00-00001D010000}"/>
            </a:ext>
          </a:extLst>
        </xdr:cNvPr>
        <xdr:cNvSpPr/>
      </xdr:nvSpPr>
      <xdr:spPr>
        <a:xfrm>
          <a:off x="4584700" y="1413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52595</xdr:rowOff>
    </xdr:from>
    <xdr:ext cx="405111" cy="259045"/>
    <xdr:sp macro="" textlink="">
      <xdr:nvSpPr>
        <xdr:cNvPr id="286" name="【福祉施設】&#10;有形固定資産減価償却率該当値テキスト">
          <a:extLst>
            <a:ext uri="{FF2B5EF4-FFF2-40B4-BE49-F238E27FC236}">
              <a16:creationId xmlns:a16="http://schemas.microsoft.com/office/drawing/2014/main" id="{00000000-0008-0000-0F00-00001E010000}"/>
            </a:ext>
          </a:extLst>
        </xdr:cNvPr>
        <xdr:cNvSpPr txBox="1"/>
      </xdr:nvSpPr>
      <xdr:spPr>
        <a:xfrm>
          <a:off x="4673600" y="14111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76454</xdr:rowOff>
    </xdr:from>
    <xdr:to>
      <xdr:col>20</xdr:col>
      <xdr:colOff>38100</xdr:colOff>
      <xdr:row>84</xdr:row>
      <xdr:rowOff>6604</xdr:rowOff>
    </xdr:to>
    <xdr:sp macro="" textlink="">
      <xdr:nvSpPr>
        <xdr:cNvPr id="287" name="楕円 286">
          <a:extLst>
            <a:ext uri="{FF2B5EF4-FFF2-40B4-BE49-F238E27FC236}">
              <a16:creationId xmlns:a16="http://schemas.microsoft.com/office/drawing/2014/main" id="{00000000-0008-0000-0F00-00001F010000}"/>
            </a:ext>
          </a:extLst>
        </xdr:cNvPr>
        <xdr:cNvSpPr/>
      </xdr:nvSpPr>
      <xdr:spPr>
        <a:xfrm>
          <a:off x="3746500" y="1430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124968</xdr:rowOff>
    </xdr:from>
    <xdr:to>
      <xdr:col>24</xdr:col>
      <xdr:colOff>63500</xdr:colOff>
      <xdr:row>83</xdr:row>
      <xdr:rowOff>127254</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flipV="1">
          <a:off x="3797300" y="14183868"/>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96283</xdr:rowOff>
    </xdr:from>
    <xdr:ext cx="405111" cy="259045"/>
    <xdr:sp macro="" textlink="">
      <xdr:nvSpPr>
        <xdr:cNvPr id="289" name="n_1aveValue【福祉施設】&#10;有形固定資産減価償却率">
          <a:extLst>
            <a:ext uri="{FF2B5EF4-FFF2-40B4-BE49-F238E27FC236}">
              <a16:creationId xmlns:a16="http://schemas.microsoft.com/office/drawing/2014/main" id="{00000000-0008-0000-0F00-000021010000}"/>
            </a:ext>
          </a:extLst>
        </xdr:cNvPr>
        <xdr:cNvSpPr txBox="1"/>
      </xdr:nvSpPr>
      <xdr:spPr>
        <a:xfrm>
          <a:off x="3582044" y="1346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27703</xdr:rowOff>
    </xdr:from>
    <xdr:ext cx="405111" cy="259045"/>
    <xdr:sp macro="" textlink="">
      <xdr:nvSpPr>
        <xdr:cNvPr id="290" name="n_2aveValue【福祉施設】&#10;有形固定資産減価償却率">
          <a:extLst>
            <a:ext uri="{FF2B5EF4-FFF2-40B4-BE49-F238E27FC236}">
              <a16:creationId xmlns:a16="http://schemas.microsoft.com/office/drawing/2014/main" id="{00000000-0008-0000-0F00-000022010000}"/>
            </a:ext>
          </a:extLst>
        </xdr:cNvPr>
        <xdr:cNvSpPr txBox="1"/>
      </xdr:nvSpPr>
      <xdr:spPr>
        <a:xfrm>
          <a:off x="2705744" y="1340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144290</xdr:rowOff>
    </xdr:from>
    <xdr:ext cx="405111" cy="259045"/>
    <xdr:sp macro="" textlink="">
      <xdr:nvSpPr>
        <xdr:cNvPr id="291" name="n_3aveValue【福祉施設】&#10;有形固定資産減価償却率">
          <a:extLst>
            <a:ext uri="{FF2B5EF4-FFF2-40B4-BE49-F238E27FC236}">
              <a16:creationId xmlns:a16="http://schemas.microsoft.com/office/drawing/2014/main" id="{00000000-0008-0000-0F00-000023010000}"/>
            </a:ext>
          </a:extLst>
        </xdr:cNvPr>
        <xdr:cNvSpPr txBox="1"/>
      </xdr:nvSpPr>
      <xdr:spPr>
        <a:xfrm>
          <a:off x="1816744" y="1334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271</xdr:rowOff>
    </xdr:from>
    <xdr:ext cx="405111" cy="259045"/>
    <xdr:sp macro="" textlink="">
      <xdr:nvSpPr>
        <xdr:cNvPr id="292" name="n_4aveValue【福祉施設】&#10;有形固定資産減価償却率">
          <a:extLst>
            <a:ext uri="{FF2B5EF4-FFF2-40B4-BE49-F238E27FC236}">
              <a16:creationId xmlns:a16="http://schemas.microsoft.com/office/drawing/2014/main" id="{00000000-0008-0000-0F00-000024010000}"/>
            </a:ext>
          </a:extLst>
        </xdr:cNvPr>
        <xdr:cNvSpPr txBox="1"/>
      </xdr:nvSpPr>
      <xdr:spPr>
        <a:xfrm>
          <a:off x="927744" y="1337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169181</xdr:rowOff>
    </xdr:from>
    <xdr:ext cx="405111" cy="259045"/>
    <xdr:sp macro="" textlink="">
      <xdr:nvSpPr>
        <xdr:cNvPr id="293" name="n_1mainValue【福祉施設】&#10;有形固定資産減価償却率">
          <a:extLst>
            <a:ext uri="{FF2B5EF4-FFF2-40B4-BE49-F238E27FC236}">
              <a16:creationId xmlns:a16="http://schemas.microsoft.com/office/drawing/2014/main" id="{00000000-0008-0000-0F00-000025010000}"/>
            </a:ext>
          </a:extLst>
        </xdr:cNvPr>
        <xdr:cNvSpPr txBox="1"/>
      </xdr:nvSpPr>
      <xdr:spPr>
        <a:xfrm>
          <a:off x="3582044" y="1439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a:extLst>
            <a:ext uri="{FF2B5EF4-FFF2-40B4-BE49-F238E27FC236}">
              <a16:creationId xmlns:a16="http://schemas.microsoft.com/office/drawing/2014/main" id="{00000000-0008-0000-0F00-000026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a:extLst>
            <a:ext uri="{FF2B5EF4-FFF2-40B4-BE49-F238E27FC236}">
              <a16:creationId xmlns:a16="http://schemas.microsoft.com/office/drawing/2014/main" id="{00000000-0008-0000-0F00-000027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a:extLst>
            <a:ext uri="{FF2B5EF4-FFF2-40B4-BE49-F238E27FC236}">
              <a16:creationId xmlns:a16="http://schemas.microsoft.com/office/drawing/2014/main" id="{00000000-0008-0000-0F00-000028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a:extLst>
            <a:ext uri="{FF2B5EF4-FFF2-40B4-BE49-F238E27FC236}">
              <a16:creationId xmlns:a16="http://schemas.microsoft.com/office/drawing/2014/main" id="{00000000-0008-0000-0F00-000029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a:extLst>
            <a:ext uri="{FF2B5EF4-FFF2-40B4-BE49-F238E27FC236}">
              <a16:creationId xmlns:a16="http://schemas.microsoft.com/office/drawing/2014/main" id="{00000000-0008-0000-0F00-00002A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a:extLst>
            <a:ext uri="{FF2B5EF4-FFF2-40B4-BE49-F238E27FC236}">
              <a16:creationId xmlns:a16="http://schemas.microsoft.com/office/drawing/2014/main" id="{00000000-0008-0000-0F00-00002B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a:extLst>
            <a:ext uri="{FF2B5EF4-FFF2-40B4-BE49-F238E27FC236}">
              <a16:creationId xmlns:a16="http://schemas.microsoft.com/office/drawing/2014/main" id="{00000000-0008-0000-0F00-00002C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a:extLst>
            <a:ext uri="{FF2B5EF4-FFF2-40B4-BE49-F238E27FC236}">
              <a16:creationId xmlns:a16="http://schemas.microsoft.com/office/drawing/2014/main" id="{00000000-0008-0000-0F00-00002D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1" name="テキスト ボックス 310">
          <a:extLst>
            <a:ext uri="{FF2B5EF4-FFF2-40B4-BE49-F238E27FC236}">
              <a16:creationId xmlns:a16="http://schemas.microsoft.com/office/drawing/2014/main" id="{00000000-0008-0000-0F00-000037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3" name="テキスト ボックス 312">
          <a:extLst>
            <a:ext uri="{FF2B5EF4-FFF2-40B4-BE49-F238E27FC236}">
              <a16:creationId xmlns:a16="http://schemas.microsoft.com/office/drawing/2014/main" id="{00000000-0008-0000-0F00-000039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5" name="テキスト ボックス 314">
          <a:extLst>
            <a:ext uri="{FF2B5EF4-FFF2-40B4-BE49-F238E27FC236}">
              <a16:creationId xmlns:a16="http://schemas.microsoft.com/office/drawing/2014/main" id="{00000000-0008-0000-0F00-00003B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a:extLst>
            <a:ext uri="{FF2B5EF4-FFF2-40B4-BE49-F238E27FC236}">
              <a16:creationId xmlns:a16="http://schemas.microsoft.com/office/drawing/2014/main" id="{00000000-0008-0000-0F00-00003C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福祉施設】&#10;一人当たり面積グラフ枠">
          <a:extLst>
            <a:ext uri="{FF2B5EF4-FFF2-40B4-BE49-F238E27FC236}">
              <a16:creationId xmlns:a16="http://schemas.microsoft.com/office/drawing/2014/main" id="{00000000-0008-0000-0F00-00003E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74023</xdr:rowOff>
    </xdr:from>
    <xdr:to>
      <xdr:col>54</xdr:col>
      <xdr:colOff>189865</xdr:colOff>
      <xdr:row>86</xdr:row>
      <xdr:rowOff>106680</xdr:rowOff>
    </xdr:to>
    <xdr:cxnSp macro="">
      <xdr:nvCxnSpPr>
        <xdr:cNvPr id="319" name="直線コネクタ 318">
          <a:extLst>
            <a:ext uri="{FF2B5EF4-FFF2-40B4-BE49-F238E27FC236}">
              <a16:creationId xmlns:a16="http://schemas.microsoft.com/office/drawing/2014/main" id="{00000000-0008-0000-0F00-00003F010000}"/>
            </a:ext>
          </a:extLst>
        </xdr:cNvPr>
        <xdr:cNvCxnSpPr/>
      </xdr:nvCxnSpPr>
      <xdr:spPr>
        <a:xfrm flipV="1">
          <a:off x="10476865" y="1344712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110507</xdr:rowOff>
    </xdr:from>
    <xdr:ext cx="469744" cy="259045"/>
    <xdr:sp macro="" textlink="">
      <xdr:nvSpPr>
        <xdr:cNvPr id="320" name="【福祉施設】&#10;一人当たり面積最小値テキスト">
          <a:extLst>
            <a:ext uri="{FF2B5EF4-FFF2-40B4-BE49-F238E27FC236}">
              <a16:creationId xmlns:a16="http://schemas.microsoft.com/office/drawing/2014/main" id="{00000000-0008-0000-0F00-000040010000}"/>
            </a:ext>
          </a:extLst>
        </xdr:cNvPr>
        <xdr:cNvSpPr txBox="1"/>
      </xdr:nvSpPr>
      <xdr:spPr>
        <a:xfrm>
          <a:off x="105156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321" name="直線コネクタ 320">
          <a:extLst>
            <a:ext uri="{FF2B5EF4-FFF2-40B4-BE49-F238E27FC236}">
              <a16:creationId xmlns:a16="http://schemas.microsoft.com/office/drawing/2014/main" id="{00000000-0008-0000-0F00-000041010000}"/>
            </a:ext>
          </a:extLst>
        </xdr:cNvPr>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20700</xdr:rowOff>
    </xdr:from>
    <xdr:ext cx="469744" cy="259045"/>
    <xdr:sp macro="" textlink="">
      <xdr:nvSpPr>
        <xdr:cNvPr id="322" name="【福祉施設】&#10;一人当たり面積最大値テキスト">
          <a:extLst>
            <a:ext uri="{FF2B5EF4-FFF2-40B4-BE49-F238E27FC236}">
              <a16:creationId xmlns:a16="http://schemas.microsoft.com/office/drawing/2014/main" id="{00000000-0008-0000-0F00-000042010000}"/>
            </a:ext>
          </a:extLst>
        </xdr:cNvPr>
        <xdr:cNvSpPr txBox="1"/>
      </xdr:nvSpPr>
      <xdr:spPr>
        <a:xfrm>
          <a:off x="10515600" y="1322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74023</xdr:rowOff>
    </xdr:from>
    <xdr:to>
      <xdr:col>55</xdr:col>
      <xdr:colOff>88900</xdr:colOff>
      <xdr:row>78</xdr:row>
      <xdr:rowOff>74023</xdr:rowOff>
    </xdr:to>
    <xdr:cxnSp macro="">
      <xdr:nvCxnSpPr>
        <xdr:cNvPr id="323" name="直線コネクタ 322">
          <a:extLst>
            <a:ext uri="{FF2B5EF4-FFF2-40B4-BE49-F238E27FC236}">
              <a16:creationId xmlns:a16="http://schemas.microsoft.com/office/drawing/2014/main" id="{00000000-0008-0000-0F00-000043010000}"/>
            </a:ext>
          </a:extLst>
        </xdr:cNvPr>
        <xdr:cNvCxnSpPr/>
      </xdr:nvCxnSpPr>
      <xdr:spPr>
        <a:xfrm>
          <a:off x="10388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82022</xdr:rowOff>
    </xdr:from>
    <xdr:ext cx="469744" cy="259045"/>
    <xdr:sp macro="" textlink="">
      <xdr:nvSpPr>
        <xdr:cNvPr id="324" name="【福祉施設】&#10;一人当たり面積平均値テキスト">
          <a:extLst>
            <a:ext uri="{FF2B5EF4-FFF2-40B4-BE49-F238E27FC236}">
              <a16:creationId xmlns:a16="http://schemas.microsoft.com/office/drawing/2014/main" id="{00000000-0008-0000-0F00-000044010000}"/>
            </a:ext>
          </a:extLst>
        </xdr:cNvPr>
        <xdr:cNvSpPr txBox="1"/>
      </xdr:nvSpPr>
      <xdr:spPr>
        <a:xfrm>
          <a:off x="10515600" y="14312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59145</xdr:rowOff>
    </xdr:from>
    <xdr:to>
      <xdr:col>55</xdr:col>
      <xdr:colOff>50800</xdr:colOff>
      <xdr:row>84</xdr:row>
      <xdr:rowOff>160745</xdr:rowOff>
    </xdr:to>
    <xdr:sp macro="" textlink="">
      <xdr:nvSpPr>
        <xdr:cNvPr id="325" name="フローチャート: 判断 324">
          <a:extLst>
            <a:ext uri="{FF2B5EF4-FFF2-40B4-BE49-F238E27FC236}">
              <a16:creationId xmlns:a16="http://schemas.microsoft.com/office/drawing/2014/main" id="{00000000-0008-0000-0F00-000045010000}"/>
            </a:ext>
          </a:extLst>
        </xdr:cNvPr>
        <xdr:cNvSpPr/>
      </xdr:nvSpPr>
      <xdr:spPr>
        <a:xfrm>
          <a:off x="10426700" y="1446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109764</xdr:rowOff>
    </xdr:from>
    <xdr:to>
      <xdr:col>50</xdr:col>
      <xdr:colOff>165100</xdr:colOff>
      <xdr:row>85</xdr:row>
      <xdr:rowOff>39914</xdr:rowOff>
    </xdr:to>
    <xdr:sp macro="" textlink="">
      <xdr:nvSpPr>
        <xdr:cNvPr id="326" name="フローチャート: 判断 325">
          <a:extLst>
            <a:ext uri="{FF2B5EF4-FFF2-40B4-BE49-F238E27FC236}">
              <a16:creationId xmlns:a16="http://schemas.microsoft.com/office/drawing/2014/main" id="{00000000-0008-0000-0F00-000046010000}"/>
            </a:ext>
          </a:extLst>
        </xdr:cNvPr>
        <xdr:cNvSpPr/>
      </xdr:nvSpPr>
      <xdr:spPr>
        <a:xfrm>
          <a:off x="9588500" y="1451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152219</xdr:rowOff>
    </xdr:from>
    <xdr:to>
      <xdr:col>46</xdr:col>
      <xdr:colOff>38100</xdr:colOff>
      <xdr:row>85</xdr:row>
      <xdr:rowOff>82369</xdr:rowOff>
    </xdr:to>
    <xdr:sp macro="" textlink="">
      <xdr:nvSpPr>
        <xdr:cNvPr id="327" name="フローチャート: 判断 326">
          <a:extLst>
            <a:ext uri="{FF2B5EF4-FFF2-40B4-BE49-F238E27FC236}">
              <a16:creationId xmlns:a16="http://schemas.microsoft.com/office/drawing/2014/main" id="{00000000-0008-0000-0F00-000047010000}"/>
            </a:ext>
          </a:extLst>
        </xdr:cNvPr>
        <xdr:cNvSpPr/>
      </xdr:nvSpPr>
      <xdr:spPr>
        <a:xfrm>
          <a:off x="8699500" y="1455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11793</xdr:rowOff>
    </xdr:from>
    <xdr:to>
      <xdr:col>41</xdr:col>
      <xdr:colOff>101600</xdr:colOff>
      <xdr:row>85</xdr:row>
      <xdr:rowOff>113393</xdr:rowOff>
    </xdr:to>
    <xdr:sp macro="" textlink="">
      <xdr:nvSpPr>
        <xdr:cNvPr id="328" name="フローチャート: 判断 327">
          <a:extLst>
            <a:ext uri="{FF2B5EF4-FFF2-40B4-BE49-F238E27FC236}">
              <a16:creationId xmlns:a16="http://schemas.microsoft.com/office/drawing/2014/main" id="{00000000-0008-0000-0F00-000048010000}"/>
            </a:ext>
          </a:extLst>
        </xdr:cNvPr>
        <xdr:cNvSpPr/>
      </xdr:nvSpPr>
      <xdr:spPr>
        <a:xfrm>
          <a:off x="7810500" y="1458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108131</xdr:rowOff>
    </xdr:from>
    <xdr:to>
      <xdr:col>36</xdr:col>
      <xdr:colOff>165100</xdr:colOff>
      <xdr:row>85</xdr:row>
      <xdr:rowOff>38281</xdr:rowOff>
    </xdr:to>
    <xdr:sp macro="" textlink="">
      <xdr:nvSpPr>
        <xdr:cNvPr id="329" name="フローチャート: 判断 328">
          <a:extLst>
            <a:ext uri="{FF2B5EF4-FFF2-40B4-BE49-F238E27FC236}">
              <a16:creationId xmlns:a16="http://schemas.microsoft.com/office/drawing/2014/main" id="{00000000-0008-0000-0F00-000049010000}"/>
            </a:ext>
          </a:extLst>
        </xdr:cNvPr>
        <xdr:cNvSpPr/>
      </xdr:nvSpPr>
      <xdr:spPr>
        <a:xfrm>
          <a:off x="6921500" y="1450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15058</xdr:rowOff>
    </xdr:from>
    <xdr:to>
      <xdr:col>55</xdr:col>
      <xdr:colOff>50800</xdr:colOff>
      <xdr:row>86</xdr:row>
      <xdr:rowOff>116658</xdr:rowOff>
    </xdr:to>
    <xdr:sp macro="" textlink="">
      <xdr:nvSpPr>
        <xdr:cNvPr id="335" name="楕円 334">
          <a:extLst>
            <a:ext uri="{FF2B5EF4-FFF2-40B4-BE49-F238E27FC236}">
              <a16:creationId xmlns:a16="http://schemas.microsoft.com/office/drawing/2014/main" id="{00000000-0008-0000-0F00-00004F010000}"/>
            </a:ext>
          </a:extLst>
        </xdr:cNvPr>
        <xdr:cNvSpPr/>
      </xdr:nvSpPr>
      <xdr:spPr>
        <a:xfrm>
          <a:off x="10426700" y="1475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101435</xdr:rowOff>
    </xdr:from>
    <xdr:ext cx="469744" cy="259045"/>
    <xdr:sp macro="" textlink="">
      <xdr:nvSpPr>
        <xdr:cNvPr id="336" name="【福祉施設】&#10;一人当たり面積該当値テキスト">
          <a:extLst>
            <a:ext uri="{FF2B5EF4-FFF2-40B4-BE49-F238E27FC236}">
              <a16:creationId xmlns:a16="http://schemas.microsoft.com/office/drawing/2014/main" id="{00000000-0008-0000-0F00-000050010000}"/>
            </a:ext>
          </a:extLst>
        </xdr:cNvPr>
        <xdr:cNvSpPr txBox="1"/>
      </xdr:nvSpPr>
      <xdr:spPr>
        <a:xfrm>
          <a:off x="10515600" y="14674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16692</xdr:rowOff>
    </xdr:from>
    <xdr:to>
      <xdr:col>50</xdr:col>
      <xdr:colOff>165100</xdr:colOff>
      <xdr:row>86</xdr:row>
      <xdr:rowOff>118292</xdr:rowOff>
    </xdr:to>
    <xdr:sp macro="" textlink="">
      <xdr:nvSpPr>
        <xdr:cNvPr id="337" name="楕円 336">
          <a:extLst>
            <a:ext uri="{FF2B5EF4-FFF2-40B4-BE49-F238E27FC236}">
              <a16:creationId xmlns:a16="http://schemas.microsoft.com/office/drawing/2014/main" id="{00000000-0008-0000-0F00-000051010000}"/>
            </a:ext>
          </a:extLst>
        </xdr:cNvPr>
        <xdr:cNvSpPr/>
      </xdr:nvSpPr>
      <xdr:spPr>
        <a:xfrm>
          <a:off x="9588500" y="1476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65858</xdr:rowOff>
    </xdr:from>
    <xdr:to>
      <xdr:col>55</xdr:col>
      <xdr:colOff>0</xdr:colOff>
      <xdr:row>86</xdr:row>
      <xdr:rowOff>67492</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flipV="1">
          <a:off x="9639300" y="14810558"/>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56441</xdr:rowOff>
    </xdr:from>
    <xdr:ext cx="469744" cy="259045"/>
    <xdr:sp macro="" textlink="">
      <xdr:nvSpPr>
        <xdr:cNvPr id="339" name="n_1aveValue【福祉施設】&#10;一人当たり面積">
          <a:extLst>
            <a:ext uri="{FF2B5EF4-FFF2-40B4-BE49-F238E27FC236}">
              <a16:creationId xmlns:a16="http://schemas.microsoft.com/office/drawing/2014/main" id="{00000000-0008-0000-0F00-000053010000}"/>
            </a:ext>
          </a:extLst>
        </xdr:cNvPr>
        <xdr:cNvSpPr txBox="1"/>
      </xdr:nvSpPr>
      <xdr:spPr>
        <a:xfrm>
          <a:off x="9391727" y="1428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98896</xdr:rowOff>
    </xdr:from>
    <xdr:ext cx="469744" cy="259045"/>
    <xdr:sp macro="" textlink="">
      <xdr:nvSpPr>
        <xdr:cNvPr id="340" name="n_2aveValue【福祉施設】&#10;一人当たり面積">
          <a:extLst>
            <a:ext uri="{FF2B5EF4-FFF2-40B4-BE49-F238E27FC236}">
              <a16:creationId xmlns:a16="http://schemas.microsoft.com/office/drawing/2014/main" id="{00000000-0008-0000-0F00-000054010000}"/>
            </a:ext>
          </a:extLst>
        </xdr:cNvPr>
        <xdr:cNvSpPr txBox="1"/>
      </xdr:nvSpPr>
      <xdr:spPr>
        <a:xfrm>
          <a:off x="8515427" y="14329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129920</xdr:rowOff>
    </xdr:from>
    <xdr:ext cx="469744" cy="259045"/>
    <xdr:sp macro="" textlink="">
      <xdr:nvSpPr>
        <xdr:cNvPr id="341" name="n_3aveValue【福祉施設】&#10;一人当たり面積">
          <a:extLst>
            <a:ext uri="{FF2B5EF4-FFF2-40B4-BE49-F238E27FC236}">
              <a16:creationId xmlns:a16="http://schemas.microsoft.com/office/drawing/2014/main" id="{00000000-0008-0000-0F00-000055010000}"/>
            </a:ext>
          </a:extLst>
        </xdr:cNvPr>
        <xdr:cNvSpPr txBox="1"/>
      </xdr:nvSpPr>
      <xdr:spPr>
        <a:xfrm>
          <a:off x="7626427" y="1436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54808</xdr:rowOff>
    </xdr:from>
    <xdr:ext cx="469744" cy="259045"/>
    <xdr:sp macro="" textlink="">
      <xdr:nvSpPr>
        <xdr:cNvPr id="342" name="n_4aveValue【福祉施設】&#10;一人当たり面積">
          <a:extLst>
            <a:ext uri="{FF2B5EF4-FFF2-40B4-BE49-F238E27FC236}">
              <a16:creationId xmlns:a16="http://schemas.microsoft.com/office/drawing/2014/main" id="{00000000-0008-0000-0F00-000056010000}"/>
            </a:ext>
          </a:extLst>
        </xdr:cNvPr>
        <xdr:cNvSpPr txBox="1"/>
      </xdr:nvSpPr>
      <xdr:spPr>
        <a:xfrm>
          <a:off x="6737427" y="1428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109419</xdr:rowOff>
    </xdr:from>
    <xdr:ext cx="469744" cy="259045"/>
    <xdr:sp macro="" textlink="">
      <xdr:nvSpPr>
        <xdr:cNvPr id="343" name="n_1mainValue【福祉施設】&#10;一人当たり面積">
          <a:extLst>
            <a:ext uri="{FF2B5EF4-FFF2-40B4-BE49-F238E27FC236}">
              <a16:creationId xmlns:a16="http://schemas.microsoft.com/office/drawing/2014/main" id="{00000000-0008-0000-0F00-000057010000}"/>
            </a:ext>
          </a:extLst>
        </xdr:cNvPr>
        <xdr:cNvSpPr txBox="1"/>
      </xdr:nvSpPr>
      <xdr:spPr>
        <a:xfrm>
          <a:off x="9391727" y="1485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4" name="正方形/長方形 343">
          <a:extLst>
            <a:ext uri="{FF2B5EF4-FFF2-40B4-BE49-F238E27FC236}">
              <a16:creationId xmlns:a16="http://schemas.microsoft.com/office/drawing/2014/main" id="{00000000-0008-0000-0F00-00005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5" name="正方形/長方形 344">
          <a:extLst>
            <a:ext uri="{FF2B5EF4-FFF2-40B4-BE49-F238E27FC236}">
              <a16:creationId xmlns:a16="http://schemas.microsoft.com/office/drawing/2014/main" id="{00000000-0008-0000-0F00-00005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6" name="正方形/長方形 345">
          <a:extLst>
            <a:ext uri="{FF2B5EF4-FFF2-40B4-BE49-F238E27FC236}">
              <a16:creationId xmlns:a16="http://schemas.microsoft.com/office/drawing/2014/main" id="{00000000-0008-0000-0F00-00005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7" name="正方形/長方形 346">
          <a:extLst>
            <a:ext uri="{FF2B5EF4-FFF2-40B4-BE49-F238E27FC236}">
              <a16:creationId xmlns:a16="http://schemas.microsoft.com/office/drawing/2014/main" id="{00000000-0008-0000-0F00-00005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8" name="正方形/長方形 347">
          <a:extLst>
            <a:ext uri="{FF2B5EF4-FFF2-40B4-BE49-F238E27FC236}">
              <a16:creationId xmlns:a16="http://schemas.microsoft.com/office/drawing/2014/main" id="{00000000-0008-0000-0F00-00005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9" name="正方形/長方形 348">
          <a:extLst>
            <a:ext uri="{FF2B5EF4-FFF2-40B4-BE49-F238E27FC236}">
              <a16:creationId xmlns:a16="http://schemas.microsoft.com/office/drawing/2014/main" id="{00000000-0008-0000-0F00-00005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0" name="正方形/長方形 349">
          <a:extLst>
            <a:ext uri="{FF2B5EF4-FFF2-40B4-BE49-F238E27FC236}">
              <a16:creationId xmlns:a16="http://schemas.microsoft.com/office/drawing/2014/main" id="{00000000-0008-0000-0F00-00005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1" name="正方形/長方形 350">
          <a:extLst>
            <a:ext uri="{FF2B5EF4-FFF2-40B4-BE49-F238E27FC236}">
              <a16:creationId xmlns:a16="http://schemas.microsoft.com/office/drawing/2014/main" id="{00000000-0008-0000-0F00-00005F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55" name="直線コネクタ 354">
          <a:extLst>
            <a:ext uri="{FF2B5EF4-FFF2-40B4-BE49-F238E27FC236}">
              <a16:creationId xmlns:a16="http://schemas.microsoft.com/office/drawing/2014/main" id="{00000000-0008-0000-0F00-00006301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57" name="直線コネクタ 356">
          <a:extLst>
            <a:ext uri="{FF2B5EF4-FFF2-40B4-BE49-F238E27FC236}">
              <a16:creationId xmlns:a16="http://schemas.microsoft.com/office/drawing/2014/main" id="{00000000-0008-0000-0F00-00006501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61" name="直線コネクタ 360">
          <a:extLst>
            <a:ext uri="{FF2B5EF4-FFF2-40B4-BE49-F238E27FC236}">
              <a16:creationId xmlns:a16="http://schemas.microsoft.com/office/drawing/2014/main" id="{00000000-0008-0000-0F00-00006901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64" name="テキスト ボックス 363">
          <a:extLst>
            <a:ext uri="{FF2B5EF4-FFF2-40B4-BE49-F238E27FC236}">
              <a16:creationId xmlns:a16="http://schemas.microsoft.com/office/drawing/2014/main" id="{00000000-0008-0000-0F00-00006C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5" name="【市民会館】&#10;有形固定資産減価償却率グラフ枠">
          <a:extLst>
            <a:ext uri="{FF2B5EF4-FFF2-40B4-BE49-F238E27FC236}">
              <a16:creationId xmlns:a16="http://schemas.microsoft.com/office/drawing/2014/main" id="{00000000-0008-0000-0F00-00006D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133350</xdr:rowOff>
    </xdr:from>
    <xdr:to>
      <xdr:col>24</xdr:col>
      <xdr:colOff>62865</xdr:colOff>
      <xdr:row>109</xdr:row>
      <xdr:rowOff>9906</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flipV="1">
          <a:off x="4634865" y="17449800"/>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13733</xdr:rowOff>
    </xdr:from>
    <xdr:ext cx="405111" cy="259045"/>
    <xdr:sp macro="" textlink="">
      <xdr:nvSpPr>
        <xdr:cNvPr id="367" name="【市民会館】&#10;有形固定資産減価償却率最小値テキスト">
          <a:extLst>
            <a:ext uri="{FF2B5EF4-FFF2-40B4-BE49-F238E27FC236}">
              <a16:creationId xmlns:a16="http://schemas.microsoft.com/office/drawing/2014/main" id="{00000000-0008-0000-0F00-00006F010000}"/>
            </a:ext>
          </a:extLst>
        </xdr:cNvPr>
        <xdr:cNvSpPr txBox="1"/>
      </xdr:nvSpPr>
      <xdr:spPr>
        <a:xfrm>
          <a:off x="4673600" y="1870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9906</xdr:rowOff>
    </xdr:from>
    <xdr:to>
      <xdr:col>24</xdr:col>
      <xdr:colOff>152400</xdr:colOff>
      <xdr:row>109</xdr:row>
      <xdr:rowOff>9906</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4546600" y="1869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80027</xdr:rowOff>
    </xdr:from>
    <xdr:ext cx="405111" cy="259045"/>
    <xdr:sp macro="" textlink="">
      <xdr:nvSpPr>
        <xdr:cNvPr id="369" name="【市民会館】&#10;有形固定資産減価償却率最大値テキスト">
          <a:extLst>
            <a:ext uri="{FF2B5EF4-FFF2-40B4-BE49-F238E27FC236}">
              <a16:creationId xmlns:a16="http://schemas.microsoft.com/office/drawing/2014/main" id="{00000000-0008-0000-0F00-000071010000}"/>
            </a:ext>
          </a:extLst>
        </xdr:cNvPr>
        <xdr:cNvSpPr txBox="1"/>
      </xdr:nvSpPr>
      <xdr:spPr>
        <a:xfrm>
          <a:off x="4673600" y="1722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133350</xdr:rowOff>
    </xdr:from>
    <xdr:to>
      <xdr:col>24</xdr:col>
      <xdr:colOff>152400</xdr:colOff>
      <xdr:row>101</xdr:row>
      <xdr:rowOff>133350</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a:off x="4546600" y="1744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61992</xdr:rowOff>
    </xdr:from>
    <xdr:ext cx="405111" cy="259045"/>
    <xdr:sp macro="" textlink="">
      <xdr:nvSpPr>
        <xdr:cNvPr id="371" name="【市民会館】&#10;有形固定資産減価償却率平均値テキスト">
          <a:extLst>
            <a:ext uri="{FF2B5EF4-FFF2-40B4-BE49-F238E27FC236}">
              <a16:creationId xmlns:a16="http://schemas.microsoft.com/office/drawing/2014/main" id="{00000000-0008-0000-0F00-000073010000}"/>
            </a:ext>
          </a:extLst>
        </xdr:cNvPr>
        <xdr:cNvSpPr txBox="1"/>
      </xdr:nvSpPr>
      <xdr:spPr>
        <a:xfrm>
          <a:off x="4673600" y="17892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39115</xdr:rowOff>
    </xdr:from>
    <xdr:to>
      <xdr:col>24</xdr:col>
      <xdr:colOff>114300</xdr:colOff>
      <xdr:row>105</xdr:row>
      <xdr:rowOff>140715</xdr:rowOff>
    </xdr:to>
    <xdr:sp macro="" textlink="">
      <xdr:nvSpPr>
        <xdr:cNvPr id="372" name="フローチャート: 判断 371">
          <a:extLst>
            <a:ext uri="{FF2B5EF4-FFF2-40B4-BE49-F238E27FC236}">
              <a16:creationId xmlns:a16="http://schemas.microsoft.com/office/drawing/2014/main" id="{00000000-0008-0000-0F00-000074010000}"/>
            </a:ext>
          </a:extLst>
        </xdr:cNvPr>
        <xdr:cNvSpPr/>
      </xdr:nvSpPr>
      <xdr:spPr>
        <a:xfrm>
          <a:off x="45847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144272</xdr:rowOff>
    </xdr:from>
    <xdr:to>
      <xdr:col>20</xdr:col>
      <xdr:colOff>38100</xdr:colOff>
      <xdr:row>105</xdr:row>
      <xdr:rowOff>74422</xdr:rowOff>
    </xdr:to>
    <xdr:sp macro="" textlink="">
      <xdr:nvSpPr>
        <xdr:cNvPr id="373" name="フローチャート: 判断 372">
          <a:extLst>
            <a:ext uri="{FF2B5EF4-FFF2-40B4-BE49-F238E27FC236}">
              <a16:creationId xmlns:a16="http://schemas.microsoft.com/office/drawing/2014/main" id="{00000000-0008-0000-0F00-000075010000}"/>
            </a:ext>
          </a:extLst>
        </xdr:cNvPr>
        <xdr:cNvSpPr/>
      </xdr:nvSpPr>
      <xdr:spPr>
        <a:xfrm>
          <a:off x="3746500" y="1797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64263</xdr:rowOff>
    </xdr:from>
    <xdr:to>
      <xdr:col>15</xdr:col>
      <xdr:colOff>101600</xdr:colOff>
      <xdr:row>103</xdr:row>
      <xdr:rowOff>165863</xdr:rowOff>
    </xdr:to>
    <xdr:sp macro="" textlink="">
      <xdr:nvSpPr>
        <xdr:cNvPr id="374" name="フローチャート: 判断 373">
          <a:extLst>
            <a:ext uri="{FF2B5EF4-FFF2-40B4-BE49-F238E27FC236}">
              <a16:creationId xmlns:a16="http://schemas.microsoft.com/office/drawing/2014/main" id="{00000000-0008-0000-0F00-000076010000}"/>
            </a:ext>
          </a:extLst>
        </xdr:cNvPr>
        <xdr:cNvSpPr/>
      </xdr:nvSpPr>
      <xdr:spPr>
        <a:xfrm>
          <a:off x="2857500" y="1772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157987</xdr:rowOff>
    </xdr:from>
    <xdr:to>
      <xdr:col>10</xdr:col>
      <xdr:colOff>165100</xdr:colOff>
      <xdr:row>104</xdr:row>
      <xdr:rowOff>88137</xdr:rowOff>
    </xdr:to>
    <xdr:sp macro="" textlink="">
      <xdr:nvSpPr>
        <xdr:cNvPr id="375" name="フローチャート: 判断 374">
          <a:extLst>
            <a:ext uri="{FF2B5EF4-FFF2-40B4-BE49-F238E27FC236}">
              <a16:creationId xmlns:a16="http://schemas.microsoft.com/office/drawing/2014/main" id="{00000000-0008-0000-0F00-000077010000}"/>
            </a:ext>
          </a:extLst>
        </xdr:cNvPr>
        <xdr:cNvSpPr/>
      </xdr:nvSpPr>
      <xdr:spPr>
        <a:xfrm>
          <a:off x="1968500" y="1781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29972</xdr:rowOff>
    </xdr:from>
    <xdr:to>
      <xdr:col>6</xdr:col>
      <xdr:colOff>38100</xdr:colOff>
      <xdr:row>104</xdr:row>
      <xdr:rowOff>131572</xdr:rowOff>
    </xdr:to>
    <xdr:sp macro="" textlink="">
      <xdr:nvSpPr>
        <xdr:cNvPr id="376" name="フローチャート: 判断 375">
          <a:extLst>
            <a:ext uri="{FF2B5EF4-FFF2-40B4-BE49-F238E27FC236}">
              <a16:creationId xmlns:a16="http://schemas.microsoft.com/office/drawing/2014/main" id="{00000000-0008-0000-0F00-000078010000}"/>
            </a:ext>
          </a:extLst>
        </xdr:cNvPr>
        <xdr:cNvSpPr/>
      </xdr:nvSpPr>
      <xdr:spPr>
        <a:xfrm>
          <a:off x="10795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00000000-0008-0000-0F00-000079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00000000-0008-0000-0F00-00007A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00000000-0008-0000-0F00-00007B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00000000-0008-0000-0F00-00007C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00000000-0008-0000-0F00-00007D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121413</xdr:rowOff>
    </xdr:from>
    <xdr:to>
      <xdr:col>24</xdr:col>
      <xdr:colOff>114300</xdr:colOff>
      <xdr:row>108</xdr:row>
      <xdr:rowOff>51563</xdr:rowOff>
    </xdr:to>
    <xdr:sp macro="" textlink="">
      <xdr:nvSpPr>
        <xdr:cNvPr id="382" name="楕円 381">
          <a:extLst>
            <a:ext uri="{FF2B5EF4-FFF2-40B4-BE49-F238E27FC236}">
              <a16:creationId xmlns:a16="http://schemas.microsoft.com/office/drawing/2014/main" id="{00000000-0008-0000-0F00-00007E010000}"/>
            </a:ext>
          </a:extLst>
        </xdr:cNvPr>
        <xdr:cNvSpPr/>
      </xdr:nvSpPr>
      <xdr:spPr>
        <a:xfrm>
          <a:off x="4584700" y="1846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99840</xdr:rowOff>
    </xdr:from>
    <xdr:ext cx="405111" cy="259045"/>
    <xdr:sp macro="" textlink="">
      <xdr:nvSpPr>
        <xdr:cNvPr id="383" name="【市民会館】&#10;有形固定資産減価償却率該当値テキスト">
          <a:extLst>
            <a:ext uri="{FF2B5EF4-FFF2-40B4-BE49-F238E27FC236}">
              <a16:creationId xmlns:a16="http://schemas.microsoft.com/office/drawing/2014/main" id="{00000000-0008-0000-0F00-00007F010000}"/>
            </a:ext>
          </a:extLst>
        </xdr:cNvPr>
        <xdr:cNvSpPr txBox="1"/>
      </xdr:nvSpPr>
      <xdr:spPr>
        <a:xfrm>
          <a:off x="4673600" y="18444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71120</xdr:rowOff>
    </xdr:from>
    <xdr:to>
      <xdr:col>20</xdr:col>
      <xdr:colOff>38100</xdr:colOff>
      <xdr:row>108</xdr:row>
      <xdr:rowOff>1270</xdr:rowOff>
    </xdr:to>
    <xdr:sp macro="" textlink="">
      <xdr:nvSpPr>
        <xdr:cNvPr id="384" name="楕円 383">
          <a:extLst>
            <a:ext uri="{FF2B5EF4-FFF2-40B4-BE49-F238E27FC236}">
              <a16:creationId xmlns:a16="http://schemas.microsoft.com/office/drawing/2014/main" id="{00000000-0008-0000-0F00-000080010000}"/>
            </a:ext>
          </a:extLst>
        </xdr:cNvPr>
        <xdr:cNvSpPr/>
      </xdr:nvSpPr>
      <xdr:spPr>
        <a:xfrm>
          <a:off x="3746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121920</xdr:rowOff>
    </xdr:from>
    <xdr:to>
      <xdr:col>24</xdr:col>
      <xdr:colOff>63500</xdr:colOff>
      <xdr:row>108</xdr:row>
      <xdr:rowOff>763</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a:off x="3797300" y="18467070"/>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23113</xdr:rowOff>
    </xdr:from>
    <xdr:to>
      <xdr:col>15</xdr:col>
      <xdr:colOff>101600</xdr:colOff>
      <xdr:row>107</xdr:row>
      <xdr:rowOff>124713</xdr:rowOff>
    </xdr:to>
    <xdr:sp macro="" textlink="">
      <xdr:nvSpPr>
        <xdr:cNvPr id="386" name="楕円 385">
          <a:extLst>
            <a:ext uri="{FF2B5EF4-FFF2-40B4-BE49-F238E27FC236}">
              <a16:creationId xmlns:a16="http://schemas.microsoft.com/office/drawing/2014/main" id="{00000000-0008-0000-0F00-000082010000}"/>
            </a:ext>
          </a:extLst>
        </xdr:cNvPr>
        <xdr:cNvSpPr/>
      </xdr:nvSpPr>
      <xdr:spPr>
        <a:xfrm>
          <a:off x="2857500" y="1836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73913</xdr:rowOff>
    </xdr:from>
    <xdr:to>
      <xdr:col>19</xdr:col>
      <xdr:colOff>177800</xdr:colOff>
      <xdr:row>107</xdr:row>
      <xdr:rowOff>121920</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2908300" y="18419063"/>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144272</xdr:rowOff>
    </xdr:from>
    <xdr:to>
      <xdr:col>10</xdr:col>
      <xdr:colOff>165100</xdr:colOff>
      <xdr:row>107</xdr:row>
      <xdr:rowOff>74422</xdr:rowOff>
    </xdr:to>
    <xdr:sp macro="" textlink="">
      <xdr:nvSpPr>
        <xdr:cNvPr id="388" name="楕円 387">
          <a:extLst>
            <a:ext uri="{FF2B5EF4-FFF2-40B4-BE49-F238E27FC236}">
              <a16:creationId xmlns:a16="http://schemas.microsoft.com/office/drawing/2014/main" id="{00000000-0008-0000-0F00-000084010000}"/>
            </a:ext>
          </a:extLst>
        </xdr:cNvPr>
        <xdr:cNvSpPr/>
      </xdr:nvSpPr>
      <xdr:spPr>
        <a:xfrm>
          <a:off x="1968500" y="1831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23622</xdr:rowOff>
    </xdr:from>
    <xdr:to>
      <xdr:col>15</xdr:col>
      <xdr:colOff>50800</xdr:colOff>
      <xdr:row>107</xdr:row>
      <xdr:rowOff>73913</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2019300" y="18368772"/>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90949</xdr:rowOff>
    </xdr:from>
    <xdr:ext cx="405111" cy="259045"/>
    <xdr:sp macro="" textlink="">
      <xdr:nvSpPr>
        <xdr:cNvPr id="390" name="n_1aveValue【市民会館】&#10;有形固定資産減価償却率">
          <a:extLst>
            <a:ext uri="{FF2B5EF4-FFF2-40B4-BE49-F238E27FC236}">
              <a16:creationId xmlns:a16="http://schemas.microsoft.com/office/drawing/2014/main" id="{00000000-0008-0000-0F00-000086010000}"/>
            </a:ext>
          </a:extLst>
        </xdr:cNvPr>
        <xdr:cNvSpPr txBox="1"/>
      </xdr:nvSpPr>
      <xdr:spPr>
        <a:xfrm>
          <a:off x="3582044" y="1775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10940</xdr:rowOff>
    </xdr:from>
    <xdr:ext cx="405111" cy="259045"/>
    <xdr:sp macro="" textlink="">
      <xdr:nvSpPr>
        <xdr:cNvPr id="391" name="n_2aveValue【市民会館】&#10;有形固定資産減価償却率">
          <a:extLst>
            <a:ext uri="{FF2B5EF4-FFF2-40B4-BE49-F238E27FC236}">
              <a16:creationId xmlns:a16="http://schemas.microsoft.com/office/drawing/2014/main" id="{00000000-0008-0000-0F00-000087010000}"/>
            </a:ext>
          </a:extLst>
        </xdr:cNvPr>
        <xdr:cNvSpPr txBox="1"/>
      </xdr:nvSpPr>
      <xdr:spPr>
        <a:xfrm>
          <a:off x="2705744" y="17498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104664</xdr:rowOff>
    </xdr:from>
    <xdr:ext cx="405111" cy="259045"/>
    <xdr:sp macro="" textlink="">
      <xdr:nvSpPr>
        <xdr:cNvPr id="392" name="n_3aveValue【市民会館】&#10;有形固定資産減価償却率">
          <a:extLst>
            <a:ext uri="{FF2B5EF4-FFF2-40B4-BE49-F238E27FC236}">
              <a16:creationId xmlns:a16="http://schemas.microsoft.com/office/drawing/2014/main" id="{00000000-0008-0000-0F00-000088010000}"/>
            </a:ext>
          </a:extLst>
        </xdr:cNvPr>
        <xdr:cNvSpPr txBox="1"/>
      </xdr:nvSpPr>
      <xdr:spPr>
        <a:xfrm>
          <a:off x="1816744" y="17592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148099</xdr:rowOff>
    </xdr:from>
    <xdr:ext cx="405111" cy="259045"/>
    <xdr:sp macro="" textlink="">
      <xdr:nvSpPr>
        <xdr:cNvPr id="393" name="n_4aveValue【市民会館】&#10;有形固定資産減価償却率">
          <a:extLst>
            <a:ext uri="{FF2B5EF4-FFF2-40B4-BE49-F238E27FC236}">
              <a16:creationId xmlns:a16="http://schemas.microsoft.com/office/drawing/2014/main" id="{00000000-0008-0000-0F00-000089010000}"/>
            </a:ext>
          </a:extLst>
        </xdr:cNvPr>
        <xdr:cNvSpPr txBox="1"/>
      </xdr:nvSpPr>
      <xdr:spPr>
        <a:xfrm>
          <a:off x="927744" y="17635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163847</xdr:rowOff>
    </xdr:from>
    <xdr:ext cx="405111" cy="259045"/>
    <xdr:sp macro="" textlink="">
      <xdr:nvSpPr>
        <xdr:cNvPr id="394" name="n_1mainValue【市民会館】&#10;有形固定資産減価償却率">
          <a:extLst>
            <a:ext uri="{FF2B5EF4-FFF2-40B4-BE49-F238E27FC236}">
              <a16:creationId xmlns:a16="http://schemas.microsoft.com/office/drawing/2014/main" id="{00000000-0008-0000-0F00-00008A010000}"/>
            </a:ext>
          </a:extLst>
        </xdr:cNvPr>
        <xdr:cNvSpPr txBox="1"/>
      </xdr:nvSpPr>
      <xdr:spPr>
        <a:xfrm>
          <a:off x="3582044" y="185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115840</xdr:rowOff>
    </xdr:from>
    <xdr:ext cx="405111" cy="259045"/>
    <xdr:sp macro="" textlink="">
      <xdr:nvSpPr>
        <xdr:cNvPr id="395" name="n_2mainValue【市民会館】&#10;有形固定資産減価償却率">
          <a:extLst>
            <a:ext uri="{FF2B5EF4-FFF2-40B4-BE49-F238E27FC236}">
              <a16:creationId xmlns:a16="http://schemas.microsoft.com/office/drawing/2014/main" id="{00000000-0008-0000-0F00-00008B010000}"/>
            </a:ext>
          </a:extLst>
        </xdr:cNvPr>
        <xdr:cNvSpPr txBox="1"/>
      </xdr:nvSpPr>
      <xdr:spPr>
        <a:xfrm>
          <a:off x="2705744" y="18460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65549</xdr:rowOff>
    </xdr:from>
    <xdr:ext cx="405111" cy="259045"/>
    <xdr:sp macro="" textlink="">
      <xdr:nvSpPr>
        <xdr:cNvPr id="396" name="n_3mainValue【市民会館】&#10;有形固定資産減価償却率">
          <a:extLst>
            <a:ext uri="{FF2B5EF4-FFF2-40B4-BE49-F238E27FC236}">
              <a16:creationId xmlns:a16="http://schemas.microsoft.com/office/drawing/2014/main" id="{00000000-0008-0000-0F00-00008C010000}"/>
            </a:ext>
          </a:extLst>
        </xdr:cNvPr>
        <xdr:cNvSpPr txBox="1"/>
      </xdr:nvSpPr>
      <xdr:spPr>
        <a:xfrm>
          <a:off x="1816744" y="18410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3" name="正方形/長方形 402">
          <a:extLst>
            <a:ext uri="{FF2B5EF4-FFF2-40B4-BE49-F238E27FC236}">
              <a16:creationId xmlns:a16="http://schemas.microsoft.com/office/drawing/2014/main" id="{00000000-0008-0000-0F00-000093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4" name="正方形/長方形 403">
          <a:extLst>
            <a:ext uri="{FF2B5EF4-FFF2-40B4-BE49-F238E27FC236}">
              <a16:creationId xmlns:a16="http://schemas.microsoft.com/office/drawing/2014/main" id="{00000000-0008-0000-0F00-000094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1" name="直線コネクタ 410">
          <a:extLst>
            <a:ext uri="{FF2B5EF4-FFF2-40B4-BE49-F238E27FC236}">
              <a16:creationId xmlns:a16="http://schemas.microsoft.com/office/drawing/2014/main" id="{00000000-0008-0000-0F00-00009B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3" name="直線コネクタ 412">
          <a:extLst>
            <a:ext uri="{FF2B5EF4-FFF2-40B4-BE49-F238E27FC236}">
              <a16:creationId xmlns:a16="http://schemas.microsoft.com/office/drawing/2014/main" id="{00000000-0008-0000-0F00-00009D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7" name="【市民会館】&#10;一人当たり面積グラフ枠">
          <a:extLst>
            <a:ext uri="{FF2B5EF4-FFF2-40B4-BE49-F238E27FC236}">
              <a16:creationId xmlns:a16="http://schemas.microsoft.com/office/drawing/2014/main" id="{00000000-0008-0000-0F00-0000A1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115063</xdr:rowOff>
    </xdr:from>
    <xdr:to>
      <xdr:col>54</xdr:col>
      <xdr:colOff>189865</xdr:colOff>
      <xdr:row>108</xdr:row>
      <xdr:rowOff>28194</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flipV="1">
          <a:off x="10476865" y="17088613"/>
          <a:ext cx="0" cy="1456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32021</xdr:rowOff>
    </xdr:from>
    <xdr:ext cx="469744" cy="259045"/>
    <xdr:sp macro="" textlink="">
      <xdr:nvSpPr>
        <xdr:cNvPr id="419" name="【市民会館】&#10;一人当たり面積最小値テキスト">
          <a:extLst>
            <a:ext uri="{FF2B5EF4-FFF2-40B4-BE49-F238E27FC236}">
              <a16:creationId xmlns:a16="http://schemas.microsoft.com/office/drawing/2014/main" id="{00000000-0008-0000-0F00-0000A3010000}"/>
            </a:ext>
          </a:extLst>
        </xdr:cNvPr>
        <xdr:cNvSpPr txBox="1"/>
      </xdr:nvSpPr>
      <xdr:spPr>
        <a:xfrm>
          <a:off x="10515600" y="1854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28194</xdr:rowOff>
    </xdr:from>
    <xdr:to>
      <xdr:col>55</xdr:col>
      <xdr:colOff>88900</xdr:colOff>
      <xdr:row>108</xdr:row>
      <xdr:rowOff>28194</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a:off x="10388600" y="1854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61740</xdr:rowOff>
    </xdr:from>
    <xdr:ext cx="469744" cy="259045"/>
    <xdr:sp macro="" textlink="">
      <xdr:nvSpPr>
        <xdr:cNvPr id="421" name="【市民会館】&#10;一人当たり面積最大値テキスト">
          <a:extLst>
            <a:ext uri="{FF2B5EF4-FFF2-40B4-BE49-F238E27FC236}">
              <a16:creationId xmlns:a16="http://schemas.microsoft.com/office/drawing/2014/main" id="{00000000-0008-0000-0F00-0000A5010000}"/>
            </a:ext>
          </a:extLst>
        </xdr:cNvPr>
        <xdr:cNvSpPr txBox="1"/>
      </xdr:nvSpPr>
      <xdr:spPr>
        <a:xfrm>
          <a:off x="10515600" y="1686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115063</xdr:rowOff>
    </xdr:from>
    <xdr:to>
      <xdr:col>55</xdr:col>
      <xdr:colOff>88900</xdr:colOff>
      <xdr:row>99</xdr:row>
      <xdr:rowOff>115063</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10388600" y="1708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154703</xdr:rowOff>
    </xdr:from>
    <xdr:ext cx="469744" cy="259045"/>
    <xdr:sp macro="" textlink="">
      <xdr:nvSpPr>
        <xdr:cNvPr id="423" name="【市民会館】&#10;一人当たり面積平均値テキスト">
          <a:extLst>
            <a:ext uri="{FF2B5EF4-FFF2-40B4-BE49-F238E27FC236}">
              <a16:creationId xmlns:a16="http://schemas.microsoft.com/office/drawing/2014/main" id="{00000000-0008-0000-0F00-0000A7010000}"/>
            </a:ext>
          </a:extLst>
        </xdr:cNvPr>
        <xdr:cNvSpPr txBox="1"/>
      </xdr:nvSpPr>
      <xdr:spPr>
        <a:xfrm>
          <a:off x="10515600" y="17985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4826</xdr:rowOff>
    </xdr:from>
    <xdr:to>
      <xdr:col>55</xdr:col>
      <xdr:colOff>50800</xdr:colOff>
      <xdr:row>105</xdr:row>
      <xdr:rowOff>106426</xdr:rowOff>
    </xdr:to>
    <xdr:sp macro="" textlink="">
      <xdr:nvSpPr>
        <xdr:cNvPr id="424" name="フローチャート: 判断 423">
          <a:extLst>
            <a:ext uri="{FF2B5EF4-FFF2-40B4-BE49-F238E27FC236}">
              <a16:creationId xmlns:a16="http://schemas.microsoft.com/office/drawing/2014/main" id="{00000000-0008-0000-0F00-0000A8010000}"/>
            </a:ext>
          </a:extLst>
        </xdr:cNvPr>
        <xdr:cNvSpPr/>
      </xdr:nvSpPr>
      <xdr:spPr>
        <a:xfrm>
          <a:off x="104267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39115</xdr:rowOff>
    </xdr:from>
    <xdr:to>
      <xdr:col>50</xdr:col>
      <xdr:colOff>165100</xdr:colOff>
      <xdr:row>105</xdr:row>
      <xdr:rowOff>140715</xdr:rowOff>
    </xdr:to>
    <xdr:sp macro="" textlink="">
      <xdr:nvSpPr>
        <xdr:cNvPr id="425" name="フローチャート: 判断 424">
          <a:extLst>
            <a:ext uri="{FF2B5EF4-FFF2-40B4-BE49-F238E27FC236}">
              <a16:creationId xmlns:a16="http://schemas.microsoft.com/office/drawing/2014/main" id="{00000000-0008-0000-0F00-0000A9010000}"/>
            </a:ext>
          </a:extLst>
        </xdr:cNvPr>
        <xdr:cNvSpPr/>
      </xdr:nvSpPr>
      <xdr:spPr>
        <a:xfrm>
          <a:off x="95885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52832</xdr:rowOff>
    </xdr:from>
    <xdr:to>
      <xdr:col>46</xdr:col>
      <xdr:colOff>38100</xdr:colOff>
      <xdr:row>105</xdr:row>
      <xdr:rowOff>154432</xdr:rowOff>
    </xdr:to>
    <xdr:sp macro="" textlink="">
      <xdr:nvSpPr>
        <xdr:cNvPr id="426" name="フローチャート: 判断 425">
          <a:extLst>
            <a:ext uri="{FF2B5EF4-FFF2-40B4-BE49-F238E27FC236}">
              <a16:creationId xmlns:a16="http://schemas.microsoft.com/office/drawing/2014/main" id="{00000000-0008-0000-0F00-0000AA010000}"/>
            </a:ext>
          </a:extLst>
        </xdr:cNvPr>
        <xdr:cNvSpPr/>
      </xdr:nvSpPr>
      <xdr:spPr>
        <a:xfrm>
          <a:off x="8699500" y="1805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100837</xdr:rowOff>
    </xdr:from>
    <xdr:to>
      <xdr:col>41</xdr:col>
      <xdr:colOff>101600</xdr:colOff>
      <xdr:row>106</xdr:row>
      <xdr:rowOff>30987</xdr:rowOff>
    </xdr:to>
    <xdr:sp macro="" textlink="">
      <xdr:nvSpPr>
        <xdr:cNvPr id="427" name="フローチャート: 判断 426">
          <a:extLst>
            <a:ext uri="{FF2B5EF4-FFF2-40B4-BE49-F238E27FC236}">
              <a16:creationId xmlns:a16="http://schemas.microsoft.com/office/drawing/2014/main" id="{00000000-0008-0000-0F00-0000AB010000}"/>
            </a:ext>
          </a:extLst>
        </xdr:cNvPr>
        <xdr:cNvSpPr/>
      </xdr:nvSpPr>
      <xdr:spPr>
        <a:xfrm>
          <a:off x="7810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141987</xdr:rowOff>
    </xdr:from>
    <xdr:to>
      <xdr:col>36</xdr:col>
      <xdr:colOff>165100</xdr:colOff>
      <xdr:row>106</xdr:row>
      <xdr:rowOff>72137</xdr:rowOff>
    </xdr:to>
    <xdr:sp macro="" textlink="">
      <xdr:nvSpPr>
        <xdr:cNvPr id="428" name="フローチャート: 判断 427">
          <a:extLst>
            <a:ext uri="{FF2B5EF4-FFF2-40B4-BE49-F238E27FC236}">
              <a16:creationId xmlns:a16="http://schemas.microsoft.com/office/drawing/2014/main" id="{00000000-0008-0000-0F00-0000AC010000}"/>
            </a:ext>
          </a:extLst>
        </xdr:cNvPr>
        <xdr:cNvSpPr/>
      </xdr:nvSpPr>
      <xdr:spPr>
        <a:xfrm>
          <a:off x="6921500" y="1814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77978</xdr:rowOff>
    </xdr:from>
    <xdr:to>
      <xdr:col>55</xdr:col>
      <xdr:colOff>50800</xdr:colOff>
      <xdr:row>105</xdr:row>
      <xdr:rowOff>8128</xdr:rowOff>
    </xdr:to>
    <xdr:sp macro="" textlink="">
      <xdr:nvSpPr>
        <xdr:cNvPr id="434" name="楕円 433">
          <a:extLst>
            <a:ext uri="{FF2B5EF4-FFF2-40B4-BE49-F238E27FC236}">
              <a16:creationId xmlns:a16="http://schemas.microsoft.com/office/drawing/2014/main" id="{00000000-0008-0000-0F00-0000B2010000}"/>
            </a:ext>
          </a:extLst>
        </xdr:cNvPr>
        <xdr:cNvSpPr/>
      </xdr:nvSpPr>
      <xdr:spPr>
        <a:xfrm>
          <a:off x="10426700" y="1790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100855</xdr:rowOff>
    </xdr:from>
    <xdr:ext cx="469744" cy="259045"/>
    <xdr:sp macro="" textlink="">
      <xdr:nvSpPr>
        <xdr:cNvPr id="435" name="【市民会館】&#10;一人当たり面積該当値テキスト">
          <a:extLst>
            <a:ext uri="{FF2B5EF4-FFF2-40B4-BE49-F238E27FC236}">
              <a16:creationId xmlns:a16="http://schemas.microsoft.com/office/drawing/2014/main" id="{00000000-0008-0000-0F00-0000B3010000}"/>
            </a:ext>
          </a:extLst>
        </xdr:cNvPr>
        <xdr:cNvSpPr txBox="1"/>
      </xdr:nvSpPr>
      <xdr:spPr>
        <a:xfrm>
          <a:off x="10515600" y="1776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84837</xdr:rowOff>
    </xdr:from>
    <xdr:to>
      <xdr:col>50</xdr:col>
      <xdr:colOff>165100</xdr:colOff>
      <xdr:row>105</xdr:row>
      <xdr:rowOff>14987</xdr:rowOff>
    </xdr:to>
    <xdr:sp macro="" textlink="">
      <xdr:nvSpPr>
        <xdr:cNvPr id="436" name="楕円 435">
          <a:extLst>
            <a:ext uri="{FF2B5EF4-FFF2-40B4-BE49-F238E27FC236}">
              <a16:creationId xmlns:a16="http://schemas.microsoft.com/office/drawing/2014/main" id="{00000000-0008-0000-0F00-0000B4010000}"/>
            </a:ext>
          </a:extLst>
        </xdr:cNvPr>
        <xdr:cNvSpPr/>
      </xdr:nvSpPr>
      <xdr:spPr>
        <a:xfrm>
          <a:off x="9588500" y="1791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128778</xdr:rowOff>
    </xdr:from>
    <xdr:to>
      <xdr:col>55</xdr:col>
      <xdr:colOff>0</xdr:colOff>
      <xdr:row>104</xdr:row>
      <xdr:rowOff>135637</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flipV="1">
          <a:off x="9639300" y="17959578"/>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91694</xdr:rowOff>
    </xdr:from>
    <xdr:to>
      <xdr:col>46</xdr:col>
      <xdr:colOff>38100</xdr:colOff>
      <xdr:row>105</xdr:row>
      <xdr:rowOff>21844</xdr:rowOff>
    </xdr:to>
    <xdr:sp macro="" textlink="">
      <xdr:nvSpPr>
        <xdr:cNvPr id="438" name="楕円 437">
          <a:extLst>
            <a:ext uri="{FF2B5EF4-FFF2-40B4-BE49-F238E27FC236}">
              <a16:creationId xmlns:a16="http://schemas.microsoft.com/office/drawing/2014/main" id="{00000000-0008-0000-0F00-0000B6010000}"/>
            </a:ext>
          </a:extLst>
        </xdr:cNvPr>
        <xdr:cNvSpPr/>
      </xdr:nvSpPr>
      <xdr:spPr>
        <a:xfrm>
          <a:off x="8699500" y="1792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135637</xdr:rowOff>
    </xdr:from>
    <xdr:to>
      <xdr:col>50</xdr:col>
      <xdr:colOff>114300</xdr:colOff>
      <xdr:row>104</xdr:row>
      <xdr:rowOff>142494</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flipV="1">
          <a:off x="8750300" y="17966437"/>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103124</xdr:rowOff>
    </xdr:from>
    <xdr:to>
      <xdr:col>41</xdr:col>
      <xdr:colOff>101600</xdr:colOff>
      <xdr:row>105</xdr:row>
      <xdr:rowOff>33274</xdr:rowOff>
    </xdr:to>
    <xdr:sp macro="" textlink="">
      <xdr:nvSpPr>
        <xdr:cNvPr id="440" name="楕円 439">
          <a:extLst>
            <a:ext uri="{FF2B5EF4-FFF2-40B4-BE49-F238E27FC236}">
              <a16:creationId xmlns:a16="http://schemas.microsoft.com/office/drawing/2014/main" id="{00000000-0008-0000-0F00-0000B8010000}"/>
            </a:ext>
          </a:extLst>
        </xdr:cNvPr>
        <xdr:cNvSpPr/>
      </xdr:nvSpPr>
      <xdr:spPr>
        <a:xfrm>
          <a:off x="7810500" y="179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142494</xdr:rowOff>
    </xdr:from>
    <xdr:to>
      <xdr:col>45</xdr:col>
      <xdr:colOff>177800</xdr:colOff>
      <xdr:row>104</xdr:row>
      <xdr:rowOff>153924</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flipV="1">
          <a:off x="7861300" y="1797329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131842</xdr:rowOff>
    </xdr:from>
    <xdr:ext cx="469744" cy="259045"/>
    <xdr:sp macro="" textlink="">
      <xdr:nvSpPr>
        <xdr:cNvPr id="442" name="n_1aveValue【市民会館】&#10;一人当たり面積">
          <a:extLst>
            <a:ext uri="{FF2B5EF4-FFF2-40B4-BE49-F238E27FC236}">
              <a16:creationId xmlns:a16="http://schemas.microsoft.com/office/drawing/2014/main" id="{00000000-0008-0000-0F00-0000BA010000}"/>
            </a:ext>
          </a:extLst>
        </xdr:cNvPr>
        <xdr:cNvSpPr txBox="1"/>
      </xdr:nvSpPr>
      <xdr:spPr>
        <a:xfrm>
          <a:off x="9391727" y="1813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145559</xdr:rowOff>
    </xdr:from>
    <xdr:ext cx="469744" cy="259045"/>
    <xdr:sp macro="" textlink="">
      <xdr:nvSpPr>
        <xdr:cNvPr id="443" name="n_2aveValue【市民会館】&#10;一人当たり面積">
          <a:extLst>
            <a:ext uri="{FF2B5EF4-FFF2-40B4-BE49-F238E27FC236}">
              <a16:creationId xmlns:a16="http://schemas.microsoft.com/office/drawing/2014/main" id="{00000000-0008-0000-0F00-0000BB010000}"/>
            </a:ext>
          </a:extLst>
        </xdr:cNvPr>
        <xdr:cNvSpPr txBox="1"/>
      </xdr:nvSpPr>
      <xdr:spPr>
        <a:xfrm>
          <a:off x="8515427" y="1814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22114</xdr:rowOff>
    </xdr:from>
    <xdr:ext cx="469744" cy="259045"/>
    <xdr:sp macro="" textlink="">
      <xdr:nvSpPr>
        <xdr:cNvPr id="444" name="n_3aveValue【市民会館】&#10;一人当たり面積">
          <a:extLst>
            <a:ext uri="{FF2B5EF4-FFF2-40B4-BE49-F238E27FC236}">
              <a16:creationId xmlns:a16="http://schemas.microsoft.com/office/drawing/2014/main" id="{00000000-0008-0000-0F00-0000BC010000}"/>
            </a:ext>
          </a:extLst>
        </xdr:cNvPr>
        <xdr:cNvSpPr txBox="1"/>
      </xdr:nvSpPr>
      <xdr:spPr>
        <a:xfrm>
          <a:off x="76264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88664</xdr:rowOff>
    </xdr:from>
    <xdr:ext cx="469744" cy="259045"/>
    <xdr:sp macro="" textlink="">
      <xdr:nvSpPr>
        <xdr:cNvPr id="445" name="n_4aveValue【市民会館】&#10;一人当たり面積">
          <a:extLst>
            <a:ext uri="{FF2B5EF4-FFF2-40B4-BE49-F238E27FC236}">
              <a16:creationId xmlns:a16="http://schemas.microsoft.com/office/drawing/2014/main" id="{00000000-0008-0000-0F00-0000BD010000}"/>
            </a:ext>
          </a:extLst>
        </xdr:cNvPr>
        <xdr:cNvSpPr txBox="1"/>
      </xdr:nvSpPr>
      <xdr:spPr>
        <a:xfrm>
          <a:off x="6737427" y="1791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31514</xdr:rowOff>
    </xdr:from>
    <xdr:ext cx="469744" cy="259045"/>
    <xdr:sp macro="" textlink="">
      <xdr:nvSpPr>
        <xdr:cNvPr id="446" name="n_1mainValue【市民会館】&#10;一人当たり面積">
          <a:extLst>
            <a:ext uri="{FF2B5EF4-FFF2-40B4-BE49-F238E27FC236}">
              <a16:creationId xmlns:a16="http://schemas.microsoft.com/office/drawing/2014/main" id="{00000000-0008-0000-0F00-0000BE010000}"/>
            </a:ext>
          </a:extLst>
        </xdr:cNvPr>
        <xdr:cNvSpPr txBox="1"/>
      </xdr:nvSpPr>
      <xdr:spPr>
        <a:xfrm>
          <a:off x="93917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38371</xdr:rowOff>
    </xdr:from>
    <xdr:ext cx="469744" cy="259045"/>
    <xdr:sp macro="" textlink="">
      <xdr:nvSpPr>
        <xdr:cNvPr id="447" name="n_2mainValue【市民会館】&#10;一人当たり面積">
          <a:extLst>
            <a:ext uri="{FF2B5EF4-FFF2-40B4-BE49-F238E27FC236}">
              <a16:creationId xmlns:a16="http://schemas.microsoft.com/office/drawing/2014/main" id="{00000000-0008-0000-0F00-0000BF010000}"/>
            </a:ext>
          </a:extLst>
        </xdr:cNvPr>
        <xdr:cNvSpPr txBox="1"/>
      </xdr:nvSpPr>
      <xdr:spPr>
        <a:xfrm>
          <a:off x="8515427" y="1769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49801</xdr:rowOff>
    </xdr:from>
    <xdr:ext cx="469744" cy="259045"/>
    <xdr:sp macro="" textlink="">
      <xdr:nvSpPr>
        <xdr:cNvPr id="448" name="n_3mainValue【市民会館】&#10;一人当たり面積">
          <a:extLst>
            <a:ext uri="{FF2B5EF4-FFF2-40B4-BE49-F238E27FC236}">
              <a16:creationId xmlns:a16="http://schemas.microsoft.com/office/drawing/2014/main" id="{00000000-0008-0000-0F00-0000C0010000}"/>
            </a:ext>
          </a:extLst>
        </xdr:cNvPr>
        <xdr:cNvSpPr txBox="1"/>
      </xdr:nvSpPr>
      <xdr:spPr>
        <a:xfrm>
          <a:off x="7626427" y="1770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9" name="正方形/長方形 448">
          <a:extLst>
            <a:ext uri="{FF2B5EF4-FFF2-40B4-BE49-F238E27FC236}">
              <a16:creationId xmlns:a16="http://schemas.microsoft.com/office/drawing/2014/main" id="{00000000-0008-0000-0F00-0000C1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0" name="正方形/長方形 449">
          <a:extLst>
            <a:ext uri="{FF2B5EF4-FFF2-40B4-BE49-F238E27FC236}">
              <a16:creationId xmlns:a16="http://schemas.microsoft.com/office/drawing/2014/main" id="{00000000-0008-0000-0F00-0000C2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1" name="正方形/長方形 450">
          <a:extLst>
            <a:ext uri="{FF2B5EF4-FFF2-40B4-BE49-F238E27FC236}">
              <a16:creationId xmlns:a16="http://schemas.microsoft.com/office/drawing/2014/main" id="{00000000-0008-0000-0F00-0000C3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2" name="正方形/長方形 451">
          <a:extLst>
            <a:ext uri="{FF2B5EF4-FFF2-40B4-BE49-F238E27FC236}">
              <a16:creationId xmlns:a16="http://schemas.microsoft.com/office/drawing/2014/main" id="{00000000-0008-0000-0F00-0000C4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3" name="正方形/長方形 452">
          <a:extLst>
            <a:ext uri="{FF2B5EF4-FFF2-40B4-BE49-F238E27FC236}">
              <a16:creationId xmlns:a16="http://schemas.microsoft.com/office/drawing/2014/main" id="{00000000-0008-0000-0F00-0000C5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4" name="正方形/長方形 453">
          <a:extLst>
            <a:ext uri="{FF2B5EF4-FFF2-40B4-BE49-F238E27FC236}">
              <a16:creationId xmlns:a16="http://schemas.microsoft.com/office/drawing/2014/main" id="{00000000-0008-0000-0F00-0000C6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6" name="正方形/長方形 455">
          <a:extLst>
            <a:ext uri="{FF2B5EF4-FFF2-40B4-BE49-F238E27FC236}">
              <a16:creationId xmlns:a16="http://schemas.microsoft.com/office/drawing/2014/main" id="{00000000-0008-0000-0F00-0000C8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2" name="【一般廃棄物処理施設】&#10;有形固定資産減価償却率グラフ枠">
          <a:extLst>
            <a:ext uri="{FF2B5EF4-FFF2-40B4-BE49-F238E27FC236}">
              <a16:creationId xmlns:a16="http://schemas.microsoft.com/office/drawing/2014/main" id="{00000000-0008-0000-0F00-0000D8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22860</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flipV="1">
          <a:off x="16318864" y="571500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26687</xdr:rowOff>
    </xdr:from>
    <xdr:ext cx="405111" cy="259045"/>
    <xdr:sp macro="" textlink="">
      <xdr:nvSpPr>
        <xdr:cNvPr id="474" name="【一般廃棄物処理施設】&#10;有形固定資産減価償却率最小値テキスト">
          <a:extLst>
            <a:ext uri="{FF2B5EF4-FFF2-40B4-BE49-F238E27FC236}">
              <a16:creationId xmlns:a16="http://schemas.microsoft.com/office/drawing/2014/main" id="{00000000-0008-0000-0F00-0000DA010000}"/>
            </a:ext>
          </a:extLst>
        </xdr:cNvPr>
        <xdr:cNvSpPr txBox="1"/>
      </xdr:nvSpPr>
      <xdr:spPr>
        <a:xfrm>
          <a:off x="16357600" y="722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22860</xdr:rowOff>
    </xdr:from>
    <xdr:to>
      <xdr:col>86</xdr:col>
      <xdr:colOff>25400</xdr:colOff>
      <xdr:row>42</xdr:row>
      <xdr:rowOff>22860</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a:off x="16230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05111" cy="259045"/>
    <xdr:sp macro="" textlink="">
      <xdr:nvSpPr>
        <xdr:cNvPr id="476" name="【一般廃棄物処理施設】&#10;有形固定資産減価償却率最大値テキスト">
          <a:extLst>
            <a:ext uri="{FF2B5EF4-FFF2-40B4-BE49-F238E27FC236}">
              <a16:creationId xmlns:a16="http://schemas.microsoft.com/office/drawing/2014/main" id="{00000000-0008-0000-0F00-0000DC010000}"/>
            </a:ext>
          </a:extLst>
        </xdr:cNvPr>
        <xdr:cNvSpPr txBox="1"/>
      </xdr:nvSpPr>
      <xdr:spPr>
        <a:xfrm>
          <a:off x="16357600" y="549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12082</xdr:rowOff>
    </xdr:from>
    <xdr:ext cx="405111" cy="259045"/>
    <xdr:sp macro="" textlink="">
      <xdr:nvSpPr>
        <xdr:cNvPr id="478" name="【一般廃棄物処理施設】&#10;有形固定資産減価償却率平均値テキスト">
          <a:extLst>
            <a:ext uri="{FF2B5EF4-FFF2-40B4-BE49-F238E27FC236}">
              <a16:creationId xmlns:a16="http://schemas.microsoft.com/office/drawing/2014/main" id="{00000000-0008-0000-0F00-0000DE010000}"/>
            </a:ext>
          </a:extLst>
        </xdr:cNvPr>
        <xdr:cNvSpPr txBox="1"/>
      </xdr:nvSpPr>
      <xdr:spPr>
        <a:xfrm>
          <a:off x="16357600" y="6355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160655</xdr:rowOff>
    </xdr:from>
    <xdr:to>
      <xdr:col>85</xdr:col>
      <xdr:colOff>177800</xdr:colOff>
      <xdr:row>38</xdr:row>
      <xdr:rowOff>90805</xdr:rowOff>
    </xdr:to>
    <xdr:sp macro="" textlink="">
      <xdr:nvSpPr>
        <xdr:cNvPr id="479" name="フローチャート: 判断 478">
          <a:extLst>
            <a:ext uri="{FF2B5EF4-FFF2-40B4-BE49-F238E27FC236}">
              <a16:creationId xmlns:a16="http://schemas.microsoft.com/office/drawing/2014/main" id="{00000000-0008-0000-0F00-0000DF010000}"/>
            </a:ext>
          </a:extLst>
        </xdr:cNvPr>
        <xdr:cNvSpPr/>
      </xdr:nvSpPr>
      <xdr:spPr>
        <a:xfrm>
          <a:off x="16268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137795</xdr:rowOff>
    </xdr:from>
    <xdr:to>
      <xdr:col>81</xdr:col>
      <xdr:colOff>101600</xdr:colOff>
      <xdr:row>38</xdr:row>
      <xdr:rowOff>67945</xdr:rowOff>
    </xdr:to>
    <xdr:sp macro="" textlink="">
      <xdr:nvSpPr>
        <xdr:cNvPr id="480" name="フローチャート: 判断 479">
          <a:extLst>
            <a:ext uri="{FF2B5EF4-FFF2-40B4-BE49-F238E27FC236}">
              <a16:creationId xmlns:a16="http://schemas.microsoft.com/office/drawing/2014/main" id="{00000000-0008-0000-0F00-0000E0010000}"/>
            </a:ext>
          </a:extLst>
        </xdr:cNvPr>
        <xdr:cNvSpPr/>
      </xdr:nvSpPr>
      <xdr:spPr>
        <a:xfrm>
          <a:off x="154305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139700</xdr:rowOff>
    </xdr:from>
    <xdr:to>
      <xdr:col>76</xdr:col>
      <xdr:colOff>165100</xdr:colOff>
      <xdr:row>38</xdr:row>
      <xdr:rowOff>69850</xdr:rowOff>
    </xdr:to>
    <xdr:sp macro="" textlink="">
      <xdr:nvSpPr>
        <xdr:cNvPr id="481" name="フローチャート: 判断 480">
          <a:extLst>
            <a:ext uri="{FF2B5EF4-FFF2-40B4-BE49-F238E27FC236}">
              <a16:creationId xmlns:a16="http://schemas.microsoft.com/office/drawing/2014/main" id="{00000000-0008-0000-0F00-0000E1010000}"/>
            </a:ext>
          </a:extLst>
        </xdr:cNvPr>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33</xdr:row>
      <xdr:rowOff>13970</xdr:rowOff>
    </xdr:from>
    <xdr:to>
      <xdr:col>72</xdr:col>
      <xdr:colOff>38100</xdr:colOff>
      <xdr:row>33</xdr:row>
      <xdr:rowOff>115570</xdr:rowOff>
    </xdr:to>
    <xdr:sp macro="" textlink="">
      <xdr:nvSpPr>
        <xdr:cNvPr id="482" name="フローチャート: 判断 481">
          <a:extLst>
            <a:ext uri="{FF2B5EF4-FFF2-40B4-BE49-F238E27FC236}">
              <a16:creationId xmlns:a16="http://schemas.microsoft.com/office/drawing/2014/main" id="{00000000-0008-0000-0F00-0000E2010000}"/>
            </a:ext>
          </a:extLst>
        </xdr:cNvPr>
        <xdr:cNvSpPr/>
      </xdr:nvSpPr>
      <xdr:spPr>
        <a:xfrm>
          <a:off x="13652500" y="567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95885</xdr:rowOff>
    </xdr:from>
    <xdr:to>
      <xdr:col>67</xdr:col>
      <xdr:colOff>101600</xdr:colOff>
      <xdr:row>37</xdr:row>
      <xdr:rowOff>26035</xdr:rowOff>
    </xdr:to>
    <xdr:sp macro="" textlink="">
      <xdr:nvSpPr>
        <xdr:cNvPr id="483" name="フローチャート: 判断 482">
          <a:extLst>
            <a:ext uri="{FF2B5EF4-FFF2-40B4-BE49-F238E27FC236}">
              <a16:creationId xmlns:a16="http://schemas.microsoft.com/office/drawing/2014/main" id="{00000000-0008-0000-0F00-0000E3010000}"/>
            </a:ext>
          </a:extLst>
        </xdr:cNvPr>
        <xdr:cNvSpPr/>
      </xdr:nvSpPr>
      <xdr:spPr>
        <a:xfrm>
          <a:off x="127635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78740</xdr:rowOff>
    </xdr:from>
    <xdr:to>
      <xdr:col>85</xdr:col>
      <xdr:colOff>177800</xdr:colOff>
      <xdr:row>42</xdr:row>
      <xdr:rowOff>8890</xdr:rowOff>
    </xdr:to>
    <xdr:sp macro="" textlink="">
      <xdr:nvSpPr>
        <xdr:cNvPr id="489" name="楕円 488">
          <a:extLst>
            <a:ext uri="{FF2B5EF4-FFF2-40B4-BE49-F238E27FC236}">
              <a16:creationId xmlns:a16="http://schemas.microsoft.com/office/drawing/2014/main" id="{00000000-0008-0000-0F00-0000E9010000}"/>
            </a:ext>
          </a:extLst>
        </xdr:cNvPr>
        <xdr:cNvSpPr/>
      </xdr:nvSpPr>
      <xdr:spPr>
        <a:xfrm>
          <a:off x="162687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165117</xdr:rowOff>
    </xdr:from>
    <xdr:ext cx="405111" cy="259045"/>
    <xdr:sp macro="" textlink="">
      <xdr:nvSpPr>
        <xdr:cNvPr id="490" name="【一般廃棄物処理施設】&#10;有形固定資産減価償却率該当値テキスト">
          <a:extLst>
            <a:ext uri="{FF2B5EF4-FFF2-40B4-BE49-F238E27FC236}">
              <a16:creationId xmlns:a16="http://schemas.microsoft.com/office/drawing/2014/main" id="{00000000-0008-0000-0F00-0000EA010000}"/>
            </a:ext>
          </a:extLst>
        </xdr:cNvPr>
        <xdr:cNvSpPr txBox="1"/>
      </xdr:nvSpPr>
      <xdr:spPr>
        <a:xfrm>
          <a:off x="16357600" y="702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74930</xdr:rowOff>
    </xdr:from>
    <xdr:to>
      <xdr:col>81</xdr:col>
      <xdr:colOff>101600</xdr:colOff>
      <xdr:row>42</xdr:row>
      <xdr:rowOff>5080</xdr:rowOff>
    </xdr:to>
    <xdr:sp macro="" textlink="">
      <xdr:nvSpPr>
        <xdr:cNvPr id="491" name="楕円 490">
          <a:extLst>
            <a:ext uri="{FF2B5EF4-FFF2-40B4-BE49-F238E27FC236}">
              <a16:creationId xmlns:a16="http://schemas.microsoft.com/office/drawing/2014/main" id="{00000000-0008-0000-0F00-0000EB010000}"/>
            </a:ext>
          </a:extLst>
        </xdr:cNvPr>
        <xdr:cNvSpPr/>
      </xdr:nvSpPr>
      <xdr:spPr>
        <a:xfrm>
          <a:off x="15430500" y="71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125730</xdr:rowOff>
    </xdr:from>
    <xdr:to>
      <xdr:col>85</xdr:col>
      <xdr:colOff>127000</xdr:colOff>
      <xdr:row>41</xdr:row>
      <xdr:rowOff>129540</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a:off x="15481300" y="71551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69215</xdr:rowOff>
    </xdr:from>
    <xdr:to>
      <xdr:col>76</xdr:col>
      <xdr:colOff>165100</xdr:colOff>
      <xdr:row>41</xdr:row>
      <xdr:rowOff>170815</xdr:rowOff>
    </xdr:to>
    <xdr:sp macro="" textlink="">
      <xdr:nvSpPr>
        <xdr:cNvPr id="493" name="楕円 492">
          <a:extLst>
            <a:ext uri="{FF2B5EF4-FFF2-40B4-BE49-F238E27FC236}">
              <a16:creationId xmlns:a16="http://schemas.microsoft.com/office/drawing/2014/main" id="{00000000-0008-0000-0F00-0000ED010000}"/>
            </a:ext>
          </a:extLst>
        </xdr:cNvPr>
        <xdr:cNvSpPr/>
      </xdr:nvSpPr>
      <xdr:spPr>
        <a:xfrm>
          <a:off x="14541500" y="709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120015</xdr:rowOff>
    </xdr:from>
    <xdr:to>
      <xdr:col>81</xdr:col>
      <xdr:colOff>50800</xdr:colOff>
      <xdr:row>41</xdr:row>
      <xdr:rowOff>125730</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a:off x="14592300" y="714946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38735</xdr:rowOff>
    </xdr:from>
    <xdr:to>
      <xdr:col>72</xdr:col>
      <xdr:colOff>38100</xdr:colOff>
      <xdr:row>41</xdr:row>
      <xdr:rowOff>140335</xdr:rowOff>
    </xdr:to>
    <xdr:sp macro="" textlink="">
      <xdr:nvSpPr>
        <xdr:cNvPr id="495" name="楕円 494">
          <a:extLst>
            <a:ext uri="{FF2B5EF4-FFF2-40B4-BE49-F238E27FC236}">
              <a16:creationId xmlns:a16="http://schemas.microsoft.com/office/drawing/2014/main" id="{00000000-0008-0000-0F00-0000EF010000}"/>
            </a:ext>
          </a:extLst>
        </xdr:cNvPr>
        <xdr:cNvSpPr/>
      </xdr:nvSpPr>
      <xdr:spPr>
        <a:xfrm>
          <a:off x="13652500" y="706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89535</xdr:rowOff>
    </xdr:from>
    <xdr:to>
      <xdr:col>76</xdr:col>
      <xdr:colOff>114300</xdr:colOff>
      <xdr:row>41</xdr:row>
      <xdr:rowOff>120015</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a:off x="13703300" y="711898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84472</xdr:rowOff>
    </xdr:from>
    <xdr:ext cx="405111" cy="259045"/>
    <xdr:sp macro="" textlink="">
      <xdr:nvSpPr>
        <xdr:cNvPr id="497" name="n_1aveValue【一般廃棄物処理施設】&#10;有形固定資産減価償却率">
          <a:extLst>
            <a:ext uri="{FF2B5EF4-FFF2-40B4-BE49-F238E27FC236}">
              <a16:creationId xmlns:a16="http://schemas.microsoft.com/office/drawing/2014/main" id="{00000000-0008-0000-0F00-0000F1010000}"/>
            </a:ext>
          </a:extLst>
        </xdr:cNvPr>
        <xdr:cNvSpPr txBox="1"/>
      </xdr:nvSpPr>
      <xdr:spPr>
        <a:xfrm>
          <a:off x="15266044" y="625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86377</xdr:rowOff>
    </xdr:from>
    <xdr:ext cx="405111" cy="259045"/>
    <xdr:sp macro="" textlink="">
      <xdr:nvSpPr>
        <xdr:cNvPr id="498" name="n_2aveValue【一般廃棄物処理施設】&#10;有形固定資産減価償却率">
          <a:extLst>
            <a:ext uri="{FF2B5EF4-FFF2-40B4-BE49-F238E27FC236}">
              <a16:creationId xmlns:a16="http://schemas.microsoft.com/office/drawing/2014/main" id="{00000000-0008-0000-0F00-0000F2010000}"/>
            </a:ext>
          </a:extLst>
        </xdr:cNvPr>
        <xdr:cNvSpPr txBox="1"/>
      </xdr:nvSpPr>
      <xdr:spPr>
        <a:xfrm>
          <a:off x="14389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132097</xdr:rowOff>
    </xdr:from>
    <xdr:ext cx="405111" cy="259045"/>
    <xdr:sp macro="" textlink="">
      <xdr:nvSpPr>
        <xdr:cNvPr id="499" name="n_3aveValue【一般廃棄物処理施設】&#10;有形固定資産減価償却率">
          <a:extLst>
            <a:ext uri="{FF2B5EF4-FFF2-40B4-BE49-F238E27FC236}">
              <a16:creationId xmlns:a16="http://schemas.microsoft.com/office/drawing/2014/main" id="{00000000-0008-0000-0F00-0000F3010000}"/>
            </a:ext>
          </a:extLst>
        </xdr:cNvPr>
        <xdr:cNvSpPr txBox="1"/>
      </xdr:nvSpPr>
      <xdr:spPr>
        <a:xfrm>
          <a:off x="13500744" y="54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42562</xdr:rowOff>
    </xdr:from>
    <xdr:ext cx="405111" cy="259045"/>
    <xdr:sp macro="" textlink="">
      <xdr:nvSpPr>
        <xdr:cNvPr id="500" name="n_4aveValue【一般廃棄物処理施設】&#10;有形固定資産減価償却率">
          <a:extLst>
            <a:ext uri="{FF2B5EF4-FFF2-40B4-BE49-F238E27FC236}">
              <a16:creationId xmlns:a16="http://schemas.microsoft.com/office/drawing/2014/main" id="{00000000-0008-0000-0F00-0000F4010000}"/>
            </a:ext>
          </a:extLst>
        </xdr:cNvPr>
        <xdr:cNvSpPr txBox="1"/>
      </xdr:nvSpPr>
      <xdr:spPr>
        <a:xfrm>
          <a:off x="12611744" y="604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167657</xdr:rowOff>
    </xdr:from>
    <xdr:ext cx="405111" cy="259045"/>
    <xdr:sp macro="" textlink="">
      <xdr:nvSpPr>
        <xdr:cNvPr id="501" name="n_1mainValue【一般廃棄物処理施設】&#10;有形固定資産減価償却率">
          <a:extLst>
            <a:ext uri="{FF2B5EF4-FFF2-40B4-BE49-F238E27FC236}">
              <a16:creationId xmlns:a16="http://schemas.microsoft.com/office/drawing/2014/main" id="{00000000-0008-0000-0F00-0000F5010000}"/>
            </a:ext>
          </a:extLst>
        </xdr:cNvPr>
        <xdr:cNvSpPr txBox="1"/>
      </xdr:nvSpPr>
      <xdr:spPr>
        <a:xfrm>
          <a:off x="15266044" y="719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161942</xdr:rowOff>
    </xdr:from>
    <xdr:ext cx="405111" cy="259045"/>
    <xdr:sp macro="" textlink="">
      <xdr:nvSpPr>
        <xdr:cNvPr id="502" name="n_2mainValue【一般廃棄物処理施設】&#10;有形固定資産減価償却率">
          <a:extLst>
            <a:ext uri="{FF2B5EF4-FFF2-40B4-BE49-F238E27FC236}">
              <a16:creationId xmlns:a16="http://schemas.microsoft.com/office/drawing/2014/main" id="{00000000-0008-0000-0F00-0000F6010000}"/>
            </a:ext>
          </a:extLst>
        </xdr:cNvPr>
        <xdr:cNvSpPr txBox="1"/>
      </xdr:nvSpPr>
      <xdr:spPr>
        <a:xfrm>
          <a:off x="14389744"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131462</xdr:rowOff>
    </xdr:from>
    <xdr:ext cx="405111" cy="259045"/>
    <xdr:sp macro="" textlink="">
      <xdr:nvSpPr>
        <xdr:cNvPr id="503" name="n_3mainValue【一般廃棄物処理施設】&#10;有形固定資産減価償却率">
          <a:extLst>
            <a:ext uri="{FF2B5EF4-FFF2-40B4-BE49-F238E27FC236}">
              <a16:creationId xmlns:a16="http://schemas.microsoft.com/office/drawing/2014/main" id="{00000000-0008-0000-0F00-0000F7010000}"/>
            </a:ext>
          </a:extLst>
        </xdr:cNvPr>
        <xdr:cNvSpPr txBox="1"/>
      </xdr:nvSpPr>
      <xdr:spPr>
        <a:xfrm>
          <a:off x="13500744" y="716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4" name="正方形/長方形 503">
          <a:extLst>
            <a:ext uri="{FF2B5EF4-FFF2-40B4-BE49-F238E27FC236}">
              <a16:creationId xmlns:a16="http://schemas.microsoft.com/office/drawing/2014/main" id="{00000000-0008-0000-0F00-0000F8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5" name="正方形/長方形 504">
          <a:extLst>
            <a:ext uri="{FF2B5EF4-FFF2-40B4-BE49-F238E27FC236}">
              <a16:creationId xmlns:a16="http://schemas.microsoft.com/office/drawing/2014/main" id="{00000000-0008-0000-0F00-0000F9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6" name="正方形/長方形 505">
          <a:extLst>
            <a:ext uri="{FF2B5EF4-FFF2-40B4-BE49-F238E27FC236}">
              <a16:creationId xmlns:a16="http://schemas.microsoft.com/office/drawing/2014/main" id="{00000000-0008-0000-0F00-0000FA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7" name="正方形/長方形 506">
          <a:extLst>
            <a:ext uri="{FF2B5EF4-FFF2-40B4-BE49-F238E27FC236}">
              <a16:creationId xmlns:a16="http://schemas.microsoft.com/office/drawing/2014/main" id="{00000000-0008-0000-0F00-0000FB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9" name="正方形/長方形 508">
          <a:extLst>
            <a:ext uri="{FF2B5EF4-FFF2-40B4-BE49-F238E27FC236}">
              <a16:creationId xmlns:a16="http://schemas.microsoft.com/office/drawing/2014/main" id="{00000000-0008-0000-0F00-0000FD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6" name="【一般廃棄物処理施設】&#10;一人当たり有形固定資産（償却資産）額グラフ枠">
          <a:extLst>
            <a:ext uri="{FF2B5EF4-FFF2-40B4-BE49-F238E27FC236}">
              <a16:creationId xmlns:a16="http://schemas.microsoft.com/office/drawing/2014/main" id="{00000000-0008-0000-0F00-00000E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89790</xdr:rowOff>
    </xdr:from>
    <xdr:to>
      <xdr:col>116</xdr:col>
      <xdr:colOff>62864</xdr:colOff>
      <xdr:row>42</xdr:row>
      <xdr:rowOff>24407</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flipV="1">
          <a:off x="22160864" y="5919090"/>
          <a:ext cx="0" cy="13062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28234</xdr:rowOff>
    </xdr:from>
    <xdr:ext cx="469744" cy="259045"/>
    <xdr:sp macro="" textlink="">
      <xdr:nvSpPr>
        <xdr:cNvPr id="528" name="【一般廃棄物処理施設】&#10;一人当たり有形固定資産（償却資産）額最小値テキスト">
          <a:extLst>
            <a:ext uri="{FF2B5EF4-FFF2-40B4-BE49-F238E27FC236}">
              <a16:creationId xmlns:a16="http://schemas.microsoft.com/office/drawing/2014/main" id="{00000000-0008-0000-0F00-000010020000}"/>
            </a:ext>
          </a:extLst>
        </xdr:cNvPr>
        <xdr:cNvSpPr txBox="1"/>
      </xdr:nvSpPr>
      <xdr:spPr>
        <a:xfrm>
          <a:off x="22199600" y="7229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24407</xdr:rowOff>
    </xdr:from>
    <xdr:to>
      <xdr:col>116</xdr:col>
      <xdr:colOff>152400</xdr:colOff>
      <xdr:row>42</xdr:row>
      <xdr:rowOff>24407</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a:off x="22072600" y="722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36467</xdr:rowOff>
    </xdr:from>
    <xdr:ext cx="599010" cy="259045"/>
    <xdr:sp macro="" textlink="">
      <xdr:nvSpPr>
        <xdr:cNvPr id="530" name="【一般廃棄物処理施設】&#10;一人当たり有形固定資産（償却資産）額最大値テキスト">
          <a:extLst>
            <a:ext uri="{FF2B5EF4-FFF2-40B4-BE49-F238E27FC236}">
              <a16:creationId xmlns:a16="http://schemas.microsoft.com/office/drawing/2014/main" id="{00000000-0008-0000-0F00-000012020000}"/>
            </a:ext>
          </a:extLst>
        </xdr:cNvPr>
        <xdr:cNvSpPr txBox="1"/>
      </xdr:nvSpPr>
      <xdr:spPr>
        <a:xfrm>
          <a:off x="22199600" y="569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89790</xdr:rowOff>
    </xdr:from>
    <xdr:to>
      <xdr:col>116</xdr:col>
      <xdr:colOff>152400</xdr:colOff>
      <xdr:row>34</xdr:row>
      <xdr:rowOff>89790</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a:off x="22072600" y="591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69542</xdr:rowOff>
    </xdr:from>
    <xdr:ext cx="599010" cy="259045"/>
    <xdr:sp macro="" textlink="">
      <xdr:nvSpPr>
        <xdr:cNvPr id="532" name="【一般廃棄物処理施設】&#10;一人当たり有形固定資産（償却資産）額平均値テキスト">
          <a:extLst>
            <a:ext uri="{FF2B5EF4-FFF2-40B4-BE49-F238E27FC236}">
              <a16:creationId xmlns:a16="http://schemas.microsoft.com/office/drawing/2014/main" id="{00000000-0008-0000-0F00-000014020000}"/>
            </a:ext>
          </a:extLst>
        </xdr:cNvPr>
        <xdr:cNvSpPr txBox="1"/>
      </xdr:nvSpPr>
      <xdr:spPr>
        <a:xfrm>
          <a:off x="22199600" y="6756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91115</xdr:rowOff>
    </xdr:from>
    <xdr:to>
      <xdr:col>116</xdr:col>
      <xdr:colOff>114300</xdr:colOff>
      <xdr:row>40</xdr:row>
      <xdr:rowOff>21265</xdr:rowOff>
    </xdr:to>
    <xdr:sp macro="" textlink="">
      <xdr:nvSpPr>
        <xdr:cNvPr id="533" name="フローチャート: 判断 532">
          <a:extLst>
            <a:ext uri="{FF2B5EF4-FFF2-40B4-BE49-F238E27FC236}">
              <a16:creationId xmlns:a16="http://schemas.microsoft.com/office/drawing/2014/main" id="{00000000-0008-0000-0F00-000015020000}"/>
            </a:ext>
          </a:extLst>
        </xdr:cNvPr>
        <xdr:cNvSpPr/>
      </xdr:nvSpPr>
      <xdr:spPr>
        <a:xfrm>
          <a:off x="22110700" y="677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75208</xdr:rowOff>
    </xdr:from>
    <xdr:to>
      <xdr:col>112</xdr:col>
      <xdr:colOff>38100</xdr:colOff>
      <xdr:row>40</xdr:row>
      <xdr:rowOff>5358</xdr:rowOff>
    </xdr:to>
    <xdr:sp macro="" textlink="">
      <xdr:nvSpPr>
        <xdr:cNvPr id="534" name="フローチャート: 判断 533">
          <a:extLst>
            <a:ext uri="{FF2B5EF4-FFF2-40B4-BE49-F238E27FC236}">
              <a16:creationId xmlns:a16="http://schemas.microsoft.com/office/drawing/2014/main" id="{00000000-0008-0000-0F00-000016020000}"/>
            </a:ext>
          </a:extLst>
        </xdr:cNvPr>
        <xdr:cNvSpPr/>
      </xdr:nvSpPr>
      <xdr:spPr>
        <a:xfrm>
          <a:off x="21272500" y="676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50474</xdr:rowOff>
    </xdr:from>
    <xdr:to>
      <xdr:col>107</xdr:col>
      <xdr:colOff>101600</xdr:colOff>
      <xdr:row>39</xdr:row>
      <xdr:rowOff>152074</xdr:rowOff>
    </xdr:to>
    <xdr:sp macro="" textlink="">
      <xdr:nvSpPr>
        <xdr:cNvPr id="535" name="フローチャート: 判断 534">
          <a:extLst>
            <a:ext uri="{FF2B5EF4-FFF2-40B4-BE49-F238E27FC236}">
              <a16:creationId xmlns:a16="http://schemas.microsoft.com/office/drawing/2014/main" id="{00000000-0008-0000-0F00-000017020000}"/>
            </a:ext>
          </a:extLst>
        </xdr:cNvPr>
        <xdr:cNvSpPr/>
      </xdr:nvSpPr>
      <xdr:spPr>
        <a:xfrm>
          <a:off x="20383500" y="673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32</xdr:row>
      <xdr:rowOff>146836</xdr:rowOff>
    </xdr:from>
    <xdr:to>
      <xdr:col>102</xdr:col>
      <xdr:colOff>165100</xdr:colOff>
      <xdr:row>33</xdr:row>
      <xdr:rowOff>76986</xdr:rowOff>
    </xdr:to>
    <xdr:sp macro="" textlink="">
      <xdr:nvSpPr>
        <xdr:cNvPr id="536" name="フローチャート: 判断 535">
          <a:extLst>
            <a:ext uri="{FF2B5EF4-FFF2-40B4-BE49-F238E27FC236}">
              <a16:creationId xmlns:a16="http://schemas.microsoft.com/office/drawing/2014/main" id="{00000000-0008-0000-0F00-000018020000}"/>
            </a:ext>
          </a:extLst>
        </xdr:cNvPr>
        <xdr:cNvSpPr/>
      </xdr:nvSpPr>
      <xdr:spPr>
        <a:xfrm>
          <a:off x="19494500" y="563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71375</xdr:rowOff>
    </xdr:from>
    <xdr:to>
      <xdr:col>98</xdr:col>
      <xdr:colOff>38100</xdr:colOff>
      <xdr:row>40</xdr:row>
      <xdr:rowOff>1525</xdr:rowOff>
    </xdr:to>
    <xdr:sp macro="" textlink="">
      <xdr:nvSpPr>
        <xdr:cNvPr id="537" name="フローチャート: 判断 536">
          <a:extLst>
            <a:ext uri="{FF2B5EF4-FFF2-40B4-BE49-F238E27FC236}">
              <a16:creationId xmlns:a16="http://schemas.microsoft.com/office/drawing/2014/main" id="{00000000-0008-0000-0F00-000019020000}"/>
            </a:ext>
          </a:extLst>
        </xdr:cNvPr>
        <xdr:cNvSpPr/>
      </xdr:nvSpPr>
      <xdr:spPr>
        <a:xfrm>
          <a:off x="18605500" y="675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1" name="テキスト ボックス 540">
          <a:extLst>
            <a:ext uri="{FF2B5EF4-FFF2-40B4-BE49-F238E27FC236}">
              <a16:creationId xmlns:a16="http://schemas.microsoft.com/office/drawing/2014/main" id="{00000000-0008-0000-0F00-00001D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68750</xdr:rowOff>
    </xdr:from>
    <xdr:to>
      <xdr:col>116</xdr:col>
      <xdr:colOff>114300</xdr:colOff>
      <xdr:row>38</xdr:row>
      <xdr:rowOff>170350</xdr:rowOff>
    </xdr:to>
    <xdr:sp macro="" textlink="">
      <xdr:nvSpPr>
        <xdr:cNvPr id="543" name="楕円 542">
          <a:extLst>
            <a:ext uri="{FF2B5EF4-FFF2-40B4-BE49-F238E27FC236}">
              <a16:creationId xmlns:a16="http://schemas.microsoft.com/office/drawing/2014/main" id="{00000000-0008-0000-0F00-00001F020000}"/>
            </a:ext>
          </a:extLst>
        </xdr:cNvPr>
        <xdr:cNvSpPr/>
      </xdr:nvSpPr>
      <xdr:spPr>
        <a:xfrm>
          <a:off x="22110700" y="65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91627</xdr:rowOff>
    </xdr:from>
    <xdr:ext cx="599010" cy="259045"/>
    <xdr:sp macro="" textlink="">
      <xdr:nvSpPr>
        <xdr:cNvPr id="544" name="【一般廃棄物処理施設】&#10;一人当たり有形固定資産（償却資産）額該当値テキスト">
          <a:extLst>
            <a:ext uri="{FF2B5EF4-FFF2-40B4-BE49-F238E27FC236}">
              <a16:creationId xmlns:a16="http://schemas.microsoft.com/office/drawing/2014/main" id="{00000000-0008-0000-0F00-000020020000}"/>
            </a:ext>
          </a:extLst>
        </xdr:cNvPr>
        <xdr:cNvSpPr txBox="1"/>
      </xdr:nvSpPr>
      <xdr:spPr>
        <a:xfrm>
          <a:off x="22199600" y="6435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72671</xdr:rowOff>
    </xdr:from>
    <xdr:to>
      <xdr:col>112</xdr:col>
      <xdr:colOff>38100</xdr:colOff>
      <xdr:row>39</xdr:row>
      <xdr:rowOff>2821</xdr:rowOff>
    </xdr:to>
    <xdr:sp macro="" textlink="">
      <xdr:nvSpPr>
        <xdr:cNvPr id="545" name="楕円 544">
          <a:extLst>
            <a:ext uri="{FF2B5EF4-FFF2-40B4-BE49-F238E27FC236}">
              <a16:creationId xmlns:a16="http://schemas.microsoft.com/office/drawing/2014/main" id="{00000000-0008-0000-0F00-000021020000}"/>
            </a:ext>
          </a:extLst>
        </xdr:cNvPr>
        <xdr:cNvSpPr/>
      </xdr:nvSpPr>
      <xdr:spPr>
        <a:xfrm>
          <a:off x="21272500" y="658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119550</xdr:rowOff>
    </xdr:from>
    <xdr:to>
      <xdr:col>116</xdr:col>
      <xdr:colOff>63500</xdr:colOff>
      <xdr:row>38</xdr:row>
      <xdr:rowOff>123471</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flipV="1">
          <a:off x="21323300" y="6634650"/>
          <a:ext cx="838200" cy="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78832</xdr:rowOff>
    </xdr:from>
    <xdr:to>
      <xdr:col>107</xdr:col>
      <xdr:colOff>101600</xdr:colOff>
      <xdr:row>39</xdr:row>
      <xdr:rowOff>8982</xdr:rowOff>
    </xdr:to>
    <xdr:sp macro="" textlink="">
      <xdr:nvSpPr>
        <xdr:cNvPr id="547" name="楕円 546">
          <a:extLst>
            <a:ext uri="{FF2B5EF4-FFF2-40B4-BE49-F238E27FC236}">
              <a16:creationId xmlns:a16="http://schemas.microsoft.com/office/drawing/2014/main" id="{00000000-0008-0000-0F00-000023020000}"/>
            </a:ext>
          </a:extLst>
        </xdr:cNvPr>
        <xdr:cNvSpPr/>
      </xdr:nvSpPr>
      <xdr:spPr>
        <a:xfrm>
          <a:off x="20383500" y="659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123471</xdr:rowOff>
    </xdr:from>
    <xdr:to>
      <xdr:col>111</xdr:col>
      <xdr:colOff>177800</xdr:colOff>
      <xdr:row>38</xdr:row>
      <xdr:rowOff>129632</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flipV="1">
          <a:off x="20434300" y="6638571"/>
          <a:ext cx="889000" cy="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164012</xdr:rowOff>
    </xdr:from>
    <xdr:to>
      <xdr:col>102</xdr:col>
      <xdr:colOff>165100</xdr:colOff>
      <xdr:row>39</xdr:row>
      <xdr:rowOff>94162</xdr:rowOff>
    </xdr:to>
    <xdr:sp macro="" textlink="">
      <xdr:nvSpPr>
        <xdr:cNvPr id="549" name="楕円 548">
          <a:extLst>
            <a:ext uri="{FF2B5EF4-FFF2-40B4-BE49-F238E27FC236}">
              <a16:creationId xmlns:a16="http://schemas.microsoft.com/office/drawing/2014/main" id="{00000000-0008-0000-0F00-000025020000}"/>
            </a:ext>
          </a:extLst>
        </xdr:cNvPr>
        <xdr:cNvSpPr/>
      </xdr:nvSpPr>
      <xdr:spPr>
        <a:xfrm>
          <a:off x="19494500" y="667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129632</xdr:rowOff>
    </xdr:from>
    <xdr:to>
      <xdr:col>107</xdr:col>
      <xdr:colOff>50800</xdr:colOff>
      <xdr:row>39</xdr:row>
      <xdr:rowOff>43362</xdr:rowOff>
    </xdr:to>
    <xdr:cxnSp macro="">
      <xdr:nvCxnSpPr>
        <xdr:cNvPr id="550" name="直線コネクタ 549">
          <a:extLst>
            <a:ext uri="{FF2B5EF4-FFF2-40B4-BE49-F238E27FC236}">
              <a16:creationId xmlns:a16="http://schemas.microsoft.com/office/drawing/2014/main" id="{00000000-0008-0000-0F00-000026020000}"/>
            </a:ext>
          </a:extLst>
        </xdr:cNvPr>
        <xdr:cNvCxnSpPr/>
      </xdr:nvCxnSpPr>
      <xdr:spPr>
        <a:xfrm flipV="1">
          <a:off x="19545300" y="6644732"/>
          <a:ext cx="889000" cy="85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167935</xdr:rowOff>
    </xdr:from>
    <xdr:ext cx="599010" cy="259045"/>
    <xdr:sp macro="" textlink="">
      <xdr:nvSpPr>
        <xdr:cNvPr id="551" name="n_1aveValue【一般廃棄物処理施設】&#10;一人当たり有形固定資産（償却資産）額">
          <a:extLst>
            <a:ext uri="{FF2B5EF4-FFF2-40B4-BE49-F238E27FC236}">
              <a16:creationId xmlns:a16="http://schemas.microsoft.com/office/drawing/2014/main" id="{00000000-0008-0000-0F00-000027020000}"/>
            </a:ext>
          </a:extLst>
        </xdr:cNvPr>
        <xdr:cNvSpPr txBox="1"/>
      </xdr:nvSpPr>
      <xdr:spPr>
        <a:xfrm>
          <a:off x="21011095" y="6854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143201</xdr:rowOff>
    </xdr:from>
    <xdr:ext cx="599010" cy="259045"/>
    <xdr:sp macro="" textlink="">
      <xdr:nvSpPr>
        <xdr:cNvPr id="552" name="n_2aveValue【一般廃棄物処理施設】&#10;一人当たり有形固定資産（償却資産）額">
          <a:extLst>
            <a:ext uri="{FF2B5EF4-FFF2-40B4-BE49-F238E27FC236}">
              <a16:creationId xmlns:a16="http://schemas.microsoft.com/office/drawing/2014/main" id="{00000000-0008-0000-0F00-000028020000}"/>
            </a:ext>
          </a:extLst>
        </xdr:cNvPr>
        <xdr:cNvSpPr txBox="1"/>
      </xdr:nvSpPr>
      <xdr:spPr>
        <a:xfrm>
          <a:off x="20134795" y="6829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31</xdr:row>
      <xdr:rowOff>93513</xdr:rowOff>
    </xdr:from>
    <xdr:ext cx="599010" cy="259045"/>
    <xdr:sp macro="" textlink="">
      <xdr:nvSpPr>
        <xdr:cNvPr id="553" name="n_3aveValue【一般廃棄物処理施設】&#10;一人当たり有形固定資産（償却資産）額">
          <a:extLst>
            <a:ext uri="{FF2B5EF4-FFF2-40B4-BE49-F238E27FC236}">
              <a16:creationId xmlns:a16="http://schemas.microsoft.com/office/drawing/2014/main" id="{00000000-0008-0000-0F00-000029020000}"/>
            </a:ext>
          </a:extLst>
        </xdr:cNvPr>
        <xdr:cNvSpPr txBox="1"/>
      </xdr:nvSpPr>
      <xdr:spPr>
        <a:xfrm>
          <a:off x="19245795" y="540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18052</xdr:rowOff>
    </xdr:from>
    <xdr:ext cx="599010" cy="259045"/>
    <xdr:sp macro="" textlink="">
      <xdr:nvSpPr>
        <xdr:cNvPr id="554" name="n_4aveValue【一般廃棄物処理施設】&#10;一人当たり有形固定資産（償却資産）額">
          <a:extLst>
            <a:ext uri="{FF2B5EF4-FFF2-40B4-BE49-F238E27FC236}">
              <a16:creationId xmlns:a16="http://schemas.microsoft.com/office/drawing/2014/main" id="{00000000-0008-0000-0F00-00002A020000}"/>
            </a:ext>
          </a:extLst>
        </xdr:cNvPr>
        <xdr:cNvSpPr txBox="1"/>
      </xdr:nvSpPr>
      <xdr:spPr>
        <a:xfrm>
          <a:off x="18356795" y="653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19348</xdr:rowOff>
    </xdr:from>
    <xdr:ext cx="599010" cy="259045"/>
    <xdr:sp macro="" textlink="">
      <xdr:nvSpPr>
        <xdr:cNvPr id="555" name="n_1mainValue【一般廃棄物処理施設】&#10;一人当たり有形固定資産（償却資産）額">
          <a:extLst>
            <a:ext uri="{FF2B5EF4-FFF2-40B4-BE49-F238E27FC236}">
              <a16:creationId xmlns:a16="http://schemas.microsoft.com/office/drawing/2014/main" id="{00000000-0008-0000-0F00-00002B020000}"/>
            </a:ext>
          </a:extLst>
        </xdr:cNvPr>
        <xdr:cNvSpPr txBox="1"/>
      </xdr:nvSpPr>
      <xdr:spPr>
        <a:xfrm>
          <a:off x="21011095" y="6362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25509</xdr:rowOff>
    </xdr:from>
    <xdr:ext cx="599010" cy="259045"/>
    <xdr:sp macro="" textlink="">
      <xdr:nvSpPr>
        <xdr:cNvPr id="556" name="n_2mainValue【一般廃棄物処理施設】&#10;一人当たり有形固定資産（償却資産）額">
          <a:extLst>
            <a:ext uri="{FF2B5EF4-FFF2-40B4-BE49-F238E27FC236}">
              <a16:creationId xmlns:a16="http://schemas.microsoft.com/office/drawing/2014/main" id="{00000000-0008-0000-0F00-00002C020000}"/>
            </a:ext>
          </a:extLst>
        </xdr:cNvPr>
        <xdr:cNvSpPr txBox="1"/>
      </xdr:nvSpPr>
      <xdr:spPr>
        <a:xfrm>
          <a:off x="20134795" y="6369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85289</xdr:rowOff>
    </xdr:from>
    <xdr:ext cx="599010" cy="259045"/>
    <xdr:sp macro="" textlink="">
      <xdr:nvSpPr>
        <xdr:cNvPr id="557" name="n_3mainValue【一般廃棄物処理施設】&#10;一人当たり有形固定資産（償却資産）額">
          <a:extLst>
            <a:ext uri="{FF2B5EF4-FFF2-40B4-BE49-F238E27FC236}">
              <a16:creationId xmlns:a16="http://schemas.microsoft.com/office/drawing/2014/main" id="{00000000-0008-0000-0F00-00002D020000}"/>
            </a:ext>
          </a:extLst>
        </xdr:cNvPr>
        <xdr:cNvSpPr txBox="1"/>
      </xdr:nvSpPr>
      <xdr:spPr>
        <a:xfrm>
          <a:off x="19245795" y="6771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2" name="正方形/長方形 561">
          <a:extLst>
            <a:ext uri="{FF2B5EF4-FFF2-40B4-BE49-F238E27FC236}">
              <a16:creationId xmlns:a16="http://schemas.microsoft.com/office/drawing/2014/main" id="{00000000-0008-0000-0F00-000032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3" name="正方形/長方形 562">
          <a:extLst>
            <a:ext uri="{FF2B5EF4-FFF2-40B4-BE49-F238E27FC236}">
              <a16:creationId xmlns:a16="http://schemas.microsoft.com/office/drawing/2014/main" id="{00000000-0008-0000-0F00-000033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4" name="正方形/長方形 563">
          <a:extLst>
            <a:ext uri="{FF2B5EF4-FFF2-40B4-BE49-F238E27FC236}">
              <a16:creationId xmlns:a16="http://schemas.microsoft.com/office/drawing/2014/main" id="{00000000-0008-0000-0F00-000034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5" name="正方形/長方形 564">
          <a:extLst>
            <a:ext uri="{FF2B5EF4-FFF2-40B4-BE49-F238E27FC236}">
              <a16:creationId xmlns:a16="http://schemas.microsoft.com/office/drawing/2014/main" id="{00000000-0008-0000-0F00-00003502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00000000-0008-0000-0F00-00003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00000000-0008-0000-0F00-000037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00000000-0008-0000-0F00-000038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00000000-0008-0000-0F00-000039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F00-00003A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00000000-0008-0000-0F00-00003B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F00-00003C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00000000-0008-0000-0F00-00003D02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74" name="正方形/長方形 573">
          <a:extLst>
            <a:ext uri="{FF2B5EF4-FFF2-40B4-BE49-F238E27FC236}">
              <a16:creationId xmlns:a16="http://schemas.microsoft.com/office/drawing/2014/main" id="{00000000-0008-0000-0F00-00003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5" name="正方形/長方形 574">
          <a:extLst>
            <a:ext uri="{FF2B5EF4-FFF2-40B4-BE49-F238E27FC236}">
              <a16:creationId xmlns:a16="http://schemas.microsoft.com/office/drawing/2014/main" id="{00000000-0008-0000-0F00-00003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6" name="正方形/長方形 575">
          <a:extLst>
            <a:ext uri="{FF2B5EF4-FFF2-40B4-BE49-F238E27FC236}">
              <a16:creationId xmlns:a16="http://schemas.microsoft.com/office/drawing/2014/main" id="{00000000-0008-0000-0F00-00004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7" name="正方形/長方形 576">
          <a:extLst>
            <a:ext uri="{FF2B5EF4-FFF2-40B4-BE49-F238E27FC236}">
              <a16:creationId xmlns:a16="http://schemas.microsoft.com/office/drawing/2014/main" id="{00000000-0008-0000-0F00-00004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8" name="正方形/長方形 577">
          <a:extLst>
            <a:ext uri="{FF2B5EF4-FFF2-40B4-BE49-F238E27FC236}">
              <a16:creationId xmlns:a16="http://schemas.microsoft.com/office/drawing/2014/main" id="{00000000-0008-0000-0F00-00004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9" name="正方形/長方形 578">
          <a:extLst>
            <a:ext uri="{FF2B5EF4-FFF2-40B4-BE49-F238E27FC236}">
              <a16:creationId xmlns:a16="http://schemas.microsoft.com/office/drawing/2014/main" id="{00000000-0008-0000-0F00-00004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0" name="正方形/長方形 579">
          <a:extLst>
            <a:ext uri="{FF2B5EF4-FFF2-40B4-BE49-F238E27FC236}">
              <a16:creationId xmlns:a16="http://schemas.microsoft.com/office/drawing/2014/main" id="{00000000-0008-0000-0F00-00004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1" name="正方形/長方形 580">
          <a:extLst>
            <a:ext uri="{FF2B5EF4-FFF2-40B4-BE49-F238E27FC236}">
              <a16:creationId xmlns:a16="http://schemas.microsoft.com/office/drawing/2014/main" id="{00000000-0008-0000-0F00-000045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87</xdr:row>
      <xdr:rowOff>38100</xdr:rowOff>
    </xdr:from>
    <xdr:to>
      <xdr:col>89</xdr:col>
      <xdr:colOff>177800</xdr:colOff>
      <xdr:row>87</xdr:row>
      <xdr:rowOff>38100</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a:off x="12446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67327</xdr:rowOff>
    </xdr:from>
    <xdr:ext cx="403059"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2042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95250</xdr:rowOff>
    </xdr:from>
    <xdr:to>
      <xdr:col>89</xdr:col>
      <xdr:colOff>177800</xdr:colOff>
      <xdr:row>85</xdr:row>
      <xdr:rowOff>95250</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a:off x="12446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124477</xdr:rowOff>
    </xdr:from>
    <xdr:ext cx="403059"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2042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152400</xdr:rowOff>
    </xdr:from>
    <xdr:to>
      <xdr:col>89</xdr:col>
      <xdr:colOff>177800</xdr:colOff>
      <xdr:row>83</xdr:row>
      <xdr:rowOff>152400</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a:off x="12446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10177</xdr:rowOff>
    </xdr:from>
    <xdr:ext cx="403059"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2042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95250</xdr:rowOff>
    </xdr:from>
    <xdr:to>
      <xdr:col>89</xdr:col>
      <xdr:colOff>177800</xdr:colOff>
      <xdr:row>80</xdr:row>
      <xdr:rowOff>95250</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a:off x="12446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124477</xdr:rowOff>
    </xdr:from>
    <xdr:ext cx="403059" cy="259045"/>
    <xdr:sp macro="" textlink="">
      <xdr:nvSpPr>
        <xdr:cNvPr id="594" name="テキスト ボックス 593">
          <a:extLst>
            <a:ext uri="{FF2B5EF4-FFF2-40B4-BE49-F238E27FC236}">
              <a16:creationId xmlns:a16="http://schemas.microsoft.com/office/drawing/2014/main" id="{00000000-0008-0000-0F00-000052020000}"/>
            </a:ext>
          </a:extLst>
        </xdr:cNvPr>
        <xdr:cNvSpPr txBox="1"/>
      </xdr:nvSpPr>
      <xdr:spPr>
        <a:xfrm>
          <a:off x="12042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152400</xdr:rowOff>
    </xdr:from>
    <xdr:to>
      <xdr:col>89</xdr:col>
      <xdr:colOff>177800</xdr:colOff>
      <xdr:row>78</xdr:row>
      <xdr:rowOff>152400</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a:off x="12446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10177</xdr:rowOff>
    </xdr:from>
    <xdr:ext cx="403059" cy="259045"/>
    <xdr:sp macro="" textlink="">
      <xdr:nvSpPr>
        <xdr:cNvPr id="596" name="テキスト ボックス 595">
          <a:extLst>
            <a:ext uri="{FF2B5EF4-FFF2-40B4-BE49-F238E27FC236}">
              <a16:creationId xmlns:a16="http://schemas.microsoft.com/office/drawing/2014/main" id="{00000000-0008-0000-0F00-000054020000}"/>
            </a:ext>
          </a:extLst>
        </xdr:cNvPr>
        <xdr:cNvSpPr txBox="1"/>
      </xdr:nvSpPr>
      <xdr:spPr>
        <a:xfrm>
          <a:off x="12042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38100</xdr:rowOff>
    </xdr:from>
    <xdr:to>
      <xdr:col>89</xdr:col>
      <xdr:colOff>177800</xdr:colOff>
      <xdr:row>77</xdr:row>
      <xdr:rowOff>38100</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a:off x="12446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67327</xdr:rowOff>
    </xdr:from>
    <xdr:ext cx="403059" cy="259045"/>
    <xdr:sp macro="" textlink="">
      <xdr:nvSpPr>
        <xdr:cNvPr id="598" name="テキスト ボックス 597">
          <a:extLst>
            <a:ext uri="{FF2B5EF4-FFF2-40B4-BE49-F238E27FC236}">
              <a16:creationId xmlns:a16="http://schemas.microsoft.com/office/drawing/2014/main" id="{00000000-0008-0000-0F00-000056020000}"/>
            </a:ext>
          </a:extLst>
        </xdr:cNvPr>
        <xdr:cNvSpPr txBox="1"/>
      </xdr:nvSpPr>
      <xdr:spPr>
        <a:xfrm>
          <a:off x="12042941" y="1309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00" name="テキスト ボックス 599">
          <a:extLst>
            <a:ext uri="{FF2B5EF4-FFF2-40B4-BE49-F238E27FC236}">
              <a16:creationId xmlns:a16="http://schemas.microsoft.com/office/drawing/2014/main" id="{00000000-0008-0000-0F00-000058020000}"/>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1" name="【消防施設】&#10;有形固定資産減価償却率グラフ枠">
          <a:extLst>
            <a:ext uri="{FF2B5EF4-FFF2-40B4-BE49-F238E27FC236}">
              <a16:creationId xmlns:a16="http://schemas.microsoft.com/office/drawing/2014/main" id="{00000000-0008-0000-0F00-000059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18098</xdr:rowOff>
    </xdr:from>
    <xdr:to>
      <xdr:col>85</xdr:col>
      <xdr:colOff>126364</xdr:colOff>
      <xdr:row>86</xdr:row>
      <xdr:rowOff>52388</xdr:rowOff>
    </xdr:to>
    <xdr:cxnSp macro="">
      <xdr:nvCxnSpPr>
        <xdr:cNvPr id="602" name="直線コネクタ 601">
          <a:extLst>
            <a:ext uri="{FF2B5EF4-FFF2-40B4-BE49-F238E27FC236}">
              <a16:creationId xmlns:a16="http://schemas.microsoft.com/office/drawing/2014/main" id="{00000000-0008-0000-0F00-00005A020000}"/>
            </a:ext>
          </a:extLst>
        </xdr:cNvPr>
        <xdr:cNvCxnSpPr/>
      </xdr:nvCxnSpPr>
      <xdr:spPr>
        <a:xfrm flipV="1">
          <a:off x="16318864" y="13391198"/>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56215</xdr:rowOff>
    </xdr:from>
    <xdr:ext cx="405111" cy="259045"/>
    <xdr:sp macro="" textlink="">
      <xdr:nvSpPr>
        <xdr:cNvPr id="603" name="【消防施設】&#10;有形固定資産減価償却率最小値テキスト">
          <a:extLst>
            <a:ext uri="{FF2B5EF4-FFF2-40B4-BE49-F238E27FC236}">
              <a16:creationId xmlns:a16="http://schemas.microsoft.com/office/drawing/2014/main" id="{00000000-0008-0000-0F00-00005B020000}"/>
            </a:ext>
          </a:extLst>
        </xdr:cNvPr>
        <xdr:cNvSpPr txBox="1"/>
      </xdr:nvSpPr>
      <xdr:spPr>
        <a:xfrm>
          <a:off x="16357600" y="14800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52388</xdr:rowOff>
    </xdr:from>
    <xdr:to>
      <xdr:col>86</xdr:col>
      <xdr:colOff>25400</xdr:colOff>
      <xdr:row>86</xdr:row>
      <xdr:rowOff>52388</xdr:rowOff>
    </xdr:to>
    <xdr:cxnSp macro="">
      <xdr:nvCxnSpPr>
        <xdr:cNvPr id="604" name="直線コネクタ 603">
          <a:extLst>
            <a:ext uri="{FF2B5EF4-FFF2-40B4-BE49-F238E27FC236}">
              <a16:creationId xmlns:a16="http://schemas.microsoft.com/office/drawing/2014/main" id="{00000000-0008-0000-0F00-00005C020000}"/>
            </a:ext>
          </a:extLst>
        </xdr:cNvPr>
        <xdr:cNvCxnSpPr/>
      </xdr:nvCxnSpPr>
      <xdr:spPr>
        <a:xfrm>
          <a:off x="16230600" y="14797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136225</xdr:rowOff>
    </xdr:from>
    <xdr:ext cx="405111" cy="259045"/>
    <xdr:sp macro="" textlink="">
      <xdr:nvSpPr>
        <xdr:cNvPr id="605" name="【消防施設】&#10;有形固定資産減価償却率最大値テキスト">
          <a:extLst>
            <a:ext uri="{FF2B5EF4-FFF2-40B4-BE49-F238E27FC236}">
              <a16:creationId xmlns:a16="http://schemas.microsoft.com/office/drawing/2014/main" id="{00000000-0008-0000-0F00-00005D020000}"/>
            </a:ext>
          </a:extLst>
        </xdr:cNvPr>
        <xdr:cNvSpPr txBox="1"/>
      </xdr:nvSpPr>
      <xdr:spPr>
        <a:xfrm>
          <a:off x="16357600" y="13166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18098</xdr:rowOff>
    </xdr:from>
    <xdr:to>
      <xdr:col>86</xdr:col>
      <xdr:colOff>25400</xdr:colOff>
      <xdr:row>78</xdr:row>
      <xdr:rowOff>18098</xdr:rowOff>
    </xdr:to>
    <xdr:cxnSp macro="">
      <xdr:nvCxnSpPr>
        <xdr:cNvPr id="606" name="直線コネクタ 605">
          <a:extLst>
            <a:ext uri="{FF2B5EF4-FFF2-40B4-BE49-F238E27FC236}">
              <a16:creationId xmlns:a16="http://schemas.microsoft.com/office/drawing/2014/main" id="{00000000-0008-0000-0F00-00005E020000}"/>
            </a:ext>
          </a:extLst>
        </xdr:cNvPr>
        <xdr:cNvCxnSpPr/>
      </xdr:nvCxnSpPr>
      <xdr:spPr>
        <a:xfrm>
          <a:off x="16230600" y="13391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160038</xdr:rowOff>
    </xdr:from>
    <xdr:ext cx="405111" cy="259045"/>
    <xdr:sp macro="" textlink="">
      <xdr:nvSpPr>
        <xdr:cNvPr id="607" name="【消防施設】&#10;有形固定資産減価償却率平均値テキスト">
          <a:extLst>
            <a:ext uri="{FF2B5EF4-FFF2-40B4-BE49-F238E27FC236}">
              <a16:creationId xmlns:a16="http://schemas.microsoft.com/office/drawing/2014/main" id="{00000000-0008-0000-0F00-00005F020000}"/>
            </a:ext>
          </a:extLst>
        </xdr:cNvPr>
        <xdr:cNvSpPr txBox="1"/>
      </xdr:nvSpPr>
      <xdr:spPr>
        <a:xfrm>
          <a:off x="16357600" y="13876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10161</xdr:rowOff>
    </xdr:from>
    <xdr:to>
      <xdr:col>85</xdr:col>
      <xdr:colOff>177800</xdr:colOff>
      <xdr:row>81</xdr:row>
      <xdr:rowOff>111761</xdr:rowOff>
    </xdr:to>
    <xdr:sp macro="" textlink="">
      <xdr:nvSpPr>
        <xdr:cNvPr id="608" name="フローチャート: 判断 607">
          <a:extLst>
            <a:ext uri="{FF2B5EF4-FFF2-40B4-BE49-F238E27FC236}">
              <a16:creationId xmlns:a16="http://schemas.microsoft.com/office/drawing/2014/main" id="{00000000-0008-0000-0F00-000060020000}"/>
            </a:ext>
          </a:extLst>
        </xdr:cNvPr>
        <xdr:cNvSpPr/>
      </xdr:nvSpPr>
      <xdr:spPr>
        <a:xfrm>
          <a:off x="162687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113030</xdr:rowOff>
    </xdr:from>
    <xdr:to>
      <xdr:col>81</xdr:col>
      <xdr:colOff>101600</xdr:colOff>
      <xdr:row>81</xdr:row>
      <xdr:rowOff>43180</xdr:rowOff>
    </xdr:to>
    <xdr:sp macro="" textlink="">
      <xdr:nvSpPr>
        <xdr:cNvPr id="609" name="フローチャート: 判断 608">
          <a:extLst>
            <a:ext uri="{FF2B5EF4-FFF2-40B4-BE49-F238E27FC236}">
              <a16:creationId xmlns:a16="http://schemas.microsoft.com/office/drawing/2014/main" id="{00000000-0008-0000-0F00-000061020000}"/>
            </a:ext>
          </a:extLst>
        </xdr:cNvPr>
        <xdr:cNvSpPr/>
      </xdr:nvSpPr>
      <xdr:spPr>
        <a:xfrm>
          <a:off x="15430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78739</xdr:rowOff>
    </xdr:from>
    <xdr:to>
      <xdr:col>76</xdr:col>
      <xdr:colOff>165100</xdr:colOff>
      <xdr:row>81</xdr:row>
      <xdr:rowOff>8889</xdr:rowOff>
    </xdr:to>
    <xdr:sp macro="" textlink="">
      <xdr:nvSpPr>
        <xdr:cNvPr id="610" name="フローチャート: 判断 609">
          <a:extLst>
            <a:ext uri="{FF2B5EF4-FFF2-40B4-BE49-F238E27FC236}">
              <a16:creationId xmlns:a16="http://schemas.microsoft.com/office/drawing/2014/main" id="{00000000-0008-0000-0F00-000062020000}"/>
            </a:ext>
          </a:extLst>
        </xdr:cNvPr>
        <xdr:cNvSpPr/>
      </xdr:nvSpPr>
      <xdr:spPr>
        <a:xfrm>
          <a:off x="145415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15875</xdr:rowOff>
    </xdr:from>
    <xdr:to>
      <xdr:col>72</xdr:col>
      <xdr:colOff>38100</xdr:colOff>
      <xdr:row>80</xdr:row>
      <xdr:rowOff>117475</xdr:rowOff>
    </xdr:to>
    <xdr:sp macro="" textlink="">
      <xdr:nvSpPr>
        <xdr:cNvPr id="611" name="フローチャート: 判断 610">
          <a:extLst>
            <a:ext uri="{FF2B5EF4-FFF2-40B4-BE49-F238E27FC236}">
              <a16:creationId xmlns:a16="http://schemas.microsoft.com/office/drawing/2014/main" id="{00000000-0008-0000-0F00-000063020000}"/>
            </a:ext>
          </a:extLst>
        </xdr:cNvPr>
        <xdr:cNvSpPr/>
      </xdr:nvSpPr>
      <xdr:spPr>
        <a:xfrm>
          <a:off x="13652500" y="1373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78</xdr:row>
      <xdr:rowOff>164464</xdr:rowOff>
    </xdr:from>
    <xdr:to>
      <xdr:col>67</xdr:col>
      <xdr:colOff>101600</xdr:colOff>
      <xdr:row>79</xdr:row>
      <xdr:rowOff>94614</xdr:rowOff>
    </xdr:to>
    <xdr:sp macro="" textlink="">
      <xdr:nvSpPr>
        <xdr:cNvPr id="612" name="フローチャート: 判断 611">
          <a:extLst>
            <a:ext uri="{FF2B5EF4-FFF2-40B4-BE49-F238E27FC236}">
              <a16:creationId xmlns:a16="http://schemas.microsoft.com/office/drawing/2014/main" id="{00000000-0008-0000-0F00-000064020000}"/>
            </a:ext>
          </a:extLst>
        </xdr:cNvPr>
        <xdr:cNvSpPr/>
      </xdr:nvSpPr>
      <xdr:spPr>
        <a:xfrm>
          <a:off x="12763500" y="1353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00000000-0008-0000-0F00-000065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118745</xdr:rowOff>
    </xdr:from>
    <xdr:to>
      <xdr:col>85</xdr:col>
      <xdr:colOff>177800</xdr:colOff>
      <xdr:row>81</xdr:row>
      <xdr:rowOff>48895</xdr:rowOff>
    </xdr:to>
    <xdr:sp macro="" textlink="">
      <xdr:nvSpPr>
        <xdr:cNvPr id="618" name="楕円 617">
          <a:extLst>
            <a:ext uri="{FF2B5EF4-FFF2-40B4-BE49-F238E27FC236}">
              <a16:creationId xmlns:a16="http://schemas.microsoft.com/office/drawing/2014/main" id="{00000000-0008-0000-0F00-00006A020000}"/>
            </a:ext>
          </a:extLst>
        </xdr:cNvPr>
        <xdr:cNvSpPr/>
      </xdr:nvSpPr>
      <xdr:spPr>
        <a:xfrm>
          <a:off x="16268700" y="1383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141622</xdr:rowOff>
    </xdr:from>
    <xdr:ext cx="405111" cy="259045"/>
    <xdr:sp macro="" textlink="">
      <xdr:nvSpPr>
        <xdr:cNvPr id="619" name="【消防施設】&#10;有形固定資産減価償却率該当値テキスト">
          <a:extLst>
            <a:ext uri="{FF2B5EF4-FFF2-40B4-BE49-F238E27FC236}">
              <a16:creationId xmlns:a16="http://schemas.microsoft.com/office/drawing/2014/main" id="{00000000-0008-0000-0F00-00006B020000}"/>
            </a:ext>
          </a:extLst>
        </xdr:cNvPr>
        <xdr:cNvSpPr txBox="1"/>
      </xdr:nvSpPr>
      <xdr:spPr>
        <a:xfrm>
          <a:off x="16357600"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141605</xdr:rowOff>
    </xdr:from>
    <xdr:to>
      <xdr:col>81</xdr:col>
      <xdr:colOff>101600</xdr:colOff>
      <xdr:row>81</xdr:row>
      <xdr:rowOff>71755</xdr:rowOff>
    </xdr:to>
    <xdr:sp macro="" textlink="">
      <xdr:nvSpPr>
        <xdr:cNvPr id="620" name="楕円 619">
          <a:extLst>
            <a:ext uri="{FF2B5EF4-FFF2-40B4-BE49-F238E27FC236}">
              <a16:creationId xmlns:a16="http://schemas.microsoft.com/office/drawing/2014/main" id="{00000000-0008-0000-0F00-00006C020000}"/>
            </a:ext>
          </a:extLst>
        </xdr:cNvPr>
        <xdr:cNvSpPr/>
      </xdr:nvSpPr>
      <xdr:spPr>
        <a:xfrm>
          <a:off x="15430500" y="138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169545</xdr:rowOff>
    </xdr:from>
    <xdr:to>
      <xdr:col>85</xdr:col>
      <xdr:colOff>127000</xdr:colOff>
      <xdr:row>81</xdr:row>
      <xdr:rowOff>20955</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flipV="1">
          <a:off x="15481300" y="1388554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84455</xdr:rowOff>
    </xdr:from>
    <xdr:to>
      <xdr:col>76</xdr:col>
      <xdr:colOff>165100</xdr:colOff>
      <xdr:row>81</xdr:row>
      <xdr:rowOff>14605</xdr:rowOff>
    </xdr:to>
    <xdr:sp macro="" textlink="">
      <xdr:nvSpPr>
        <xdr:cNvPr id="622" name="楕円 621">
          <a:extLst>
            <a:ext uri="{FF2B5EF4-FFF2-40B4-BE49-F238E27FC236}">
              <a16:creationId xmlns:a16="http://schemas.microsoft.com/office/drawing/2014/main" id="{00000000-0008-0000-0F00-00006E020000}"/>
            </a:ext>
          </a:extLst>
        </xdr:cNvPr>
        <xdr:cNvSpPr/>
      </xdr:nvSpPr>
      <xdr:spPr>
        <a:xfrm>
          <a:off x="14541500" y="1380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135255</xdr:rowOff>
    </xdr:from>
    <xdr:to>
      <xdr:col>81</xdr:col>
      <xdr:colOff>50800</xdr:colOff>
      <xdr:row>81</xdr:row>
      <xdr:rowOff>20955</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4592300" y="1385125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30163</xdr:rowOff>
    </xdr:from>
    <xdr:to>
      <xdr:col>72</xdr:col>
      <xdr:colOff>38100</xdr:colOff>
      <xdr:row>80</xdr:row>
      <xdr:rowOff>131763</xdr:rowOff>
    </xdr:to>
    <xdr:sp macro="" textlink="">
      <xdr:nvSpPr>
        <xdr:cNvPr id="624" name="楕円 623">
          <a:extLst>
            <a:ext uri="{FF2B5EF4-FFF2-40B4-BE49-F238E27FC236}">
              <a16:creationId xmlns:a16="http://schemas.microsoft.com/office/drawing/2014/main" id="{00000000-0008-0000-0F00-000070020000}"/>
            </a:ext>
          </a:extLst>
        </xdr:cNvPr>
        <xdr:cNvSpPr/>
      </xdr:nvSpPr>
      <xdr:spPr>
        <a:xfrm>
          <a:off x="13652500" y="1374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80963</xdr:rowOff>
    </xdr:from>
    <xdr:to>
      <xdr:col>76</xdr:col>
      <xdr:colOff>114300</xdr:colOff>
      <xdr:row>80</xdr:row>
      <xdr:rowOff>135255</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3703300" y="13796963"/>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59707</xdr:rowOff>
    </xdr:from>
    <xdr:ext cx="405111" cy="259045"/>
    <xdr:sp macro="" textlink="">
      <xdr:nvSpPr>
        <xdr:cNvPr id="626" name="n_1aveValue【消防施設】&#10;有形固定資産減価償却率">
          <a:extLst>
            <a:ext uri="{FF2B5EF4-FFF2-40B4-BE49-F238E27FC236}">
              <a16:creationId xmlns:a16="http://schemas.microsoft.com/office/drawing/2014/main" id="{00000000-0008-0000-0F00-000072020000}"/>
            </a:ext>
          </a:extLst>
        </xdr:cNvPr>
        <xdr:cNvSpPr txBox="1"/>
      </xdr:nvSpPr>
      <xdr:spPr>
        <a:xfrm>
          <a:off x="152660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25416</xdr:rowOff>
    </xdr:from>
    <xdr:ext cx="405111" cy="259045"/>
    <xdr:sp macro="" textlink="">
      <xdr:nvSpPr>
        <xdr:cNvPr id="627" name="n_2aveValue【消防施設】&#10;有形固定資産減価償却率">
          <a:extLst>
            <a:ext uri="{FF2B5EF4-FFF2-40B4-BE49-F238E27FC236}">
              <a16:creationId xmlns:a16="http://schemas.microsoft.com/office/drawing/2014/main" id="{00000000-0008-0000-0F00-000073020000}"/>
            </a:ext>
          </a:extLst>
        </xdr:cNvPr>
        <xdr:cNvSpPr txBox="1"/>
      </xdr:nvSpPr>
      <xdr:spPr>
        <a:xfrm>
          <a:off x="14389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134002</xdr:rowOff>
    </xdr:from>
    <xdr:ext cx="405111" cy="259045"/>
    <xdr:sp macro="" textlink="">
      <xdr:nvSpPr>
        <xdr:cNvPr id="628" name="n_3aveValue【消防施設】&#10;有形固定資産減価償却率">
          <a:extLst>
            <a:ext uri="{FF2B5EF4-FFF2-40B4-BE49-F238E27FC236}">
              <a16:creationId xmlns:a16="http://schemas.microsoft.com/office/drawing/2014/main" id="{00000000-0008-0000-0F00-000074020000}"/>
            </a:ext>
          </a:extLst>
        </xdr:cNvPr>
        <xdr:cNvSpPr txBox="1"/>
      </xdr:nvSpPr>
      <xdr:spPr>
        <a:xfrm>
          <a:off x="13500744" y="1350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111141</xdr:rowOff>
    </xdr:from>
    <xdr:ext cx="405111" cy="259045"/>
    <xdr:sp macro="" textlink="">
      <xdr:nvSpPr>
        <xdr:cNvPr id="629" name="n_4aveValue【消防施設】&#10;有形固定資産減価償却率">
          <a:extLst>
            <a:ext uri="{FF2B5EF4-FFF2-40B4-BE49-F238E27FC236}">
              <a16:creationId xmlns:a16="http://schemas.microsoft.com/office/drawing/2014/main" id="{00000000-0008-0000-0F00-000075020000}"/>
            </a:ext>
          </a:extLst>
        </xdr:cNvPr>
        <xdr:cNvSpPr txBox="1"/>
      </xdr:nvSpPr>
      <xdr:spPr>
        <a:xfrm>
          <a:off x="12611744" y="133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62882</xdr:rowOff>
    </xdr:from>
    <xdr:ext cx="405111" cy="259045"/>
    <xdr:sp macro="" textlink="">
      <xdr:nvSpPr>
        <xdr:cNvPr id="630" name="n_1mainValue【消防施設】&#10;有形固定資産減価償却率">
          <a:extLst>
            <a:ext uri="{FF2B5EF4-FFF2-40B4-BE49-F238E27FC236}">
              <a16:creationId xmlns:a16="http://schemas.microsoft.com/office/drawing/2014/main" id="{00000000-0008-0000-0F00-000076020000}"/>
            </a:ext>
          </a:extLst>
        </xdr:cNvPr>
        <xdr:cNvSpPr txBox="1"/>
      </xdr:nvSpPr>
      <xdr:spPr>
        <a:xfrm>
          <a:off x="15266044" y="1395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5732</xdr:rowOff>
    </xdr:from>
    <xdr:ext cx="405111" cy="259045"/>
    <xdr:sp macro="" textlink="">
      <xdr:nvSpPr>
        <xdr:cNvPr id="631" name="n_2mainValue【消防施設】&#10;有形固定資産減価償却率">
          <a:extLst>
            <a:ext uri="{FF2B5EF4-FFF2-40B4-BE49-F238E27FC236}">
              <a16:creationId xmlns:a16="http://schemas.microsoft.com/office/drawing/2014/main" id="{00000000-0008-0000-0F00-000077020000}"/>
            </a:ext>
          </a:extLst>
        </xdr:cNvPr>
        <xdr:cNvSpPr txBox="1"/>
      </xdr:nvSpPr>
      <xdr:spPr>
        <a:xfrm>
          <a:off x="14389744" y="13893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122890</xdr:rowOff>
    </xdr:from>
    <xdr:ext cx="405111" cy="259045"/>
    <xdr:sp macro="" textlink="">
      <xdr:nvSpPr>
        <xdr:cNvPr id="632" name="n_3mainValue【消防施設】&#10;有形固定資産減価償却率">
          <a:extLst>
            <a:ext uri="{FF2B5EF4-FFF2-40B4-BE49-F238E27FC236}">
              <a16:creationId xmlns:a16="http://schemas.microsoft.com/office/drawing/2014/main" id="{00000000-0008-0000-0F00-000078020000}"/>
            </a:ext>
          </a:extLst>
        </xdr:cNvPr>
        <xdr:cNvSpPr txBox="1"/>
      </xdr:nvSpPr>
      <xdr:spPr>
        <a:xfrm>
          <a:off x="13500744" y="13838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a:extLst>
            <a:ext uri="{FF2B5EF4-FFF2-40B4-BE49-F238E27FC236}">
              <a16:creationId xmlns:a16="http://schemas.microsoft.com/office/drawing/2014/main" id="{00000000-0008-0000-0F00-00007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4" name="正方形/長方形 633">
          <a:extLst>
            <a:ext uri="{FF2B5EF4-FFF2-40B4-BE49-F238E27FC236}">
              <a16:creationId xmlns:a16="http://schemas.microsoft.com/office/drawing/2014/main" id="{00000000-0008-0000-0F00-00007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5" name="正方形/長方形 634">
          <a:extLst>
            <a:ext uri="{FF2B5EF4-FFF2-40B4-BE49-F238E27FC236}">
              <a16:creationId xmlns:a16="http://schemas.microsoft.com/office/drawing/2014/main" id="{00000000-0008-0000-0F00-00007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6" name="正方形/長方形 635">
          <a:extLst>
            <a:ext uri="{FF2B5EF4-FFF2-40B4-BE49-F238E27FC236}">
              <a16:creationId xmlns:a16="http://schemas.microsoft.com/office/drawing/2014/main" id="{00000000-0008-0000-0F00-00007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7" name="正方形/長方形 636">
          <a:extLst>
            <a:ext uri="{FF2B5EF4-FFF2-40B4-BE49-F238E27FC236}">
              <a16:creationId xmlns:a16="http://schemas.microsoft.com/office/drawing/2014/main" id="{00000000-0008-0000-0F00-00007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8" name="正方形/長方形 637">
          <a:extLst>
            <a:ext uri="{FF2B5EF4-FFF2-40B4-BE49-F238E27FC236}">
              <a16:creationId xmlns:a16="http://schemas.microsoft.com/office/drawing/2014/main" id="{00000000-0008-0000-0F00-00007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9" name="正方形/長方形 638">
          <a:extLst>
            <a:ext uri="{FF2B5EF4-FFF2-40B4-BE49-F238E27FC236}">
              <a16:creationId xmlns:a16="http://schemas.microsoft.com/office/drawing/2014/main" id="{00000000-0008-0000-0F00-00007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0" name="正方形/長方形 639">
          <a:extLst>
            <a:ext uri="{FF2B5EF4-FFF2-40B4-BE49-F238E27FC236}">
              <a16:creationId xmlns:a16="http://schemas.microsoft.com/office/drawing/2014/main" id="{00000000-0008-0000-0F00-000080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5" name="直線コネクタ 644">
          <a:extLst>
            <a:ext uri="{FF2B5EF4-FFF2-40B4-BE49-F238E27FC236}">
              <a16:creationId xmlns:a16="http://schemas.microsoft.com/office/drawing/2014/main" id="{00000000-0008-0000-0F00-000085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2" name="テキスト ボックス 651">
          <a:extLst>
            <a:ext uri="{FF2B5EF4-FFF2-40B4-BE49-F238E27FC236}">
              <a16:creationId xmlns:a16="http://schemas.microsoft.com/office/drawing/2014/main" id="{00000000-0008-0000-0F00-00008C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4" name="テキスト ボックス 653">
          <a:extLst>
            <a:ext uri="{FF2B5EF4-FFF2-40B4-BE49-F238E27FC236}">
              <a16:creationId xmlns:a16="http://schemas.microsoft.com/office/drawing/2014/main" id="{00000000-0008-0000-0F00-00008E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5" name="【消防施設】&#10;一人当たり面積グラフ枠">
          <a:extLst>
            <a:ext uri="{FF2B5EF4-FFF2-40B4-BE49-F238E27FC236}">
              <a16:creationId xmlns:a16="http://schemas.microsoft.com/office/drawing/2014/main" id="{00000000-0008-0000-0F00-00008F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92202</xdr:rowOff>
    </xdr:from>
    <xdr:to>
      <xdr:col>116</xdr:col>
      <xdr:colOff>62864</xdr:colOff>
      <xdr:row>86</xdr:row>
      <xdr:rowOff>87630</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flipV="1">
          <a:off x="22160864" y="13465302"/>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91457</xdr:rowOff>
    </xdr:from>
    <xdr:ext cx="469744" cy="259045"/>
    <xdr:sp macro="" textlink="">
      <xdr:nvSpPr>
        <xdr:cNvPr id="657" name="【消防施設】&#10;一人当たり面積最小値テキスト">
          <a:extLst>
            <a:ext uri="{FF2B5EF4-FFF2-40B4-BE49-F238E27FC236}">
              <a16:creationId xmlns:a16="http://schemas.microsoft.com/office/drawing/2014/main" id="{00000000-0008-0000-0F00-000091020000}"/>
            </a:ext>
          </a:extLst>
        </xdr:cNvPr>
        <xdr:cNvSpPr txBox="1"/>
      </xdr:nvSpPr>
      <xdr:spPr>
        <a:xfrm>
          <a:off x="22199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87630</xdr:rowOff>
    </xdr:from>
    <xdr:to>
      <xdr:col>116</xdr:col>
      <xdr:colOff>152400</xdr:colOff>
      <xdr:row>86</xdr:row>
      <xdr:rowOff>87630</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a:off x="22072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38879</xdr:rowOff>
    </xdr:from>
    <xdr:ext cx="469744" cy="259045"/>
    <xdr:sp macro="" textlink="">
      <xdr:nvSpPr>
        <xdr:cNvPr id="659" name="【消防施設】&#10;一人当たり面積最大値テキスト">
          <a:extLst>
            <a:ext uri="{FF2B5EF4-FFF2-40B4-BE49-F238E27FC236}">
              <a16:creationId xmlns:a16="http://schemas.microsoft.com/office/drawing/2014/main" id="{00000000-0008-0000-0F00-000093020000}"/>
            </a:ext>
          </a:extLst>
        </xdr:cNvPr>
        <xdr:cNvSpPr txBox="1"/>
      </xdr:nvSpPr>
      <xdr:spPr>
        <a:xfrm>
          <a:off x="22199600" y="13240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92202</xdr:rowOff>
    </xdr:from>
    <xdr:to>
      <xdr:col>116</xdr:col>
      <xdr:colOff>152400</xdr:colOff>
      <xdr:row>78</xdr:row>
      <xdr:rowOff>92202</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a:off x="22072600" y="13465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69614</xdr:rowOff>
    </xdr:from>
    <xdr:ext cx="469744" cy="259045"/>
    <xdr:sp macro="" textlink="">
      <xdr:nvSpPr>
        <xdr:cNvPr id="661" name="【消防施設】&#10;一人当たり面積平均値テキスト">
          <a:extLst>
            <a:ext uri="{FF2B5EF4-FFF2-40B4-BE49-F238E27FC236}">
              <a16:creationId xmlns:a16="http://schemas.microsoft.com/office/drawing/2014/main" id="{00000000-0008-0000-0F00-000095020000}"/>
            </a:ext>
          </a:extLst>
        </xdr:cNvPr>
        <xdr:cNvSpPr txBox="1"/>
      </xdr:nvSpPr>
      <xdr:spPr>
        <a:xfrm>
          <a:off x="22199600" y="14471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46737</xdr:rowOff>
    </xdr:from>
    <xdr:to>
      <xdr:col>116</xdr:col>
      <xdr:colOff>114300</xdr:colOff>
      <xdr:row>85</xdr:row>
      <xdr:rowOff>148337</xdr:rowOff>
    </xdr:to>
    <xdr:sp macro="" textlink="">
      <xdr:nvSpPr>
        <xdr:cNvPr id="662" name="フローチャート: 判断 661">
          <a:extLst>
            <a:ext uri="{FF2B5EF4-FFF2-40B4-BE49-F238E27FC236}">
              <a16:creationId xmlns:a16="http://schemas.microsoft.com/office/drawing/2014/main" id="{00000000-0008-0000-0F00-000096020000}"/>
            </a:ext>
          </a:extLst>
        </xdr:cNvPr>
        <xdr:cNvSpPr/>
      </xdr:nvSpPr>
      <xdr:spPr>
        <a:xfrm>
          <a:off x="22110700" y="1461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54356</xdr:rowOff>
    </xdr:from>
    <xdr:to>
      <xdr:col>112</xdr:col>
      <xdr:colOff>38100</xdr:colOff>
      <xdr:row>85</xdr:row>
      <xdr:rowOff>155956</xdr:rowOff>
    </xdr:to>
    <xdr:sp macro="" textlink="">
      <xdr:nvSpPr>
        <xdr:cNvPr id="663" name="フローチャート: 判断 662">
          <a:extLst>
            <a:ext uri="{FF2B5EF4-FFF2-40B4-BE49-F238E27FC236}">
              <a16:creationId xmlns:a16="http://schemas.microsoft.com/office/drawing/2014/main" id="{00000000-0008-0000-0F00-000097020000}"/>
            </a:ext>
          </a:extLst>
        </xdr:cNvPr>
        <xdr:cNvSpPr/>
      </xdr:nvSpPr>
      <xdr:spPr>
        <a:xfrm>
          <a:off x="21272500" y="1462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54356</xdr:rowOff>
    </xdr:from>
    <xdr:to>
      <xdr:col>107</xdr:col>
      <xdr:colOff>101600</xdr:colOff>
      <xdr:row>85</xdr:row>
      <xdr:rowOff>155956</xdr:rowOff>
    </xdr:to>
    <xdr:sp macro="" textlink="">
      <xdr:nvSpPr>
        <xdr:cNvPr id="664" name="フローチャート: 判断 663">
          <a:extLst>
            <a:ext uri="{FF2B5EF4-FFF2-40B4-BE49-F238E27FC236}">
              <a16:creationId xmlns:a16="http://schemas.microsoft.com/office/drawing/2014/main" id="{00000000-0008-0000-0F00-000098020000}"/>
            </a:ext>
          </a:extLst>
        </xdr:cNvPr>
        <xdr:cNvSpPr/>
      </xdr:nvSpPr>
      <xdr:spPr>
        <a:xfrm>
          <a:off x="20383500" y="1462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115315</xdr:rowOff>
    </xdr:from>
    <xdr:to>
      <xdr:col>102</xdr:col>
      <xdr:colOff>165100</xdr:colOff>
      <xdr:row>86</xdr:row>
      <xdr:rowOff>45465</xdr:rowOff>
    </xdr:to>
    <xdr:sp macro="" textlink="">
      <xdr:nvSpPr>
        <xdr:cNvPr id="665" name="フローチャート: 判断 664">
          <a:extLst>
            <a:ext uri="{FF2B5EF4-FFF2-40B4-BE49-F238E27FC236}">
              <a16:creationId xmlns:a16="http://schemas.microsoft.com/office/drawing/2014/main" id="{00000000-0008-0000-0F00-000099020000}"/>
            </a:ext>
          </a:extLst>
        </xdr:cNvPr>
        <xdr:cNvSpPr/>
      </xdr:nvSpPr>
      <xdr:spPr>
        <a:xfrm>
          <a:off x="19494500" y="146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114554</xdr:rowOff>
    </xdr:from>
    <xdr:to>
      <xdr:col>98</xdr:col>
      <xdr:colOff>38100</xdr:colOff>
      <xdr:row>86</xdr:row>
      <xdr:rowOff>44704</xdr:rowOff>
    </xdr:to>
    <xdr:sp macro="" textlink="">
      <xdr:nvSpPr>
        <xdr:cNvPr id="666" name="フローチャート: 判断 665">
          <a:extLst>
            <a:ext uri="{FF2B5EF4-FFF2-40B4-BE49-F238E27FC236}">
              <a16:creationId xmlns:a16="http://schemas.microsoft.com/office/drawing/2014/main" id="{00000000-0008-0000-0F00-00009A020000}"/>
            </a:ext>
          </a:extLst>
        </xdr:cNvPr>
        <xdr:cNvSpPr/>
      </xdr:nvSpPr>
      <xdr:spPr>
        <a:xfrm>
          <a:off x="18605500" y="1468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00000000-0008-0000-0F00-00009B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00000000-0008-0000-0F00-00009C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00000000-0008-0000-0F00-00009D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id="{00000000-0008-0000-0F00-00009E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1" name="テキスト ボックス 670">
          <a:extLst>
            <a:ext uri="{FF2B5EF4-FFF2-40B4-BE49-F238E27FC236}">
              <a16:creationId xmlns:a16="http://schemas.microsoft.com/office/drawing/2014/main" id="{00000000-0008-0000-0F00-00009F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146558</xdr:rowOff>
    </xdr:from>
    <xdr:to>
      <xdr:col>116</xdr:col>
      <xdr:colOff>114300</xdr:colOff>
      <xdr:row>86</xdr:row>
      <xdr:rowOff>76708</xdr:rowOff>
    </xdr:to>
    <xdr:sp macro="" textlink="">
      <xdr:nvSpPr>
        <xdr:cNvPr id="672" name="楕円 671">
          <a:extLst>
            <a:ext uri="{FF2B5EF4-FFF2-40B4-BE49-F238E27FC236}">
              <a16:creationId xmlns:a16="http://schemas.microsoft.com/office/drawing/2014/main" id="{00000000-0008-0000-0F00-0000A0020000}"/>
            </a:ext>
          </a:extLst>
        </xdr:cNvPr>
        <xdr:cNvSpPr/>
      </xdr:nvSpPr>
      <xdr:spPr>
        <a:xfrm>
          <a:off x="22110700" y="1471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61485</xdr:rowOff>
    </xdr:from>
    <xdr:ext cx="469744" cy="259045"/>
    <xdr:sp macro="" textlink="">
      <xdr:nvSpPr>
        <xdr:cNvPr id="673" name="【消防施設】&#10;一人当たり面積該当値テキスト">
          <a:extLst>
            <a:ext uri="{FF2B5EF4-FFF2-40B4-BE49-F238E27FC236}">
              <a16:creationId xmlns:a16="http://schemas.microsoft.com/office/drawing/2014/main" id="{00000000-0008-0000-0F00-0000A1020000}"/>
            </a:ext>
          </a:extLst>
        </xdr:cNvPr>
        <xdr:cNvSpPr txBox="1"/>
      </xdr:nvSpPr>
      <xdr:spPr>
        <a:xfrm>
          <a:off x="22199600" y="1463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154178</xdr:rowOff>
    </xdr:from>
    <xdr:to>
      <xdr:col>112</xdr:col>
      <xdr:colOff>38100</xdr:colOff>
      <xdr:row>86</xdr:row>
      <xdr:rowOff>84328</xdr:rowOff>
    </xdr:to>
    <xdr:sp macro="" textlink="">
      <xdr:nvSpPr>
        <xdr:cNvPr id="674" name="楕円 673">
          <a:extLst>
            <a:ext uri="{FF2B5EF4-FFF2-40B4-BE49-F238E27FC236}">
              <a16:creationId xmlns:a16="http://schemas.microsoft.com/office/drawing/2014/main" id="{00000000-0008-0000-0F00-0000A2020000}"/>
            </a:ext>
          </a:extLst>
        </xdr:cNvPr>
        <xdr:cNvSpPr/>
      </xdr:nvSpPr>
      <xdr:spPr>
        <a:xfrm>
          <a:off x="21272500" y="1472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25908</xdr:rowOff>
    </xdr:from>
    <xdr:to>
      <xdr:col>116</xdr:col>
      <xdr:colOff>63500</xdr:colOff>
      <xdr:row>86</xdr:row>
      <xdr:rowOff>33528</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flipV="1">
          <a:off x="21323300" y="14770608"/>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154939</xdr:rowOff>
    </xdr:from>
    <xdr:to>
      <xdr:col>107</xdr:col>
      <xdr:colOff>101600</xdr:colOff>
      <xdr:row>86</xdr:row>
      <xdr:rowOff>85089</xdr:rowOff>
    </xdr:to>
    <xdr:sp macro="" textlink="">
      <xdr:nvSpPr>
        <xdr:cNvPr id="676" name="楕円 675">
          <a:extLst>
            <a:ext uri="{FF2B5EF4-FFF2-40B4-BE49-F238E27FC236}">
              <a16:creationId xmlns:a16="http://schemas.microsoft.com/office/drawing/2014/main" id="{00000000-0008-0000-0F00-0000A4020000}"/>
            </a:ext>
          </a:extLst>
        </xdr:cNvPr>
        <xdr:cNvSpPr/>
      </xdr:nvSpPr>
      <xdr:spPr>
        <a:xfrm>
          <a:off x="203835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33528</xdr:rowOff>
    </xdr:from>
    <xdr:to>
      <xdr:col>111</xdr:col>
      <xdr:colOff>177800</xdr:colOff>
      <xdr:row>86</xdr:row>
      <xdr:rowOff>34289</xdr:rowOff>
    </xdr:to>
    <xdr:cxnSp macro="">
      <xdr:nvCxnSpPr>
        <xdr:cNvPr id="677" name="直線コネクタ 676">
          <a:extLst>
            <a:ext uri="{FF2B5EF4-FFF2-40B4-BE49-F238E27FC236}">
              <a16:creationId xmlns:a16="http://schemas.microsoft.com/office/drawing/2014/main" id="{00000000-0008-0000-0F00-0000A5020000}"/>
            </a:ext>
          </a:extLst>
        </xdr:cNvPr>
        <xdr:cNvCxnSpPr/>
      </xdr:nvCxnSpPr>
      <xdr:spPr>
        <a:xfrm flipV="1">
          <a:off x="20434300" y="14778228"/>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4063</xdr:rowOff>
    </xdr:from>
    <xdr:to>
      <xdr:col>102</xdr:col>
      <xdr:colOff>165100</xdr:colOff>
      <xdr:row>86</xdr:row>
      <xdr:rowOff>105663</xdr:rowOff>
    </xdr:to>
    <xdr:sp macro="" textlink="">
      <xdr:nvSpPr>
        <xdr:cNvPr id="678" name="楕円 677">
          <a:extLst>
            <a:ext uri="{FF2B5EF4-FFF2-40B4-BE49-F238E27FC236}">
              <a16:creationId xmlns:a16="http://schemas.microsoft.com/office/drawing/2014/main" id="{00000000-0008-0000-0F00-0000A6020000}"/>
            </a:ext>
          </a:extLst>
        </xdr:cNvPr>
        <xdr:cNvSpPr/>
      </xdr:nvSpPr>
      <xdr:spPr>
        <a:xfrm>
          <a:off x="19494500" y="147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34289</xdr:rowOff>
    </xdr:from>
    <xdr:to>
      <xdr:col>107</xdr:col>
      <xdr:colOff>50800</xdr:colOff>
      <xdr:row>86</xdr:row>
      <xdr:rowOff>54863</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flipV="1">
          <a:off x="19545300" y="14778989"/>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1033</xdr:rowOff>
    </xdr:from>
    <xdr:ext cx="469744" cy="259045"/>
    <xdr:sp macro="" textlink="">
      <xdr:nvSpPr>
        <xdr:cNvPr id="680" name="n_1aveValue【消防施設】&#10;一人当たり面積">
          <a:extLst>
            <a:ext uri="{FF2B5EF4-FFF2-40B4-BE49-F238E27FC236}">
              <a16:creationId xmlns:a16="http://schemas.microsoft.com/office/drawing/2014/main" id="{00000000-0008-0000-0F00-0000A8020000}"/>
            </a:ext>
          </a:extLst>
        </xdr:cNvPr>
        <xdr:cNvSpPr txBox="1"/>
      </xdr:nvSpPr>
      <xdr:spPr>
        <a:xfrm>
          <a:off x="21075727" y="1440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1033</xdr:rowOff>
    </xdr:from>
    <xdr:ext cx="469744" cy="259045"/>
    <xdr:sp macro="" textlink="">
      <xdr:nvSpPr>
        <xdr:cNvPr id="681" name="n_2aveValue【消防施設】&#10;一人当たり面積">
          <a:extLst>
            <a:ext uri="{FF2B5EF4-FFF2-40B4-BE49-F238E27FC236}">
              <a16:creationId xmlns:a16="http://schemas.microsoft.com/office/drawing/2014/main" id="{00000000-0008-0000-0F00-0000A9020000}"/>
            </a:ext>
          </a:extLst>
        </xdr:cNvPr>
        <xdr:cNvSpPr txBox="1"/>
      </xdr:nvSpPr>
      <xdr:spPr>
        <a:xfrm>
          <a:off x="20199427" y="1440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61992</xdr:rowOff>
    </xdr:from>
    <xdr:ext cx="469744" cy="259045"/>
    <xdr:sp macro="" textlink="">
      <xdr:nvSpPr>
        <xdr:cNvPr id="682" name="n_3aveValue【消防施設】&#10;一人当たり面積">
          <a:extLst>
            <a:ext uri="{FF2B5EF4-FFF2-40B4-BE49-F238E27FC236}">
              <a16:creationId xmlns:a16="http://schemas.microsoft.com/office/drawing/2014/main" id="{00000000-0008-0000-0F00-0000AA020000}"/>
            </a:ext>
          </a:extLst>
        </xdr:cNvPr>
        <xdr:cNvSpPr txBox="1"/>
      </xdr:nvSpPr>
      <xdr:spPr>
        <a:xfrm>
          <a:off x="19310427" y="14463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61231</xdr:rowOff>
    </xdr:from>
    <xdr:ext cx="469744" cy="259045"/>
    <xdr:sp macro="" textlink="">
      <xdr:nvSpPr>
        <xdr:cNvPr id="683" name="n_4aveValue【消防施設】&#10;一人当たり面積">
          <a:extLst>
            <a:ext uri="{FF2B5EF4-FFF2-40B4-BE49-F238E27FC236}">
              <a16:creationId xmlns:a16="http://schemas.microsoft.com/office/drawing/2014/main" id="{00000000-0008-0000-0F00-0000AB020000}"/>
            </a:ext>
          </a:extLst>
        </xdr:cNvPr>
        <xdr:cNvSpPr txBox="1"/>
      </xdr:nvSpPr>
      <xdr:spPr>
        <a:xfrm>
          <a:off x="18421427" y="1446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75455</xdr:rowOff>
    </xdr:from>
    <xdr:ext cx="469744" cy="259045"/>
    <xdr:sp macro="" textlink="">
      <xdr:nvSpPr>
        <xdr:cNvPr id="684" name="n_1mainValue【消防施設】&#10;一人当たり面積">
          <a:extLst>
            <a:ext uri="{FF2B5EF4-FFF2-40B4-BE49-F238E27FC236}">
              <a16:creationId xmlns:a16="http://schemas.microsoft.com/office/drawing/2014/main" id="{00000000-0008-0000-0F00-0000AC020000}"/>
            </a:ext>
          </a:extLst>
        </xdr:cNvPr>
        <xdr:cNvSpPr txBox="1"/>
      </xdr:nvSpPr>
      <xdr:spPr>
        <a:xfrm>
          <a:off x="21075727" y="1482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76216</xdr:rowOff>
    </xdr:from>
    <xdr:ext cx="469744" cy="259045"/>
    <xdr:sp macro="" textlink="">
      <xdr:nvSpPr>
        <xdr:cNvPr id="685" name="n_2mainValue【消防施設】&#10;一人当たり面積">
          <a:extLst>
            <a:ext uri="{FF2B5EF4-FFF2-40B4-BE49-F238E27FC236}">
              <a16:creationId xmlns:a16="http://schemas.microsoft.com/office/drawing/2014/main" id="{00000000-0008-0000-0F00-0000AD020000}"/>
            </a:ext>
          </a:extLst>
        </xdr:cNvPr>
        <xdr:cNvSpPr txBox="1"/>
      </xdr:nvSpPr>
      <xdr:spPr>
        <a:xfrm>
          <a:off x="20199427" y="1482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96790</xdr:rowOff>
    </xdr:from>
    <xdr:ext cx="469744" cy="259045"/>
    <xdr:sp macro="" textlink="">
      <xdr:nvSpPr>
        <xdr:cNvPr id="686" name="n_3mainValue【消防施設】&#10;一人当たり面積">
          <a:extLst>
            <a:ext uri="{FF2B5EF4-FFF2-40B4-BE49-F238E27FC236}">
              <a16:creationId xmlns:a16="http://schemas.microsoft.com/office/drawing/2014/main" id="{00000000-0008-0000-0F00-0000AE020000}"/>
            </a:ext>
          </a:extLst>
        </xdr:cNvPr>
        <xdr:cNvSpPr txBox="1"/>
      </xdr:nvSpPr>
      <xdr:spPr>
        <a:xfrm>
          <a:off x="19310427" y="1484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7" name="正方形/長方形 686">
          <a:extLst>
            <a:ext uri="{FF2B5EF4-FFF2-40B4-BE49-F238E27FC236}">
              <a16:creationId xmlns:a16="http://schemas.microsoft.com/office/drawing/2014/main" id="{00000000-0008-0000-0F00-0000AF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8" name="正方形/長方形 687">
          <a:extLst>
            <a:ext uri="{FF2B5EF4-FFF2-40B4-BE49-F238E27FC236}">
              <a16:creationId xmlns:a16="http://schemas.microsoft.com/office/drawing/2014/main" id="{00000000-0008-0000-0F00-0000B0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9" name="正方形/長方形 688">
          <a:extLst>
            <a:ext uri="{FF2B5EF4-FFF2-40B4-BE49-F238E27FC236}">
              <a16:creationId xmlns:a16="http://schemas.microsoft.com/office/drawing/2014/main" id="{00000000-0008-0000-0F00-0000B1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0" name="正方形/長方形 689">
          <a:extLst>
            <a:ext uri="{FF2B5EF4-FFF2-40B4-BE49-F238E27FC236}">
              <a16:creationId xmlns:a16="http://schemas.microsoft.com/office/drawing/2014/main" id="{00000000-0008-0000-0F00-0000B2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1" name="正方形/長方形 690">
          <a:extLst>
            <a:ext uri="{FF2B5EF4-FFF2-40B4-BE49-F238E27FC236}">
              <a16:creationId xmlns:a16="http://schemas.microsoft.com/office/drawing/2014/main" id="{00000000-0008-0000-0F00-0000B3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2" name="正方形/長方形 691">
          <a:extLst>
            <a:ext uri="{FF2B5EF4-FFF2-40B4-BE49-F238E27FC236}">
              <a16:creationId xmlns:a16="http://schemas.microsoft.com/office/drawing/2014/main" id="{00000000-0008-0000-0F00-0000B4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3" name="正方形/長方形 692">
          <a:extLst>
            <a:ext uri="{FF2B5EF4-FFF2-40B4-BE49-F238E27FC236}">
              <a16:creationId xmlns:a16="http://schemas.microsoft.com/office/drawing/2014/main" id="{00000000-0008-0000-0F00-0000B5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4" name="正方形/長方形 693">
          <a:extLst>
            <a:ext uri="{FF2B5EF4-FFF2-40B4-BE49-F238E27FC236}">
              <a16:creationId xmlns:a16="http://schemas.microsoft.com/office/drawing/2014/main" id="{00000000-0008-0000-0F00-0000B6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97" name="テキスト ボックス 696">
          <a:extLst>
            <a:ext uri="{FF2B5EF4-FFF2-40B4-BE49-F238E27FC236}">
              <a16:creationId xmlns:a16="http://schemas.microsoft.com/office/drawing/2014/main" id="{00000000-0008-0000-0F00-0000B9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98" name="直線コネクタ 697">
          <a:extLst>
            <a:ext uri="{FF2B5EF4-FFF2-40B4-BE49-F238E27FC236}">
              <a16:creationId xmlns:a16="http://schemas.microsoft.com/office/drawing/2014/main" id="{00000000-0008-0000-0F00-0000BA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99" name="テキスト ボックス 698">
          <a:extLst>
            <a:ext uri="{FF2B5EF4-FFF2-40B4-BE49-F238E27FC236}">
              <a16:creationId xmlns:a16="http://schemas.microsoft.com/office/drawing/2014/main" id="{00000000-0008-0000-0F00-0000BB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0" name="直線コネクタ 699">
          <a:extLst>
            <a:ext uri="{FF2B5EF4-FFF2-40B4-BE49-F238E27FC236}">
              <a16:creationId xmlns:a16="http://schemas.microsoft.com/office/drawing/2014/main" id="{00000000-0008-0000-0F00-0000BC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2" name="直線コネクタ 701">
          <a:extLst>
            <a:ext uri="{FF2B5EF4-FFF2-40B4-BE49-F238E27FC236}">
              <a16:creationId xmlns:a16="http://schemas.microsoft.com/office/drawing/2014/main" id="{00000000-0008-0000-0F00-0000BE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4" name="直線コネクタ 703">
          <a:extLst>
            <a:ext uri="{FF2B5EF4-FFF2-40B4-BE49-F238E27FC236}">
              <a16:creationId xmlns:a16="http://schemas.microsoft.com/office/drawing/2014/main" id="{00000000-0008-0000-0F00-0000C0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6" name="直線コネクタ 705">
          <a:extLst>
            <a:ext uri="{FF2B5EF4-FFF2-40B4-BE49-F238E27FC236}">
              <a16:creationId xmlns:a16="http://schemas.microsoft.com/office/drawing/2014/main" id="{00000000-0008-0000-0F00-0000C2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7" name="テキスト ボックス 706">
          <a:extLst>
            <a:ext uri="{FF2B5EF4-FFF2-40B4-BE49-F238E27FC236}">
              <a16:creationId xmlns:a16="http://schemas.microsoft.com/office/drawing/2014/main" id="{00000000-0008-0000-0F00-0000C3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8" name="直線コネクタ 707">
          <a:extLst>
            <a:ext uri="{FF2B5EF4-FFF2-40B4-BE49-F238E27FC236}">
              <a16:creationId xmlns:a16="http://schemas.microsoft.com/office/drawing/2014/main" id="{00000000-0008-0000-0F00-0000C4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09" name="テキスト ボックス 708">
          <a:extLst>
            <a:ext uri="{FF2B5EF4-FFF2-40B4-BE49-F238E27FC236}">
              <a16:creationId xmlns:a16="http://schemas.microsoft.com/office/drawing/2014/main" id="{00000000-0008-0000-0F00-0000C5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1" name="【庁舎】&#10;有形固定資産減価償却率グラフ枠">
          <a:extLst>
            <a:ext uri="{FF2B5EF4-FFF2-40B4-BE49-F238E27FC236}">
              <a16:creationId xmlns:a16="http://schemas.microsoft.com/office/drawing/2014/main" id="{00000000-0008-0000-0F00-0000C7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xdr:rowOff>
    </xdr:from>
    <xdr:to>
      <xdr:col>85</xdr:col>
      <xdr:colOff>126364</xdr:colOff>
      <xdr:row>108</xdr:row>
      <xdr:rowOff>149679</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flipV="1">
          <a:off x="16318864" y="17152620"/>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153506</xdr:rowOff>
    </xdr:from>
    <xdr:ext cx="405111" cy="259045"/>
    <xdr:sp macro="" textlink="">
      <xdr:nvSpPr>
        <xdr:cNvPr id="713" name="【庁舎】&#10;有形固定資産減価償却率最小値テキスト">
          <a:extLst>
            <a:ext uri="{FF2B5EF4-FFF2-40B4-BE49-F238E27FC236}">
              <a16:creationId xmlns:a16="http://schemas.microsoft.com/office/drawing/2014/main" id="{00000000-0008-0000-0F00-0000C9020000}"/>
            </a:ext>
          </a:extLst>
        </xdr:cNvPr>
        <xdr:cNvSpPr txBox="1"/>
      </xdr:nvSpPr>
      <xdr:spPr>
        <a:xfrm>
          <a:off x="16357600" y="18670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149679</xdr:rowOff>
    </xdr:from>
    <xdr:to>
      <xdr:col>86</xdr:col>
      <xdr:colOff>25400</xdr:colOff>
      <xdr:row>108</xdr:row>
      <xdr:rowOff>149679</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a:off x="16230600" y="1866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125747</xdr:rowOff>
    </xdr:from>
    <xdr:ext cx="340478" cy="259045"/>
    <xdr:sp macro="" textlink="">
      <xdr:nvSpPr>
        <xdr:cNvPr id="715" name="【庁舎】&#10;有形固定資産減価償却率最大値テキスト">
          <a:extLst>
            <a:ext uri="{FF2B5EF4-FFF2-40B4-BE49-F238E27FC236}">
              <a16:creationId xmlns:a16="http://schemas.microsoft.com/office/drawing/2014/main" id="{00000000-0008-0000-0F00-0000CB020000}"/>
            </a:ext>
          </a:extLst>
        </xdr:cNvPr>
        <xdr:cNvSpPr txBox="1"/>
      </xdr:nvSpPr>
      <xdr:spPr>
        <a:xfrm>
          <a:off x="16357600" y="1692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xdr:rowOff>
    </xdr:from>
    <xdr:to>
      <xdr:col>86</xdr:col>
      <xdr:colOff>25400</xdr:colOff>
      <xdr:row>100</xdr:row>
      <xdr:rowOff>7620</xdr:rowOff>
    </xdr:to>
    <xdr:cxnSp macro="">
      <xdr:nvCxnSpPr>
        <xdr:cNvPr id="716" name="直線コネクタ 715">
          <a:extLst>
            <a:ext uri="{FF2B5EF4-FFF2-40B4-BE49-F238E27FC236}">
              <a16:creationId xmlns:a16="http://schemas.microsoft.com/office/drawing/2014/main" id="{00000000-0008-0000-0F00-0000CC020000}"/>
            </a:ext>
          </a:extLst>
        </xdr:cNvPr>
        <xdr:cNvCxnSpPr/>
      </xdr:nvCxnSpPr>
      <xdr:spPr>
        <a:xfrm>
          <a:off x="16230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82566</xdr:rowOff>
    </xdr:from>
    <xdr:ext cx="405111" cy="259045"/>
    <xdr:sp macro="" textlink="">
      <xdr:nvSpPr>
        <xdr:cNvPr id="717" name="【庁舎】&#10;有形固定資産減価償却率平均値テキスト">
          <a:extLst>
            <a:ext uri="{FF2B5EF4-FFF2-40B4-BE49-F238E27FC236}">
              <a16:creationId xmlns:a16="http://schemas.microsoft.com/office/drawing/2014/main" id="{00000000-0008-0000-0F00-0000CD020000}"/>
            </a:ext>
          </a:extLst>
        </xdr:cNvPr>
        <xdr:cNvSpPr txBox="1"/>
      </xdr:nvSpPr>
      <xdr:spPr>
        <a:xfrm>
          <a:off x="16357600" y="1774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59689</xdr:rowOff>
    </xdr:from>
    <xdr:to>
      <xdr:col>85</xdr:col>
      <xdr:colOff>177800</xdr:colOff>
      <xdr:row>104</xdr:row>
      <xdr:rowOff>161289</xdr:rowOff>
    </xdr:to>
    <xdr:sp macro="" textlink="">
      <xdr:nvSpPr>
        <xdr:cNvPr id="718" name="フローチャート: 判断 717">
          <a:extLst>
            <a:ext uri="{FF2B5EF4-FFF2-40B4-BE49-F238E27FC236}">
              <a16:creationId xmlns:a16="http://schemas.microsoft.com/office/drawing/2014/main" id="{00000000-0008-0000-0F00-0000CE020000}"/>
            </a:ext>
          </a:extLst>
        </xdr:cNvPr>
        <xdr:cNvSpPr/>
      </xdr:nvSpPr>
      <xdr:spPr>
        <a:xfrm>
          <a:off x="162687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36830</xdr:rowOff>
    </xdr:from>
    <xdr:to>
      <xdr:col>81</xdr:col>
      <xdr:colOff>101600</xdr:colOff>
      <xdr:row>104</xdr:row>
      <xdr:rowOff>138430</xdr:rowOff>
    </xdr:to>
    <xdr:sp macro="" textlink="">
      <xdr:nvSpPr>
        <xdr:cNvPr id="719" name="フローチャート: 判断 718">
          <a:extLst>
            <a:ext uri="{FF2B5EF4-FFF2-40B4-BE49-F238E27FC236}">
              <a16:creationId xmlns:a16="http://schemas.microsoft.com/office/drawing/2014/main" id="{00000000-0008-0000-0F00-0000CF020000}"/>
            </a:ext>
          </a:extLst>
        </xdr:cNvPr>
        <xdr:cNvSpPr/>
      </xdr:nvSpPr>
      <xdr:spPr>
        <a:xfrm>
          <a:off x="15430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103777</xdr:rowOff>
    </xdr:from>
    <xdr:to>
      <xdr:col>76</xdr:col>
      <xdr:colOff>165100</xdr:colOff>
      <xdr:row>105</xdr:row>
      <xdr:rowOff>33927</xdr:rowOff>
    </xdr:to>
    <xdr:sp macro="" textlink="">
      <xdr:nvSpPr>
        <xdr:cNvPr id="720" name="フローチャート: 判断 719">
          <a:extLst>
            <a:ext uri="{FF2B5EF4-FFF2-40B4-BE49-F238E27FC236}">
              <a16:creationId xmlns:a16="http://schemas.microsoft.com/office/drawing/2014/main" id="{00000000-0008-0000-0F00-0000D0020000}"/>
            </a:ext>
          </a:extLst>
        </xdr:cNvPr>
        <xdr:cNvSpPr/>
      </xdr:nvSpPr>
      <xdr:spPr>
        <a:xfrm>
          <a:off x="145415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72752</xdr:rowOff>
    </xdr:from>
    <xdr:to>
      <xdr:col>72</xdr:col>
      <xdr:colOff>38100</xdr:colOff>
      <xdr:row>105</xdr:row>
      <xdr:rowOff>2902</xdr:rowOff>
    </xdr:to>
    <xdr:sp macro="" textlink="">
      <xdr:nvSpPr>
        <xdr:cNvPr id="721" name="フローチャート: 判断 720">
          <a:extLst>
            <a:ext uri="{FF2B5EF4-FFF2-40B4-BE49-F238E27FC236}">
              <a16:creationId xmlns:a16="http://schemas.microsoft.com/office/drawing/2014/main" id="{00000000-0008-0000-0F00-0000D1020000}"/>
            </a:ext>
          </a:extLst>
        </xdr:cNvPr>
        <xdr:cNvSpPr/>
      </xdr:nvSpPr>
      <xdr:spPr>
        <a:xfrm>
          <a:off x="13652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141332</xdr:rowOff>
    </xdr:from>
    <xdr:to>
      <xdr:col>67</xdr:col>
      <xdr:colOff>101600</xdr:colOff>
      <xdr:row>104</xdr:row>
      <xdr:rowOff>71482</xdr:rowOff>
    </xdr:to>
    <xdr:sp macro="" textlink="">
      <xdr:nvSpPr>
        <xdr:cNvPr id="722" name="フローチャート: 判断 721">
          <a:extLst>
            <a:ext uri="{FF2B5EF4-FFF2-40B4-BE49-F238E27FC236}">
              <a16:creationId xmlns:a16="http://schemas.microsoft.com/office/drawing/2014/main" id="{00000000-0008-0000-0F00-0000D2020000}"/>
            </a:ext>
          </a:extLst>
        </xdr:cNvPr>
        <xdr:cNvSpPr/>
      </xdr:nvSpPr>
      <xdr:spPr>
        <a:xfrm>
          <a:off x="12763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00000000-0008-0000-0F00-0000D3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00000000-0008-0000-0F00-0000D4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00000000-0008-0000-0F00-0000D5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00000000-0008-0000-0F00-0000D6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00000000-0008-0000-0F00-0000D7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27032</xdr:rowOff>
    </xdr:from>
    <xdr:to>
      <xdr:col>85</xdr:col>
      <xdr:colOff>177800</xdr:colOff>
      <xdr:row>108</xdr:row>
      <xdr:rowOff>128632</xdr:rowOff>
    </xdr:to>
    <xdr:sp macro="" textlink="">
      <xdr:nvSpPr>
        <xdr:cNvPr id="728" name="楕円 727">
          <a:extLst>
            <a:ext uri="{FF2B5EF4-FFF2-40B4-BE49-F238E27FC236}">
              <a16:creationId xmlns:a16="http://schemas.microsoft.com/office/drawing/2014/main" id="{00000000-0008-0000-0F00-0000D8020000}"/>
            </a:ext>
          </a:extLst>
        </xdr:cNvPr>
        <xdr:cNvSpPr/>
      </xdr:nvSpPr>
      <xdr:spPr>
        <a:xfrm>
          <a:off x="16268700" y="1854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113409</xdr:rowOff>
    </xdr:from>
    <xdr:ext cx="405111" cy="259045"/>
    <xdr:sp macro="" textlink="">
      <xdr:nvSpPr>
        <xdr:cNvPr id="729" name="【庁舎】&#10;有形固定資産減価償却率該当値テキスト">
          <a:extLst>
            <a:ext uri="{FF2B5EF4-FFF2-40B4-BE49-F238E27FC236}">
              <a16:creationId xmlns:a16="http://schemas.microsoft.com/office/drawing/2014/main" id="{00000000-0008-0000-0F00-0000D9020000}"/>
            </a:ext>
          </a:extLst>
        </xdr:cNvPr>
        <xdr:cNvSpPr txBox="1"/>
      </xdr:nvSpPr>
      <xdr:spPr>
        <a:xfrm>
          <a:off x="16357600" y="18458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907</xdr:rowOff>
    </xdr:from>
    <xdr:to>
      <xdr:col>81</xdr:col>
      <xdr:colOff>101600</xdr:colOff>
      <xdr:row>108</xdr:row>
      <xdr:rowOff>102507</xdr:rowOff>
    </xdr:to>
    <xdr:sp macro="" textlink="">
      <xdr:nvSpPr>
        <xdr:cNvPr id="730" name="楕円 729">
          <a:extLst>
            <a:ext uri="{FF2B5EF4-FFF2-40B4-BE49-F238E27FC236}">
              <a16:creationId xmlns:a16="http://schemas.microsoft.com/office/drawing/2014/main" id="{00000000-0008-0000-0F00-0000DA020000}"/>
            </a:ext>
          </a:extLst>
        </xdr:cNvPr>
        <xdr:cNvSpPr/>
      </xdr:nvSpPr>
      <xdr:spPr>
        <a:xfrm>
          <a:off x="15430500" y="1851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51707</xdr:rowOff>
    </xdr:from>
    <xdr:to>
      <xdr:col>85</xdr:col>
      <xdr:colOff>127000</xdr:colOff>
      <xdr:row>108</xdr:row>
      <xdr:rowOff>77832</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a:off x="15481300" y="18568307"/>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147864</xdr:rowOff>
    </xdr:from>
    <xdr:to>
      <xdr:col>76</xdr:col>
      <xdr:colOff>165100</xdr:colOff>
      <xdr:row>108</xdr:row>
      <xdr:rowOff>78014</xdr:rowOff>
    </xdr:to>
    <xdr:sp macro="" textlink="">
      <xdr:nvSpPr>
        <xdr:cNvPr id="732" name="楕円 731">
          <a:extLst>
            <a:ext uri="{FF2B5EF4-FFF2-40B4-BE49-F238E27FC236}">
              <a16:creationId xmlns:a16="http://schemas.microsoft.com/office/drawing/2014/main" id="{00000000-0008-0000-0F00-0000DC020000}"/>
            </a:ext>
          </a:extLst>
        </xdr:cNvPr>
        <xdr:cNvSpPr/>
      </xdr:nvSpPr>
      <xdr:spPr>
        <a:xfrm>
          <a:off x="145415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27214</xdr:rowOff>
    </xdr:from>
    <xdr:to>
      <xdr:col>81</xdr:col>
      <xdr:colOff>50800</xdr:colOff>
      <xdr:row>108</xdr:row>
      <xdr:rowOff>51707</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a:off x="14592300" y="1854381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121738</xdr:rowOff>
    </xdr:from>
    <xdr:to>
      <xdr:col>72</xdr:col>
      <xdr:colOff>38100</xdr:colOff>
      <xdr:row>108</xdr:row>
      <xdr:rowOff>51888</xdr:rowOff>
    </xdr:to>
    <xdr:sp macro="" textlink="">
      <xdr:nvSpPr>
        <xdr:cNvPr id="734" name="楕円 733">
          <a:extLst>
            <a:ext uri="{FF2B5EF4-FFF2-40B4-BE49-F238E27FC236}">
              <a16:creationId xmlns:a16="http://schemas.microsoft.com/office/drawing/2014/main" id="{00000000-0008-0000-0F00-0000DE020000}"/>
            </a:ext>
          </a:extLst>
        </xdr:cNvPr>
        <xdr:cNvSpPr/>
      </xdr:nvSpPr>
      <xdr:spPr>
        <a:xfrm>
          <a:off x="13652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1088</xdr:rowOff>
    </xdr:from>
    <xdr:to>
      <xdr:col>76</xdr:col>
      <xdr:colOff>114300</xdr:colOff>
      <xdr:row>108</xdr:row>
      <xdr:rowOff>27214</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a:off x="13703300" y="1851768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154957</xdr:rowOff>
    </xdr:from>
    <xdr:ext cx="405111" cy="259045"/>
    <xdr:sp macro="" textlink="">
      <xdr:nvSpPr>
        <xdr:cNvPr id="736" name="n_1aveValue【庁舎】&#10;有形固定資産減価償却率">
          <a:extLst>
            <a:ext uri="{FF2B5EF4-FFF2-40B4-BE49-F238E27FC236}">
              <a16:creationId xmlns:a16="http://schemas.microsoft.com/office/drawing/2014/main" id="{00000000-0008-0000-0F00-0000E0020000}"/>
            </a:ext>
          </a:extLst>
        </xdr:cNvPr>
        <xdr:cNvSpPr txBox="1"/>
      </xdr:nvSpPr>
      <xdr:spPr>
        <a:xfrm>
          <a:off x="15266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50454</xdr:rowOff>
    </xdr:from>
    <xdr:ext cx="405111" cy="259045"/>
    <xdr:sp macro="" textlink="">
      <xdr:nvSpPr>
        <xdr:cNvPr id="737" name="n_2aveValue【庁舎】&#10;有形固定資産減価償却率">
          <a:extLst>
            <a:ext uri="{FF2B5EF4-FFF2-40B4-BE49-F238E27FC236}">
              <a16:creationId xmlns:a16="http://schemas.microsoft.com/office/drawing/2014/main" id="{00000000-0008-0000-0F00-0000E1020000}"/>
            </a:ext>
          </a:extLst>
        </xdr:cNvPr>
        <xdr:cNvSpPr txBox="1"/>
      </xdr:nvSpPr>
      <xdr:spPr>
        <a:xfrm>
          <a:off x="14389744" y="1770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19429</xdr:rowOff>
    </xdr:from>
    <xdr:ext cx="405111" cy="259045"/>
    <xdr:sp macro="" textlink="">
      <xdr:nvSpPr>
        <xdr:cNvPr id="738" name="n_3aveValue【庁舎】&#10;有形固定資産減価償却率">
          <a:extLst>
            <a:ext uri="{FF2B5EF4-FFF2-40B4-BE49-F238E27FC236}">
              <a16:creationId xmlns:a16="http://schemas.microsoft.com/office/drawing/2014/main" id="{00000000-0008-0000-0F00-0000E2020000}"/>
            </a:ext>
          </a:extLst>
        </xdr:cNvPr>
        <xdr:cNvSpPr txBox="1"/>
      </xdr:nvSpPr>
      <xdr:spPr>
        <a:xfrm>
          <a:off x="13500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88009</xdr:rowOff>
    </xdr:from>
    <xdr:ext cx="405111" cy="259045"/>
    <xdr:sp macro="" textlink="">
      <xdr:nvSpPr>
        <xdr:cNvPr id="739" name="n_4aveValue【庁舎】&#10;有形固定資産減価償却率">
          <a:extLst>
            <a:ext uri="{FF2B5EF4-FFF2-40B4-BE49-F238E27FC236}">
              <a16:creationId xmlns:a16="http://schemas.microsoft.com/office/drawing/2014/main" id="{00000000-0008-0000-0F00-0000E3020000}"/>
            </a:ext>
          </a:extLst>
        </xdr:cNvPr>
        <xdr:cNvSpPr txBox="1"/>
      </xdr:nvSpPr>
      <xdr:spPr>
        <a:xfrm>
          <a:off x="12611744"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93634</xdr:rowOff>
    </xdr:from>
    <xdr:ext cx="405111" cy="259045"/>
    <xdr:sp macro="" textlink="">
      <xdr:nvSpPr>
        <xdr:cNvPr id="740" name="n_1mainValue【庁舎】&#10;有形固定資産減価償却率">
          <a:extLst>
            <a:ext uri="{FF2B5EF4-FFF2-40B4-BE49-F238E27FC236}">
              <a16:creationId xmlns:a16="http://schemas.microsoft.com/office/drawing/2014/main" id="{00000000-0008-0000-0F00-0000E4020000}"/>
            </a:ext>
          </a:extLst>
        </xdr:cNvPr>
        <xdr:cNvSpPr txBox="1"/>
      </xdr:nvSpPr>
      <xdr:spPr>
        <a:xfrm>
          <a:off x="15266044" y="18610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69141</xdr:rowOff>
    </xdr:from>
    <xdr:ext cx="405111" cy="259045"/>
    <xdr:sp macro="" textlink="">
      <xdr:nvSpPr>
        <xdr:cNvPr id="741" name="n_2mainValue【庁舎】&#10;有形固定資産減価償却率">
          <a:extLst>
            <a:ext uri="{FF2B5EF4-FFF2-40B4-BE49-F238E27FC236}">
              <a16:creationId xmlns:a16="http://schemas.microsoft.com/office/drawing/2014/main" id="{00000000-0008-0000-0F00-0000E5020000}"/>
            </a:ext>
          </a:extLst>
        </xdr:cNvPr>
        <xdr:cNvSpPr txBox="1"/>
      </xdr:nvSpPr>
      <xdr:spPr>
        <a:xfrm>
          <a:off x="14389744" y="1858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43015</xdr:rowOff>
    </xdr:from>
    <xdr:ext cx="405111" cy="259045"/>
    <xdr:sp macro="" textlink="">
      <xdr:nvSpPr>
        <xdr:cNvPr id="742" name="n_3mainValue【庁舎】&#10;有形固定資産減価償却率">
          <a:extLst>
            <a:ext uri="{FF2B5EF4-FFF2-40B4-BE49-F238E27FC236}">
              <a16:creationId xmlns:a16="http://schemas.microsoft.com/office/drawing/2014/main" id="{00000000-0008-0000-0F00-0000E6020000}"/>
            </a:ext>
          </a:extLst>
        </xdr:cNvPr>
        <xdr:cNvSpPr txBox="1"/>
      </xdr:nvSpPr>
      <xdr:spPr>
        <a:xfrm>
          <a:off x="13500744" y="1855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3" name="正方形/長方形 742">
          <a:extLst>
            <a:ext uri="{FF2B5EF4-FFF2-40B4-BE49-F238E27FC236}">
              <a16:creationId xmlns:a16="http://schemas.microsoft.com/office/drawing/2014/main" id="{00000000-0008-0000-0F00-0000E7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4" name="正方形/長方形 743">
          <a:extLst>
            <a:ext uri="{FF2B5EF4-FFF2-40B4-BE49-F238E27FC236}">
              <a16:creationId xmlns:a16="http://schemas.microsoft.com/office/drawing/2014/main" id="{00000000-0008-0000-0F00-0000E8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5" name="正方形/長方形 744">
          <a:extLst>
            <a:ext uri="{FF2B5EF4-FFF2-40B4-BE49-F238E27FC236}">
              <a16:creationId xmlns:a16="http://schemas.microsoft.com/office/drawing/2014/main" id="{00000000-0008-0000-0F00-0000E9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6" name="正方形/長方形 745">
          <a:extLst>
            <a:ext uri="{FF2B5EF4-FFF2-40B4-BE49-F238E27FC236}">
              <a16:creationId xmlns:a16="http://schemas.microsoft.com/office/drawing/2014/main" id="{00000000-0008-0000-0F00-0000EA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7" name="正方形/長方形 746">
          <a:extLst>
            <a:ext uri="{FF2B5EF4-FFF2-40B4-BE49-F238E27FC236}">
              <a16:creationId xmlns:a16="http://schemas.microsoft.com/office/drawing/2014/main" id="{00000000-0008-0000-0F00-0000EB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8" name="正方形/長方形 747">
          <a:extLst>
            <a:ext uri="{FF2B5EF4-FFF2-40B4-BE49-F238E27FC236}">
              <a16:creationId xmlns:a16="http://schemas.microsoft.com/office/drawing/2014/main" id="{00000000-0008-0000-0F00-0000EC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9" name="正方形/長方形 748">
          <a:extLst>
            <a:ext uri="{FF2B5EF4-FFF2-40B4-BE49-F238E27FC236}">
              <a16:creationId xmlns:a16="http://schemas.microsoft.com/office/drawing/2014/main" id="{00000000-0008-0000-0F00-0000ED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0" name="正方形/長方形 749">
          <a:extLst>
            <a:ext uri="{FF2B5EF4-FFF2-40B4-BE49-F238E27FC236}">
              <a16:creationId xmlns:a16="http://schemas.microsoft.com/office/drawing/2014/main" id="{00000000-0008-0000-0F00-0000EE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1" name="テキスト ボックス 750">
          <a:extLst>
            <a:ext uri="{FF2B5EF4-FFF2-40B4-BE49-F238E27FC236}">
              <a16:creationId xmlns:a16="http://schemas.microsoft.com/office/drawing/2014/main" id="{00000000-0008-0000-0F00-0000EF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56" name="テキスト ボックス 755">
          <a:extLst>
            <a:ext uri="{FF2B5EF4-FFF2-40B4-BE49-F238E27FC236}">
              <a16:creationId xmlns:a16="http://schemas.microsoft.com/office/drawing/2014/main" id="{00000000-0008-0000-0F00-0000F4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57" name="直線コネクタ 756">
          <a:extLst>
            <a:ext uri="{FF2B5EF4-FFF2-40B4-BE49-F238E27FC236}">
              <a16:creationId xmlns:a16="http://schemas.microsoft.com/office/drawing/2014/main" id="{00000000-0008-0000-0F00-0000F5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58" name="テキスト ボックス 757">
          <a:extLst>
            <a:ext uri="{FF2B5EF4-FFF2-40B4-BE49-F238E27FC236}">
              <a16:creationId xmlns:a16="http://schemas.microsoft.com/office/drawing/2014/main" id="{00000000-0008-0000-0F00-0000F6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59" name="直線コネクタ 758">
          <a:extLst>
            <a:ext uri="{FF2B5EF4-FFF2-40B4-BE49-F238E27FC236}">
              <a16:creationId xmlns:a16="http://schemas.microsoft.com/office/drawing/2014/main" id="{00000000-0008-0000-0F00-0000F7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60" name="テキスト ボックス 759">
          <a:extLst>
            <a:ext uri="{FF2B5EF4-FFF2-40B4-BE49-F238E27FC236}">
              <a16:creationId xmlns:a16="http://schemas.microsoft.com/office/drawing/2014/main" id="{00000000-0008-0000-0F00-0000F8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1" name="直線コネクタ 760">
          <a:extLst>
            <a:ext uri="{FF2B5EF4-FFF2-40B4-BE49-F238E27FC236}">
              <a16:creationId xmlns:a16="http://schemas.microsoft.com/office/drawing/2014/main" id="{00000000-0008-0000-0F00-0000F9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3" name="【庁舎】&#10;一人当たり面積グラフ枠">
          <a:extLst>
            <a:ext uri="{FF2B5EF4-FFF2-40B4-BE49-F238E27FC236}">
              <a16:creationId xmlns:a16="http://schemas.microsoft.com/office/drawing/2014/main" id="{00000000-0008-0000-0F00-0000FB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86716</xdr:rowOff>
    </xdr:from>
    <xdr:to>
      <xdr:col>116</xdr:col>
      <xdr:colOff>62864</xdr:colOff>
      <xdr:row>107</xdr:row>
      <xdr:rowOff>165812</xdr:rowOff>
    </xdr:to>
    <xdr:cxnSp macro="">
      <xdr:nvCxnSpPr>
        <xdr:cNvPr id="764" name="直線コネクタ 763">
          <a:extLst>
            <a:ext uri="{FF2B5EF4-FFF2-40B4-BE49-F238E27FC236}">
              <a16:creationId xmlns:a16="http://schemas.microsoft.com/office/drawing/2014/main" id="{00000000-0008-0000-0F00-0000FC020000}"/>
            </a:ext>
          </a:extLst>
        </xdr:cNvPr>
        <xdr:cNvCxnSpPr/>
      </xdr:nvCxnSpPr>
      <xdr:spPr>
        <a:xfrm flipV="1">
          <a:off x="22160864" y="17403166"/>
          <a:ext cx="0" cy="1107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169639</xdr:rowOff>
    </xdr:from>
    <xdr:ext cx="469744" cy="259045"/>
    <xdr:sp macro="" textlink="">
      <xdr:nvSpPr>
        <xdr:cNvPr id="765" name="【庁舎】&#10;一人当たり面積最小値テキスト">
          <a:extLst>
            <a:ext uri="{FF2B5EF4-FFF2-40B4-BE49-F238E27FC236}">
              <a16:creationId xmlns:a16="http://schemas.microsoft.com/office/drawing/2014/main" id="{00000000-0008-0000-0F00-0000FD020000}"/>
            </a:ext>
          </a:extLst>
        </xdr:cNvPr>
        <xdr:cNvSpPr txBox="1"/>
      </xdr:nvSpPr>
      <xdr:spPr>
        <a:xfrm>
          <a:off x="22199600" y="18514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165812</xdr:rowOff>
    </xdr:from>
    <xdr:to>
      <xdr:col>116</xdr:col>
      <xdr:colOff>152400</xdr:colOff>
      <xdr:row>107</xdr:row>
      <xdr:rowOff>165812</xdr:rowOff>
    </xdr:to>
    <xdr:cxnSp macro="">
      <xdr:nvCxnSpPr>
        <xdr:cNvPr id="766" name="直線コネクタ 765">
          <a:extLst>
            <a:ext uri="{FF2B5EF4-FFF2-40B4-BE49-F238E27FC236}">
              <a16:creationId xmlns:a16="http://schemas.microsoft.com/office/drawing/2014/main" id="{00000000-0008-0000-0F00-0000FE020000}"/>
            </a:ext>
          </a:extLst>
        </xdr:cNvPr>
        <xdr:cNvCxnSpPr/>
      </xdr:nvCxnSpPr>
      <xdr:spPr>
        <a:xfrm>
          <a:off x="22072600" y="18510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33393</xdr:rowOff>
    </xdr:from>
    <xdr:ext cx="469744" cy="259045"/>
    <xdr:sp macro="" textlink="">
      <xdr:nvSpPr>
        <xdr:cNvPr id="767" name="【庁舎】&#10;一人当たり面積最大値テキスト">
          <a:extLst>
            <a:ext uri="{FF2B5EF4-FFF2-40B4-BE49-F238E27FC236}">
              <a16:creationId xmlns:a16="http://schemas.microsoft.com/office/drawing/2014/main" id="{00000000-0008-0000-0F00-0000FF020000}"/>
            </a:ext>
          </a:extLst>
        </xdr:cNvPr>
        <xdr:cNvSpPr txBox="1"/>
      </xdr:nvSpPr>
      <xdr:spPr>
        <a:xfrm>
          <a:off x="22199600" y="1717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86716</xdr:rowOff>
    </xdr:from>
    <xdr:to>
      <xdr:col>116</xdr:col>
      <xdr:colOff>152400</xdr:colOff>
      <xdr:row>101</xdr:row>
      <xdr:rowOff>86716</xdr:rowOff>
    </xdr:to>
    <xdr:cxnSp macro="">
      <xdr:nvCxnSpPr>
        <xdr:cNvPr id="768" name="直線コネクタ 767">
          <a:extLst>
            <a:ext uri="{FF2B5EF4-FFF2-40B4-BE49-F238E27FC236}">
              <a16:creationId xmlns:a16="http://schemas.microsoft.com/office/drawing/2014/main" id="{00000000-0008-0000-0F00-000000030000}"/>
            </a:ext>
          </a:extLst>
        </xdr:cNvPr>
        <xdr:cNvCxnSpPr/>
      </xdr:nvCxnSpPr>
      <xdr:spPr>
        <a:xfrm>
          <a:off x="22072600" y="17403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160748</xdr:rowOff>
    </xdr:from>
    <xdr:ext cx="469744" cy="259045"/>
    <xdr:sp macro="" textlink="">
      <xdr:nvSpPr>
        <xdr:cNvPr id="769" name="【庁舎】&#10;一人当たり面積平均値テキスト">
          <a:extLst>
            <a:ext uri="{FF2B5EF4-FFF2-40B4-BE49-F238E27FC236}">
              <a16:creationId xmlns:a16="http://schemas.microsoft.com/office/drawing/2014/main" id="{00000000-0008-0000-0F00-000001030000}"/>
            </a:ext>
          </a:extLst>
        </xdr:cNvPr>
        <xdr:cNvSpPr txBox="1"/>
      </xdr:nvSpPr>
      <xdr:spPr>
        <a:xfrm>
          <a:off x="22199600" y="18162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137871</xdr:rowOff>
    </xdr:from>
    <xdr:to>
      <xdr:col>116</xdr:col>
      <xdr:colOff>114300</xdr:colOff>
      <xdr:row>107</xdr:row>
      <xdr:rowOff>68021</xdr:rowOff>
    </xdr:to>
    <xdr:sp macro="" textlink="">
      <xdr:nvSpPr>
        <xdr:cNvPr id="770" name="フローチャート: 判断 769">
          <a:extLst>
            <a:ext uri="{FF2B5EF4-FFF2-40B4-BE49-F238E27FC236}">
              <a16:creationId xmlns:a16="http://schemas.microsoft.com/office/drawing/2014/main" id="{00000000-0008-0000-0F00-000002030000}"/>
            </a:ext>
          </a:extLst>
        </xdr:cNvPr>
        <xdr:cNvSpPr/>
      </xdr:nvSpPr>
      <xdr:spPr>
        <a:xfrm>
          <a:off x="22110700" y="1831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152502</xdr:rowOff>
    </xdr:from>
    <xdr:to>
      <xdr:col>112</xdr:col>
      <xdr:colOff>38100</xdr:colOff>
      <xdr:row>107</xdr:row>
      <xdr:rowOff>82652</xdr:rowOff>
    </xdr:to>
    <xdr:sp macro="" textlink="">
      <xdr:nvSpPr>
        <xdr:cNvPr id="771" name="フローチャート: 判断 770">
          <a:extLst>
            <a:ext uri="{FF2B5EF4-FFF2-40B4-BE49-F238E27FC236}">
              <a16:creationId xmlns:a16="http://schemas.microsoft.com/office/drawing/2014/main" id="{00000000-0008-0000-0F00-000003030000}"/>
            </a:ext>
          </a:extLst>
        </xdr:cNvPr>
        <xdr:cNvSpPr/>
      </xdr:nvSpPr>
      <xdr:spPr>
        <a:xfrm>
          <a:off x="21272500" y="1832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169875</xdr:rowOff>
    </xdr:from>
    <xdr:to>
      <xdr:col>107</xdr:col>
      <xdr:colOff>101600</xdr:colOff>
      <xdr:row>107</xdr:row>
      <xdr:rowOff>100025</xdr:rowOff>
    </xdr:to>
    <xdr:sp macro="" textlink="">
      <xdr:nvSpPr>
        <xdr:cNvPr id="772" name="フローチャート: 判断 771">
          <a:extLst>
            <a:ext uri="{FF2B5EF4-FFF2-40B4-BE49-F238E27FC236}">
              <a16:creationId xmlns:a16="http://schemas.microsoft.com/office/drawing/2014/main" id="{00000000-0008-0000-0F00-000004030000}"/>
            </a:ext>
          </a:extLst>
        </xdr:cNvPr>
        <xdr:cNvSpPr/>
      </xdr:nvSpPr>
      <xdr:spPr>
        <a:xfrm>
          <a:off x="20383500" y="1834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43231</xdr:rowOff>
    </xdr:from>
    <xdr:to>
      <xdr:col>102</xdr:col>
      <xdr:colOff>165100</xdr:colOff>
      <xdr:row>107</xdr:row>
      <xdr:rowOff>144831</xdr:rowOff>
    </xdr:to>
    <xdr:sp macro="" textlink="">
      <xdr:nvSpPr>
        <xdr:cNvPr id="773" name="フローチャート: 判断 772">
          <a:extLst>
            <a:ext uri="{FF2B5EF4-FFF2-40B4-BE49-F238E27FC236}">
              <a16:creationId xmlns:a16="http://schemas.microsoft.com/office/drawing/2014/main" id="{00000000-0008-0000-0F00-000005030000}"/>
            </a:ext>
          </a:extLst>
        </xdr:cNvPr>
        <xdr:cNvSpPr/>
      </xdr:nvSpPr>
      <xdr:spPr>
        <a:xfrm>
          <a:off x="19494500" y="18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23571</xdr:rowOff>
    </xdr:from>
    <xdr:to>
      <xdr:col>98</xdr:col>
      <xdr:colOff>38100</xdr:colOff>
      <xdr:row>107</xdr:row>
      <xdr:rowOff>125171</xdr:rowOff>
    </xdr:to>
    <xdr:sp macro="" textlink="">
      <xdr:nvSpPr>
        <xdr:cNvPr id="774" name="フローチャート: 判断 773">
          <a:extLst>
            <a:ext uri="{FF2B5EF4-FFF2-40B4-BE49-F238E27FC236}">
              <a16:creationId xmlns:a16="http://schemas.microsoft.com/office/drawing/2014/main" id="{00000000-0008-0000-0F00-000006030000}"/>
            </a:ext>
          </a:extLst>
        </xdr:cNvPr>
        <xdr:cNvSpPr/>
      </xdr:nvSpPr>
      <xdr:spPr>
        <a:xfrm>
          <a:off x="18605500" y="18368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F00-000007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F00-000008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F00-000009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F00-00000A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F00-00000B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69748</xdr:rowOff>
    </xdr:from>
    <xdr:to>
      <xdr:col>116</xdr:col>
      <xdr:colOff>114300</xdr:colOff>
      <xdr:row>107</xdr:row>
      <xdr:rowOff>171348</xdr:rowOff>
    </xdr:to>
    <xdr:sp macro="" textlink="">
      <xdr:nvSpPr>
        <xdr:cNvPr id="780" name="楕円 779">
          <a:extLst>
            <a:ext uri="{FF2B5EF4-FFF2-40B4-BE49-F238E27FC236}">
              <a16:creationId xmlns:a16="http://schemas.microsoft.com/office/drawing/2014/main" id="{00000000-0008-0000-0F00-00000C030000}"/>
            </a:ext>
          </a:extLst>
        </xdr:cNvPr>
        <xdr:cNvSpPr/>
      </xdr:nvSpPr>
      <xdr:spPr>
        <a:xfrm>
          <a:off x="22110700" y="1841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156125</xdr:rowOff>
    </xdr:from>
    <xdr:ext cx="469744" cy="259045"/>
    <xdr:sp macro="" textlink="">
      <xdr:nvSpPr>
        <xdr:cNvPr id="781" name="【庁舎】&#10;一人当たり面積該当値テキスト">
          <a:extLst>
            <a:ext uri="{FF2B5EF4-FFF2-40B4-BE49-F238E27FC236}">
              <a16:creationId xmlns:a16="http://schemas.microsoft.com/office/drawing/2014/main" id="{00000000-0008-0000-0F00-00000D030000}"/>
            </a:ext>
          </a:extLst>
        </xdr:cNvPr>
        <xdr:cNvSpPr txBox="1"/>
      </xdr:nvSpPr>
      <xdr:spPr>
        <a:xfrm>
          <a:off x="22199600" y="1832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71577</xdr:rowOff>
    </xdr:from>
    <xdr:to>
      <xdr:col>112</xdr:col>
      <xdr:colOff>38100</xdr:colOff>
      <xdr:row>108</xdr:row>
      <xdr:rowOff>1727</xdr:rowOff>
    </xdr:to>
    <xdr:sp macro="" textlink="">
      <xdr:nvSpPr>
        <xdr:cNvPr id="782" name="楕円 781">
          <a:extLst>
            <a:ext uri="{FF2B5EF4-FFF2-40B4-BE49-F238E27FC236}">
              <a16:creationId xmlns:a16="http://schemas.microsoft.com/office/drawing/2014/main" id="{00000000-0008-0000-0F00-00000E030000}"/>
            </a:ext>
          </a:extLst>
        </xdr:cNvPr>
        <xdr:cNvSpPr/>
      </xdr:nvSpPr>
      <xdr:spPr>
        <a:xfrm>
          <a:off x="21272500" y="1841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120548</xdr:rowOff>
    </xdr:from>
    <xdr:to>
      <xdr:col>116</xdr:col>
      <xdr:colOff>63500</xdr:colOff>
      <xdr:row>107</xdr:row>
      <xdr:rowOff>122377</xdr:rowOff>
    </xdr:to>
    <xdr:cxnSp macro="">
      <xdr:nvCxnSpPr>
        <xdr:cNvPr id="783" name="直線コネクタ 782">
          <a:extLst>
            <a:ext uri="{FF2B5EF4-FFF2-40B4-BE49-F238E27FC236}">
              <a16:creationId xmlns:a16="http://schemas.microsoft.com/office/drawing/2014/main" id="{00000000-0008-0000-0F00-00000F030000}"/>
            </a:ext>
          </a:extLst>
        </xdr:cNvPr>
        <xdr:cNvCxnSpPr/>
      </xdr:nvCxnSpPr>
      <xdr:spPr>
        <a:xfrm flipV="1">
          <a:off x="21323300" y="18465698"/>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76606</xdr:rowOff>
    </xdr:from>
    <xdr:to>
      <xdr:col>107</xdr:col>
      <xdr:colOff>101600</xdr:colOff>
      <xdr:row>108</xdr:row>
      <xdr:rowOff>6756</xdr:rowOff>
    </xdr:to>
    <xdr:sp macro="" textlink="">
      <xdr:nvSpPr>
        <xdr:cNvPr id="784" name="楕円 783">
          <a:extLst>
            <a:ext uri="{FF2B5EF4-FFF2-40B4-BE49-F238E27FC236}">
              <a16:creationId xmlns:a16="http://schemas.microsoft.com/office/drawing/2014/main" id="{00000000-0008-0000-0F00-000010030000}"/>
            </a:ext>
          </a:extLst>
        </xdr:cNvPr>
        <xdr:cNvSpPr/>
      </xdr:nvSpPr>
      <xdr:spPr>
        <a:xfrm>
          <a:off x="20383500" y="1842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122377</xdr:rowOff>
    </xdr:from>
    <xdr:to>
      <xdr:col>111</xdr:col>
      <xdr:colOff>177800</xdr:colOff>
      <xdr:row>107</xdr:row>
      <xdr:rowOff>127406</xdr:rowOff>
    </xdr:to>
    <xdr:cxnSp macro="">
      <xdr:nvCxnSpPr>
        <xdr:cNvPr id="785" name="直線コネクタ 784">
          <a:extLst>
            <a:ext uri="{FF2B5EF4-FFF2-40B4-BE49-F238E27FC236}">
              <a16:creationId xmlns:a16="http://schemas.microsoft.com/office/drawing/2014/main" id="{00000000-0008-0000-0F00-000011030000}"/>
            </a:ext>
          </a:extLst>
        </xdr:cNvPr>
        <xdr:cNvCxnSpPr/>
      </xdr:nvCxnSpPr>
      <xdr:spPr>
        <a:xfrm flipV="1">
          <a:off x="20434300" y="18467527"/>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78436</xdr:rowOff>
    </xdr:from>
    <xdr:to>
      <xdr:col>102</xdr:col>
      <xdr:colOff>165100</xdr:colOff>
      <xdr:row>108</xdr:row>
      <xdr:rowOff>8586</xdr:rowOff>
    </xdr:to>
    <xdr:sp macro="" textlink="">
      <xdr:nvSpPr>
        <xdr:cNvPr id="786" name="楕円 785">
          <a:extLst>
            <a:ext uri="{FF2B5EF4-FFF2-40B4-BE49-F238E27FC236}">
              <a16:creationId xmlns:a16="http://schemas.microsoft.com/office/drawing/2014/main" id="{00000000-0008-0000-0F00-000012030000}"/>
            </a:ext>
          </a:extLst>
        </xdr:cNvPr>
        <xdr:cNvSpPr/>
      </xdr:nvSpPr>
      <xdr:spPr>
        <a:xfrm>
          <a:off x="19494500" y="1842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127406</xdr:rowOff>
    </xdr:from>
    <xdr:to>
      <xdr:col>107</xdr:col>
      <xdr:colOff>50800</xdr:colOff>
      <xdr:row>107</xdr:row>
      <xdr:rowOff>129236</xdr:rowOff>
    </xdr:to>
    <xdr:cxnSp macro="">
      <xdr:nvCxnSpPr>
        <xdr:cNvPr id="787" name="直線コネクタ 786">
          <a:extLst>
            <a:ext uri="{FF2B5EF4-FFF2-40B4-BE49-F238E27FC236}">
              <a16:creationId xmlns:a16="http://schemas.microsoft.com/office/drawing/2014/main" id="{00000000-0008-0000-0F00-000013030000}"/>
            </a:ext>
          </a:extLst>
        </xdr:cNvPr>
        <xdr:cNvCxnSpPr/>
      </xdr:nvCxnSpPr>
      <xdr:spPr>
        <a:xfrm flipV="1">
          <a:off x="19545300" y="18472556"/>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99179</xdr:rowOff>
    </xdr:from>
    <xdr:ext cx="469744" cy="259045"/>
    <xdr:sp macro="" textlink="">
      <xdr:nvSpPr>
        <xdr:cNvPr id="788" name="n_1aveValue【庁舎】&#10;一人当たり面積">
          <a:extLst>
            <a:ext uri="{FF2B5EF4-FFF2-40B4-BE49-F238E27FC236}">
              <a16:creationId xmlns:a16="http://schemas.microsoft.com/office/drawing/2014/main" id="{00000000-0008-0000-0F00-000014030000}"/>
            </a:ext>
          </a:extLst>
        </xdr:cNvPr>
        <xdr:cNvSpPr txBox="1"/>
      </xdr:nvSpPr>
      <xdr:spPr>
        <a:xfrm>
          <a:off x="21075727" y="18101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116552</xdr:rowOff>
    </xdr:from>
    <xdr:ext cx="469744" cy="259045"/>
    <xdr:sp macro="" textlink="">
      <xdr:nvSpPr>
        <xdr:cNvPr id="789" name="n_2aveValue【庁舎】&#10;一人当たり面積">
          <a:extLst>
            <a:ext uri="{FF2B5EF4-FFF2-40B4-BE49-F238E27FC236}">
              <a16:creationId xmlns:a16="http://schemas.microsoft.com/office/drawing/2014/main" id="{00000000-0008-0000-0F00-000015030000}"/>
            </a:ext>
          </a:extLst>
        </xdr:cNvPr>
        <xdr:cNvSpPr txBox="1"/>
      </xdr:nvSpPr>
      <xdr:spPr>
        <a:xfrm>
          <a:off x="20199427" y="1811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161358</xdr:rowOff>
    </xdr:from>
    <xdr:ext cx="469744" cy="259045"/>
    <xdr:sp macro="" textlink="">
      <xdr:nvSpPr>
        <xdr:cNvPr id="790" name="n_3aveValue【庁舎】&#10;一人当たり面積">
          <a:extLst>
            <a:ext uri="{FF2B5EF4-FFF2-40B4-BE49-F238E27FC236}">
              <a16:creationId xmlns:a16="http://schemas.microsoft.com/office/drawing/2014/main" id="{00000000-0008-0000-0F00-000016030000}"/>
            </a:ext>
          </a:extLst>
        </xdr:cNvPr>
        <xdr:cNvSpPr txBox="1"/>
      </xdr:nvSpPr>
      <xdr:spPr>
        <a:xfrm>
          <a:off x="19310427" y="1816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141698</xdr:rowOff>
    </xdr:from>
    <xdr:ext cx="469744" cy="259045"/>
    <xdr:sp macro="" textlink="">
      <xdr:nvSpPr>
        <xdr:cNvPr id="791" name="n_4aveValue【庁舎】&#10;一人当たり面積">
          <a:extLst>
            <a:ext uri="{FF2B5EF4-FFF2-40B4-BE49-F238E27FC236}">
              <a16:creationId xmlns:a16="http://schemas.microsoft.com/office/drawing/2014/main" id="{00000000-0008-0000-0F00-000017030000}"/>
            </a:ext>
          </a:extLst>
        </xdr:cNvPr>
        <xdr:cNvSpPr txBox="1"/>
      </xdr:nvSpPr>
      <xdr:spPr>
        <a:xfrm>
          <a:off x="18421427" y="1814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164304</xdr:rowOff>
    </xdr:from>
    <xdr:ext cx="469744" cy="259045"/>
    <xdr:sp macro="" textlink="">
      <xdr:nvSpPr>
        <xdr:cNvPr id="792" name="n_1mainValue【庁舎】&#10;一人当たり面積">
          <a:extLst>
            <a:ext uri="{FF2B5EF4-FFF2-40B4-BE49-F238E27FC236}">
              <a16:creationId xmlns:a16="http://schemas.microsoft.com/office/drawing/2014/main" id="{00000000-0008-0000-0F00-000018030000}"/>
            </a:ext>
          </a:extLst>
        </xdr:cNvPr>
        <xdr:cNvSpPr txBox="1"/>
      </xdr:nvSpPr>
      <xdr:spPr>
        <a:xfrm>
          <a:off x="21075727" y="18509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169333</xdr:rowOff>
    </xdr:from>
    <xdr:ext cx="469744" cy="259045"/>
    <xdr:sp macro="" textlink="">
      <xdr:nvSpPr>
        <xdr:cNvPr id="793" name="n_2mainValue【庁舎】&#10;一人当たり面積">
          <a:extLst>
            <a:ext uri="{FF2B5EF4-FFF2-40B4-BE49-F238E27FC236}">
              <a16:creationId xmlns:a16="http://schemas.microsoft.com/office/drawing/2014/main" id="{00000000-0008-0000-0F00-000019030000}"/>
            </a:ext>
          </a:extLst>
        </xdr:cNvPr>
        <xdr:cNvSpPr txBox="1"/>
      </xdr:nvSpPr>
      <xdr:spPr>
        <a:xfrm>
          <a:off x="20199427" y="1851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171163</xdr:rowOff>
    </xdr:from>
    <xdr:ext cx="469744" cy="259045"/>
    <xdr:sp macro="" textlink="">
      <xdr:nvSpPr>
        <xdr:cNvPr id="794" name="n_3mainValue【庁舎】&#10;一人当たり面積">
          <a:extLst>
            <a:ext uri="{FF2B5EF4-FFF2-40B4-BE49-F238E27FC236}">
              <a16:creationId xmlns:a16="http://schemas.microsoft.com/office/drawing/2014/main" id="{00000000-0008-0000-0F00-00001A030000}"/>
            </a:ext>
          </a:extLst>
        </xdr:cNvPr>
        <xdr:cNvSpPr txBox="1"/>
      </xdr:nvSpPr>
      <xdr:spPr>
        <a:xfrm>
          <a:off x="19310427" y="1851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5" name="正方形/長方形 794">
          <a:extLst>
            <a:ext uri="{FF2B5EF4-FFF2-40B4-BE49-F238E27FC236}">
              <a16:creationId xmlns:a16="http://schemas.microsoft.com/office/drawing/2014/main" id="{00000000-0008-0000-0F00-00001B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6" name="正方形/長方形 795">
          <a:extLst>
            <a:ext uri="{FF2B5EF4-FFF2-40B4-BE49-F238E27FC236}">
              <a16:creationId xmlns:a16="http://schemas.microsoft.com/office/drawing/2014/main" id="{00000000-0008-0000-0F00-00001C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7" name="テキスト ボックス 796">
          <a:extLst>
            <a:ext uri="{FF2B5EF4-FFF2-40B4-BE49-F238E27FC236}">
              <a16:creationId xmlns:a16="http://schemas.microsoft.com/office/drawing/2014/main" id="{00000000-0008-0000-0F00-00001D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類似団体と比較して特に有形固定資産減価償却率が高くなっている施設は、図書館、体育館、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市民会館、一般廃棄物処理施設、庁舎である。　庁舎については、本庁舎及び分庁舎は築４０年以上経過しており、老朽化に伴う大規模改修や建替えが必要である。行政事務の効率化、災害時の拠点機能、他施設との複合施設化等も含め総合的な視点で庁舎の在り方を検討し老朽化対策を講じていく。</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一般廃棄物処理施設については、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有形固定資産減価償却率が高い割合であることから早い段階での対応が必要ではあるが、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一部事務組合の施設整備更新等を行う場合、構成町の財政負担が大きくなることが予想される。　町の財政状況や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利用状況等を踏まえ、可能な限り、計画的に老朽化の改善を図って行く必要がある。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他の施設についても、老朽化対策や事務事業の見直し等による集約化の対応も含め公共施設等総合管理計画及び個別施設計画に基づき対応していく。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青森県東北町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17,431
17,300
326.50
12,166,756
11,825,661
297,119
6,648,816
12,496,218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財政力指数は、昨年と同じ数値ではあるが、県平均よりも低く類似団体平均を０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０６ポイント下回っている。町内に</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大規模な事業所や産業が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乏しいため</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、法人税や償却資産も含めた固定資産税の課税状況は若干弱いものであると考えている。 また、農業・漁業の所得が回復していない現状であるため今後の見通しも厳しい状況である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依然として地方交付税への依存度が高いため、引き続き、</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義</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務的経費</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も含め歳出全体の見直し</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及び</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町税等の収納強化に努め、起債発行を抑制し財政基盤の強化を図る。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00233"/>
          <a:ext cx="0" cy="17494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44450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60977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64558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5882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44450</xdr:rowOff>
    </xdr:from>
    <xdr:to>
      <xdr:col>19</xdr:col>
      <xdr:colOff>184150</xdr:colOff>
      <xdr:row>43</xdr:row>
      <xdr:rowOff>146050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156227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64558</xdr:rowOff>
    </xdr:from>
    <xdr:to>
      <xdr:col>15</xdr:col>
      <xdr:colOff>82550</xdr:colOff>
      <xdr:row>44</xdr:row>
      <xdr:rowOff>84667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6083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44450</xdr:rowOff>
    </xdr:from>
    <xdr:to>
      <xdr:col>15</xdr:col>
      <xdr:colOff>133350</xdr:colOff>
      <xdr:row>43</xdr:row>
      <xdr:rowOff>146050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156227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84667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64558</xdr:rowOff>
    </xdr:from>
    <xdr:to>
      <xdr:col>11</xdr:col>
      <xdr:colOff>82550</xdr:colOff>
      <xdr:row>43</xdr:row>
      <xdr:rowOff>166158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43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4885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05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65210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137177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13758</xdr:rowOff>
    </xdr:from>
    <xdr:to>
      <xdr:col>15</xdr:col>
      <xdr:colOff>133350</xdr:colOff>
      <xdr:row>44</xdr:row>
      <xdr:rowOff>115358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100135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経常収支比率は、各項目で増減はあったものの前年より１．６％改善され、県平均よりも低く類似団体</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平均を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８</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％下回って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いる。除雪経費や他会計への繰出金の減少により数値的には改善されてはいるが、依然として財政基盤は強固なものではないため、</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今後も職員数の適正化</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や</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新規地方債の発行抑制及び全ての事務事業の優先度を見極めながら計画的に廃止・縮小を進め、経常経費の削減を図るとともに、町税徴収率の向上などにより経常経費一般財源の増収に</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取り組み財政健全化に努める。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145627</xdr:rowOff>
    </xdr:from>
    <xdr:to>
      <xdr:col>23</xdr:col>
      <xdr:colOff>133350</xdr:colOff>
      <xdr:row>67</xdr:row>
      <xdr:rowOff>7620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18277"/>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60554</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6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145627</xdr:rowOff>
    </xdr:from>
    <xdr:to>
      <xdr:col>24</xdr:col>
      <xdr:colOff>12700</xdr:colOff>
      <xdr:row>57</xdr:row>
      <xdr:rowOff>145627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1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28363</xdr:rowOff>
    </xdr:from>
    <xdr:to>
      <xdr:col>23</xdr:col>
      <xdr:colOff>133350</xdr:colOff>
      <xdr:row>62</xdr:row>
      <xdr:rowOff>157056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658263"/>
          <a:ext cx="8382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94421</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24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122344</xdr:rowOff>
    </xdr:from>
    <xdr:to>
      <xdr:col>23</xdr:col>
      <xdr:colOff>184150</xdr:colOff>
      <xdr:row>63</xdr:row>
      <xdr:rowOff>52494</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157056</xdr:rowOff>
    </xdr:from>
    <xdr:to>
      <xdr:col>19</xdr:col>
      <xdr:colOff>133350</xdr:colOff>
      <xdr:row>62</xdr:row>
      <xdr:rowOff>157056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7869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130387</xdr:rowOff>
    </xdr:from>
    <xdr:to>
      <xdr:col>19</xdr:col>
      <xdr:colOff>184150</xdr:colOff>
      <xdr:row>63</xdr:row>
      <xdr:rowOff>60537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45314</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84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135467</xdr:rowOff>
    </xdr:from>
    <xdr:to>
      <xdr:col>15</xdr:col>
      <xdr:colOff>82550</xdr:colOff>
      <xdr:row>62</xdr:row>
      <xdr:rowOff>157056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593917"/>
          <a:ext cx="889000" cy="1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90170</xdr:rowOff>
    </xdr:from>
    <xdr:to>
      <xdr:col>15</xdr:col>
      <xdr:colOff>133350</xdr:colOff>
      <xdr:row>63</xdr:row>
      <xdr:rowOff>20320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30497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113877</xdr:rowOff>
    </xdr:from>
    <xdr:to>
      <xdr:col>11</xdr:col>
      <xdr:colOff>31750</xdr:colOff>
      <xdr:row>61</xdr:row>
      <xdr:rowOff>135467</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400877"/>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149013</xdr:rowOff>
    </xdr:from>
    <xdr:to>
      <xdr:col>11</xdr:col>
      <xdr:colOff>82550</xdr:colOff>
      <xdr:row>62</xdr:row>
      <xdr:rowOff>79163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63940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87206</xdr:rowOff>
    </xdr:from>
    <xdr:to>
      <xdr:col>7</xdr:col>
      <xdr:colOff>31750</xdr:colOff>
      <xdr:row>61</xdr:row>
      <xdr:rowOff>17356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37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2133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46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149013</xdr:rowOff>
    </xdr:from>
    <xdr:to>
      <xdr:col>23</xdr:col>
      <xdr:colOff>184150</xdr:colOff>
      <xdr:row>62</xdr:row>
      <xdr:rowOff>79163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165540</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106256</xdr:rowOff>
    </xdr:from>
    <xdr:to>
      <xdr:col>19</xdr:col>
      <xdr:colOff>184150</xdr:colOff>
      <xdr:row>63</xdr:row>
      <xdr:rowOff>36406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46583</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505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106256</xdr:rowOff>
    </xdr:from>
    <xdr:to>
      <xdr:col>15</xdr:col>
      <xdr:colOff>133350</xdr:colOff>
      <xdr:row>63</xdr:row>
      <xdr:rowOff>36406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21183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84667</xdr:rowOff>
    </xdr:from>
    <xdr:to>
      <xdr:col>11</xdr:col>
      <xdr:colOff>82550</xdr:colOff>
      <xdr:row>62</xdr:row>
      <xdr:rowOff>14817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24994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63077</xdr:rowOff>
    </xdr:from>
    <xdr:to>
      <xdr:col>7</xdr:col>
      <xdr:colOff>31750</xdr:colOff>
      <xdr:row>60</xdr:row>
      <xdr:rowOff>164677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3404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[158,000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退職職員の補充</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人員を抑制したことによる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の減少、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一般財源ベースで前年比５％のマイナスシーリングを実施したこと</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など</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により、類似団体平均を下回るようになっている。</a:t>
          </a:r>
          <a:endParaRPr lang="ja-JP" altLang="ja-JP">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また、除雪経費の減少に伴い</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維持補修費が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抑制されたことにより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数値的に前年より減少したものの、施設の老朽化等により維持管理費は増加することが想定されるため、</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今後は公共施設等総合管理計画による施設の統廃合を含めた検討が必要である。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今後も、事務事業の見直しを行い、経費削減に向けた取り組みを実施していく。</a:t>
          </a:r>
          <a:endParaRPr lang="ja-JP" altLang="ja-JP">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72079</xdr:rowOff>
    </xdr:from>
    <xdr:to>
      <xdr:col>23</xdr:col>
      <xdr:colOff>133350</xdr:colOff>
      <xdr:row>89</xdr:row>
      <xdr:rowOff>26133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59529"/>
          <a:ext cx="0" cy="13256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169660</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57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26133</xdr:rowOff>
    </xdr:from>
    <xdr:to>
      <xdr:col>24</xdr:col>
      <xdr:colOff>12700</xdr:colOff>
      <xdr:row>89</xdr:row>
      <xdr:rowOff>26133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8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158456</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03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72079</xdr:rowOff>
    </xdr:from>
    <xdr:to>
      <xdr:col>24</xdr:col>
      <xdr:colOff>12700</xdr:colOff>
      <xdr:row>81</xdr:row>
      <xdr:rowOff>72079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59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84182</xdr:rowOff>
    </xdr:from>
    <xdr:to>
      <xdr:col>23</xdr:col>
      <xdr:colOff>133350</xdr:colOff>
      <xdr:row>83</xdr:row>
      <xdr:rowOff>4744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4114800" y="14143082"/>
          <a:ext cx="838200" cy="9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138861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369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166784</xdr:rowOff>
    </xdr:from>
    <xdr:to>
      <xdr:col>23</xdr:col>
      <xdr:colOff>184150</xdr:colOff>
      <xdr:row>84</xdr:row>
      <xdr:rowOff>96934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9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107079</xdr:rowOff>
    </xdr:from>
    <xdr:to>
      <xdr:col>19</xdr:col>
      <xdr:colOff>133350</xdr:colOff>
      <xdr:row>83</xdr:row>
      <xdr:rowOff>4744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165979"/>
          <a:ext cx="889000" cy="69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163743</xdr:rowOff>
    </xdr:from>
    <xdr:to>
      <xdr:col>19</xdr:col>
      <xdr:colOff>184150</xdr:colOff>
      <xdr:row>84</xdr:row>
      <xdr:rowOff>93893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39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78670</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480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96627</xdr:rowOff>
    </xdr:from>
    <xdr:to>
      <xdr:col>15</xdr:col>
      <xdr:colOff>82550</xdr:colOff>
      <xdr:row>82</xdr:row>
      <xdr:rowOff>107079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155527"/>
          <a:ext cx="889000" cy="1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77662</xdr:rowOff>
    </xdr:from>
    <xdr:to>
      <xdr:col>15</xdr:col>
      <xdr:colOff>133350</xdr:colOff>
      <xdr:row>84</xdr:row>
      <xdr:rowOff>7812</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30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164039</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394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16501</xdr:rowOff>
    </xdr:from>
    <xdr:to>
      <xdr:col>11</xdr:col>
      <xdr:colOff>31750</xdr:colOff>
      <xdr:row>82</xdr:row>
      <xdr:rowOff>96627</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075401"/>
          <a:ext cx="889000" cy="8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50940</xdr:rowOff>
    </xdr:from>
    <xdr:to>
      <xdr:col>11</xdr:col>
      <xdr:colOff>82550</xdr:colOff>
      <xdr:row>83</xdr:row>
      <xdr:rowOff>152540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2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137317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367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30325</xdr:rowOff>
    </xdr:from>
    <xdr:to>
      <xdr:col>7</xdr:col>
      <xdr:colOff>31750</xdr:colOff>
      <xdr:row>83</xdr:row>
      <xdr:rowOff>131925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26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116702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347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33382</xdr:rowOff>
    </xdr:from>
    <xdr:to>
      <xdr:col>23</xdr:col>
      <xdr:colOff>184150</xdr:colOff>
      <xdr:row>82</xdr:row>
      <xdr:rowOff>134982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9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49909</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37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125394</xdr:rowOff>
    </xdr:from>
    <xdr:to>
      <xdr:col>19</xdr:col>
      <xdr:colOff>184150</xdr:colOff>
      <xdr:row>83</xdr:row>
      <xdr:rowOff>55544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18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65721</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953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56279</xdr:rowOff>
    </xdr:from>
    <xdr:to>
      <xdr:col>15</xdr:col>
      <xdr:colOff>133350</xdr:colOff>
      <xdr:row>82</xdr:row>
      <xdr:rowOff>157879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11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168056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884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45827</xdr:rowOff>
    </xdr:from>
    <xdr:to>
      <xdr:col>11</xdr:col>
      <xdr:colOff>82550</xdr:colOff>
      <xdr:row>82</xdr:row>
      <xdr:rowOff>147427</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10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157604</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873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137151</xdr:rowOff>
    </xdr:from>
    <xdr:to>
      <xdr:col>7</xdr:col>
      <xdr:colOff>31750</xdr:colOff>
      <xdr:row>82</xdr:row>
      <xdr:rowOff>67301</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02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77478</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793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職員構成に変動等より前年度比０．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４</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ポイント増となっており、類似団体平均を２．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ポイント上回り全国的にも高い水準にある。</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定員管理の適正化と合わせて給与体系や諸手当の支給等の見直しを行うなど、</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給与</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制度の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適正</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な運用に</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a:extLst>
            <a:ext uri="{FF2B5EF4-FFF2-40B4-BE49-F238E27FC236}">
              <a16:creationId xmlns:a16="http://schemas.microsoft.com/office/drawing/2014/main" id="{00000000-0008-0000-0300-000001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8731</xdr:rowOff>
    </xdr:from>
    <xdr:to>
      <xdr:col>81</xdr:col>
      <xdr:colOff>44450</xdr:colOff>
      <xdr:row>89</xdr:row>
      <xdr:rowOff>84931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7018000" y="13896181"/>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57008</xdr:rowOff>
    </xdr:from>
    <xdr:ext cx="762000" cy="259045"/>
    <xdr:sp macro="" textlink="">
      <xdr:nvSpPr>
        <xdr:cNvPr id="259" name="給与水準   （国との比較）最小値テキスト">
          <a:extLst>
            <a:ext uri="{FF2B5EF4-FFF2-40B4-BE49-F238E27FC236}">
              <a16:creationId xmlns:a16="http://schemas.microsoft.com/office/drawing/2014/main" id="{00000000-0008-0000-0300-000003010000}"/>
            </a:ext>
          </a:extLst>
        </xdr:cNvPr>
        <xdr:cNvSpPr txBox="1"/>
      </xdr:nvSpPr>
      <xdr:spPr>
        <a:xfrm>
          <a:off x="17106900" y="1531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84931</xdr:rowOff>
    </xdr:from>
    <xdr:to>
      <xdr:col>81</xdr:col>
      <xdr:colOff>133350</xdr:colOff>
      <xdr:row>89</xdr:row>
      <xdr:rowOff>84931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5343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95108</xdr:rowOff>
    </xdr:from>
    <xdr:ext cx="762000" cy="259045"/>
    <xdr:sp macro="" textlink="">
      <xdr:nvSpPr>
        <xdr:cNvPr id="261" name="給与水準   （国との比較）最大値テキスト">
          <a:extLst>
            <a:ext uri="{FF2B5EF4-FFF2-40B4-BE49-F238E27FC236}">
              <a16:creationId xmlns:a16="http://schemas.microsoft.com/office/drawing/2014/main" id="{00000000-0008-0000-0300-000005010000}"/>
            </a:ext>
          </a:extLst>
        </xdr:cNvPr>
        <xdr:cNvSpPr txBox="1"/>
      </xdr:nvSpPr>
      <xdr:spPr>
        <a:xfrm>
          <a:off x="17106900" y="1363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8731</xdr:rowOff>
    </xdr:from>
    <xdr:to>
      <xdr:col>81</xdr:col>
      <xdr:colOff>133350</xdr:colOff>
      <xdr:row>81</xdr:row>
      <xdr:rowOff>8731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929100" y="1389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56356</xdr:rowOff>
    </xdr:from>
    <xdr:to>
      <xdr:col>81</xdr:col>
      <xdr:colOff>44450</xdr:colOff>
      <xdr:row>86</xdr:row>
      <xdr:rowOff>116681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6179800" y="14801056"/>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78440</xdr:rowOff>
    </xdr:from>
    <xdr:ext cx="762000" cy="259045"/>
    <xdr:sp macro="" textlink="">
      <xdr:nvSpPr>
        <xdr:cNvPr id="264" name="給与水準   （国との比較）平均値テキスト">
          <a:extLst>
            <a:ext uri="{FF2B5EF4-FFF2-40B4-BE49-F238E27FC236}">
              <a16:creationId xmlns:a16="http://schemas.microsoft.com/office/drawing/2014/main" id="{00000000-0008-0000-0300-000008010000}"/>
            </a:ext>
          </a:extLst>
        </xdr:cNvPr>
        <xdr:cNvSpPr txBox="1"/>
      </xdr:nvSpPr>
      <xdr:spPr>
        <a:xfrm>
          <a:off x="17106900" y="14308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61913</xdr:rowOff>
    </xdr:from>
    <xdr:to>
      <xdr:col>81</xdr:col>
      <xdr:colOff>95250</xdr:colOff>
      <xdr:row>84</xdr:row>
      <xdr:rowOff>163513</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967200" y="1446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41275</xdr:rowOff>
    </xdr:from>
    <xdr:to>
      <xdr:col>77</xdr:col>
      <xdr:colOff>44450</xdr:colOff>
      <xdr:row>86</xdr:row>
      <xdr:rowOff>56356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5290800" y="14785975"/>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41275</xdr:rowOff>
    </xdr:from>
    <xdr:to>
      <xdr:col>72</xdr:col>
      <xdr:colOff>203200</xdr:colOff>
      <xdr:row>86</xdr:row>
      <xdr:rowOff>131763</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4401800" y="14785975"/>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122238</xdr:rowOff>
    </xdr:from>
    <xdr:to>
      <xdr:col>73</xdr:col>
      <xdr:colOff>44450</xdr:colOff>
      <xdr:row>85</xdr:row>
      <xdr:rowOff>52388</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5240000" y="1452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62565</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909800" y="1429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131763</xdr:rowOff>
    </xdr:from>
    <xdr:to>
      <xdr:col>68</xdr:col>
      <xdr:colOff>152400</xdr:colOff>
      <xdr:row>87</xdr:row>
      <xdr:rowOff>5556</xdr:rowOff>
    </xdr:to>
    <xdr:cxnSp macro="">
      <xdr:nvCxnSpPr>
        <xdr:cNvPr id="272" name="直線コネクタ 271">
          <a:extLst>
            <a:ext uri="{FF2B5EF4-FFF2-40B4-BE49-F238E27FC236}">
              <a16:creationId xmlns:a16="http://schemas.microsoft.com/office/drawing/2014/main" id="{00000000-0008-0000-0300-000010010000}"/>
            </a:ext>
          </a:extLst>
        </xdr:cNvPr>
        <xdr:cNvCxnSpPr/>
      </xdr:nvCxnSpPr>
      <xdr:spPr>
        <a:xfrm flipV="1">
          <a:off x="13512800" y="14876463"/>
          <a:ext cx="889000" cy="4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137319</xdr:rowOff>
    </xdr:from>
    <xdr:to>
      <xdr:col>68</xdr:col>
      <xdr:colOff>203200</xdr:colOff>
      <xdr:row>85</xdr:row>
      <xdr:rowOff>67469</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4351000" y="1453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77646</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20800" y="1430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107156</xdr:rowOff>
    </xdr:from>
    <xdr:to>
      <xdr:col>64</xdr:col>
      <xdr:colOff>152400</xdr:colOff>
      <xdr:row>85</xdr:row>
      <xdr:rowOff>37306</xdr:rowOff>
    </xdr:to>
    <xdr:sp macro="" textlink="">
      <xdr:nvSpPr>
        <xdr:cNvPr id="275" name="フローチャート: 判断 274">
          <a:extLst>
            <a:ext uri="{FF2B5EF4-FFF2-40B4-BE49-F238E27FC236}">
              <a16:creationId xmlns:a16="http://schemas.microsoft.com/office/drawing/2014/main" id="{00000000-0008-0000-0300-000013010000}"/>
            </a:ext>
          </a:extLst>
        </xdr:cNvPr>
        <xdr:cNvSpPr/>
      </xdr:nvSpPr>
      <xdr:spPr>
        <a:xfrm>
          <a:off x="13462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47483</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131800" y="1427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65881</xdr:rowOff>
    </xdr:from>
    <xdr:to>
      <xdr:col>81</xdr:col>
      <xdr:colOff>95250</xdr:colOff>
      <xdr:row>86</xdr:row>
      <xdr:rowOff>167481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967200" y="1481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37958</xdr:rowOff>
    </xdr:from>
    <xdr:ext cx="762000" cy="259045"/>
    <xdr:sp macro="" textlink="">
      <xdr:nvSpPr>
        <xdr:cNvPr id="283" name="給与水準   （国との比較）該当値テキスト">
          <a:extLst>
            <a:ext uri="{FF2B5EF4-FFF2-40B4-BE49-F238E27FC236}">
              <a16:creationId xmlns:a16="http://schemas.microsoft.com/office/drawing/2014/main" id="{00000000-0008-0000-0300-00001B010000}"/>
            </a:ext>
          </a:extLst>
        </xdr:cNvPr>
        <xdr:cNvSpPr txBox="1"/>
      </xdr:nvSpPr>
      <xdr:spPr>
        <a:xfrm>
          <a:off x="17106900" y="1478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5556</xdr:rowOff>
    </xdr:from>
    <xdr:to>
      <xdr:col>77</xdr:col>
      <xdr:colOff>95250</xdr:colOff>
      <xdr:row>86</xdr:row>
      <xdr:rowOff>107156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6129000" y="1475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91933</xdr:rowOff>
    </xdr:from>
    <xdr:ext cx="7366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98800" y="14836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161925</xdr:rowOff>
    </xdr:from>
    <xdr:to>
      <xdr:col>73</xdr:col>
      <xdr:colOff>44450</xdr:colOff>
      <xdr:row>86</xdr:row>
      <xdr:rowOff>92075</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5240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76852</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909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80963</xdr:rowOff>
    </xdr:from>
    <xdr:to>
      <xdr:col>68</xdr:col>
      <xdr:colOff>203200</xdr:colOff>
      <xdr:row>87</xdr:row>
      <xdr:rowOff>11113</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4351000" y="1482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167340</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4020800" y="149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126206</xdr:rowOff>
    </xdr:from>
    <xdr:to>
      <xdr:col>64</xdr:col>
      <xdr:colOff>152400</xdr:colOff>
      <xdr:row>87</xdr:row>
      <xdr:rowOff>56356</xdr:rowOff>
    </xdr:to>
    <xdr:sp macro="" textlink="">
      <xdr:nvSpPr>
        <xdr:cNvPr id="290" name="楕円 289">
          <a:extLst>
            <a:ext uri="{FF2B5EF4-FFF2-40B4-BE49-F238E27FC236}">
              <a16:creationId xmlns:a16="http://schemas.microsoft.com/office/drawing/2014/main" id="{00000000-0008-0000-0300-000022010000}"/>
            </a:ext>
          </a:extLst>
        </xdr:cNvPr>
        <xdr:cNvSpPr/>
      </xdr:nvSpPr>
      <xdr:spPr>
        <a:xfrm>
          <a:off x="13462000" y="1487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41133</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131800" y="1495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a:extLst>
            <a:ext uri="{FF2B5EF4-FFF2-40B4-BE49-F238E27FC236}">
              <a16:creationId xmlns:a16="http://schemas.microsoft.com/office/drawing/2014/main" id="{00000000-0008-0000-0300-00002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前年度から０．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０１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の８．４</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人となったが、類似団体平均を２．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８</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下回っている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。これは、平成１７年４月から平成２３年３月までの期間に職員の新規採用を見送りしており、現在も定年退職等に対する補充が抑制されており定員を大幅に下回っている。</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引き続き、</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各種事務事業の見直しや民間委託の推進等により職員数の適正化を図るとともに、</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財政状況も考慮しながら必要</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最小限の職員補充に努め定員管理適正化に努める。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145768</xdr:rowOff>
    </xdr:from>
    <xdr:to>
      <xdr:col>81</xdr:col>
      <xdr:colOff>44450</xdr:colOff>
      <xdr:row>68</xdr:row>
      <xdr:rowOff>29210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089868"/>
          <a:ext cx="0" cy="15979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1287</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29210</xdr:rowOff>
    </xdr:from>
    <xdr:to>
      <xdr:col>81</xdr:col>
      <xdr:colOff>133350</xdr:colOff>
      <xdr:row>68</xdr:row>
      <xdr:rowOff>29210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60695</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3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145768</xdr:rowOff>
    </xdr:from>
    <xdr:to>
      <xdr:col>81</xdr:col>
      <xdr:colOff>133350</xdr:colOff>
      <xdr:row>58</xdr:row>
      <xdr:rowOff>145768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08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28081</xdr:rowOff>
    </xdr:from>
    <xdr:to>
      <xdr:col>81</xdr:col>
      <xdr:colOff>44450</xdr:colOff>
      <xdr:row>60</xdr:row>
      <xdr:rowOff>29421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315081"/>
          <a:ext cx="838200" cy="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154604</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6130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11077</xdr:rowOff>
    </xdr:from>
    <xdr:to>
      <xdr:col>81</xdr:col>
      <xdr:colOff>95250</xdr:colOff>
      <xdr:row>62</xdr:row>
      <xdr:rowOff>112677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64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28081</xdr:rowOff>
    </xdr:from>
    <xdr:to>
      <xdr:col>77</xdr:col>
      <xdr:colOff>44450</xdr:colOff>
      <xdr:row>60</xdr:row>
      <xdr:rowOff>42827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5290800" y="10315081"/>
          <a:ext cx="889000" cy="1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136948</xdr:rowOff>
    </xdr:from>
    <xdr:to>
      <xdr:col>77</xdr:col>
      <xdr:colOff>95250</xdr:colOff>
      <xdr:row>62</xdr:row>
      <xdr:rowOff>67098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59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51875</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681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37465</xdr:rowOff>
    </xdr:from>
    <xdr:to>
      <xdr:col>72</xdr:col>
      <xdr:colOff>203200</xdr:colOff>
      <xdr:row>60</xdr:row>
      <xdr:rowOff>42827</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324465"/>
          <a:ext cx="889000" cy="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94051</xdr:rowOff>
    </xdr:from>
    <xdr:to>
      <xdr:col>73</xdr:col>
      <xdr:colOff>44450</xdr:colOff>
      <xdr:row>62</xdr:row>
      <xdr:rowOff>24201</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55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8978</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63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26740</xdr:rowOff>
    </xdr:from>
    <xdr:to>
      <xdr:col>68</xdr:col>
      <xdr:colOff>152400</xdr:colOff>
      <xdr:row>60</xdr:row>
      <xdr:rowOff>37465</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313740"/>
          <a:ext cx="889000" cy="1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96731</xdr:rowOff>
    </xdr:from>
    <xdr:to>
      <xdr:col>68</xdr:col>
      <xdr:colOff>203200</xdr:colOff>
      <xdr:row>62</xdr:row>
      <xdr:rowOff>26881</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11658</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641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112819</xdr:rowOff>
    </xdr:from>
    <xdr:to>
      <xdr:col>64</xdr:col>
      <xdr:colOff>152400</xdr:colOff>
      <xdr:row>62</xdr:row>
      <xdr:rowOff>42969</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27746</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65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150071</xdr:rowOff>
    </xdr:from>
    <xdr:to>
      <xdr:col>81</xdr:col>
      <xdr:colOff>95250</xdr:colOff>
      <xdr:row>60</xdr:row>
      <xdr:rowOff>80221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26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166598</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110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148731</xdr:rowOff>
    </xdr:from>
    <xdr:to>
      <xdr:col>77</xdr:col>
      <xdr:colOff>95250</xdr:colOff>
      <xdr:row>60</xdr:row>
      <xdr:rowOff>78881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26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89058</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033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163477</xdr:rowOff>
    </xdr:from>
    <xdr:to>
      <xdr:col>73</xdr:col>
      <xdr:colOff>44450</xdr:colOff>
      <xdr:row>60</xdr:row>
      <xdr:rowOff>93627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27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103804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04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158115</xdr:rowOff>
    </xdr:from>
    <xdr:to>
      <xdr:col>68</xdr:col>
      <xdr:colOff>203200</xdr:colOff>
      <xdr:row>60</xdr:row>
      <xdr:rowOff>88265</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98442</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147390</xdr:rowOff>
    </xdr:from>
    <xdr:to>
      <xdr:col>64</xdr:col>
      <xdr:colOff>152400</xdr:colOff>
      <xdr:row>60</xdr:row>
      <xdr:rowOff>77540</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26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87717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03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繰上償還等により減少傾向で</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あった</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ものの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度</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比０．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８</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％上昇し、類似団体平均を２．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８</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％上回っており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直近３ヵ年は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上昇傾向となっている。</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旧合併特例債事業の償還に加え、</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耐震に伴う中学校改築事業時に発行した地方債の償還</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が大きな要因と考えている。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同時期に２校の小学校改築・改修事業に伴う地方債の発行による償還が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開始される予定であるため</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、これまで以上に事務事業の見直しを更に進め</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、投資</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的事業の縮減を図り新規地方債の発行額を抑制し健全な財政運営に努める。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a:extLst>
            <a:ext uri="{FF2B5EF4-FFF2-40B4-BE49-F238E27FC236}">
              <a16:creationId xmlns:a16="http://schemas.microsoft.com/office/drawing/2014/main" id="{00000000-0008-0000-0300-00007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59267</xdr:rowOff>
    </xdr:from>
    <xdr:to>
      <xdr:col>81</xdr:col>
      <xdr:colOff>44450</xdr:colOff>
      <xdr:row>44</xdr:row>
      <xdr:rowOff>151695</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7018000" y="6060017"/>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123772</xdr:rowOff>
    </xdr:from>
    <xdr:ext cx="762000" cy="259045"/>
    <xdr:sp macro="" textlink="">
      <xdr:nvSpPr>
        <xdr:cNvPr id="385" name="公債費負担の状況最小値テキスト">
          <a:extLst>
            <a:ext uri="{FF2B5EF4-FFF2-40B4-BE49-F238E27FC236}">
              <a16:creationId xmlns:a16="http://schemas.microsoft.com/office/drawing/2014/main" id="{00000000-0008-0000-0300-000081010000}"/>
            </a:ext>
          </a:extLst>
        </xdr:cNvPr>
        <xdr:cNvSpPr txBox="1"/>
      </xdr:nvSpPr>
      <xdr:spPr>
        <a:xfrm>
          <a:off x="17106900" y="7667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151695</xdr:rowOff>
    </xdr:from>
    <xdr:to>
      <xdr:col>81</xdr:col>
      <xdr:colOff>133350</xdr:colOff>
      <xdr:row>44</xdr:row>
      <xdr:rowOff>151695</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769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145644</xdr:rowOff>
    </xdr:from>
    <xdr:ext cx="762000" cy="259045"/>
    <xdr:sp macro="" textlink="">
      <xdr:nvSpPr>
        <xdr:cNvPr id="387" name="公債費負担の状況最大値テキスト">
          <a:extLst>
            <a:ext uri="{FF2B5EF4-FFF2-40B4-BE49-F238E27FC236}">
              <a16:creationId xmlns:a16="http://schemas.microsoft.com/office/drawing/2014/main" id="{00000000-0008-0000-0300-000083010000}"/>
            </a:ext>
          </a:extLst>
        </xdr:cNvPr>
        <xdr:cNvSpPr txBox="1"/>
      </xdr:nvSpPr>
      <xdr:spPr>
        <a:xfrm>
          <a:off x="17106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59267</xdr:rowOff>
    </xdr:from>
    <xdr:to>
      <xdr:col>81</xdr:col>
      <xdr:colOff>133350</xdr:colOff>
      <xdr:row>35</xdr:row>
      <xdr:rowOff>59267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38805</xdr:rowOff>
    </xdr:from>
    <xdr:to>
      <xdr:col>81</xdr:col>
      <xdr:colOff>44450</xdr:colOff>
      <xdr:row>42</xdr:row>
      <xdr:rowOff>146050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179800" y="7239705"/>
          <a:ext cx="8382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79322</xdr:rowOff>
    </xdr:from>
    <xdr:ext cx="762000" cy="259045"/>
    <xdr:sp macro="" textlink="">
      <xdr:nvSpPr>
        <xdr:cNvPr id="390" name="公債費負担の状況平均値テキスト">
          <a:extLst>
            <a:ext uri="{FF2B5EF4-FFF2-40B4-BE49-F238E27FC236}">
              <a16:creationId xmlns:a16="http://schemas.microsoft.com/office/drawing/2014/main" id="{00000000-0008-0000-0300-000086010000}"/>
            </a:ext>
          </a:extLst>
        </xdr:cNvPr>
        <xdr:cNvSpPr txBox="1"/>
      </xdr:nvSpPr>
      <xdr:spPr>
        <a:xfrm>
          <a:off x="17106900" y="6765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62795</xdr:rowOff>
    </xdr:from>
    <xdr:to>
      <xdr:col>81</xdr:col>
      <xdr:colOff>95250</xdr:colOff>
      <xdr:row>40</xdr:row>
      <xdr:rowOff>164395</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967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129822</xdr:rowOff>
    </xdr:from>
    <xdr:to>
      <xdr:col>77</xdr:col>
      <xdr:colOff>44450</xdr:colOff>
      <xdr:row>42</xdr:row>
      <xdr:rowOff>38805</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5290800" y="715927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49389</xdr:rowOff>
    </xdr:from>
    <xdr:to>
      <xdr:col>77</xdr:col>
      <xdr:colOff>95250</xdr:colOff>
      <xdr:row>40</xdr:row>
      <xdr:rowOff>150989</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1290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161166</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667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62795</xdr:rowOff>
    </xdr:from>
    <xdr:to>
      <xdr:col>72</xdr:col>
      <xdr:colOff>203200</xdr:colOff>
      <xdr:row>41</xdr:row>
      <xdr:rowOff>129822</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a:off x="14401800" y="7092245"/>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62795</xdr:rowOff>
    </xdr:from>
    <xdr:to>
      <xdr:col>73</xdr:col>
      <xdr:colOff>44450</xdr:colOff>
      <xdr:row>40</xdr:row>
      <xdr:rowOff>164395</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5240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3122</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62795</xdr:rowOff>
    </xdr:from>
    <xdr:to>
      <xdr:col>68</xdr:col>
      <xdr:colOff>152400</xdr:colOff>
      <xdr:row>41</xdr:row>
      <xdr:rowOff>143228</xdr:rowOff>
    </xdr:to>
    <xdr:cxnSp macro="">
      <xdr:nvCxnSpPr>
        <xdr:cNvPr id="398" name="直線コネクタ 397">
          <a:extLst>
            <a:ext uri="{FF2B5EF4-FFF2-40B4-BE49-F238E27FC236}">
              <a16:creationId xmlns:a16="http://schemas.microsoft.com/office/drawing/2014/main" id="{00000000-0008-0000-0300-00008E010000}"/>
            </a:ext>
          </a:extLst>
        </xdr:cNvPr>
        <xdr:cNvCxnSpPr/>
      </xdr:nvCxnSpPr>
      <xdr:spPr>
        <a:xfrm flipV="1">
          <a:off x="13512800" y="709224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89605</xdr:rowOff>
    </xdr:from>
    <xdr:to>
      <xdr:col>68</xdr:col>
      <xdr:colOff>203200</xdr:colOff>
      <xdr:row>41</xdr:row>
      <xdr:rowOff>19755</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4351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29932</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52211</xdr:rowOff>
    </xdr:from>
    <xdr:to>
      <xdr:col>64</xdr:col>
      <xdr:colOff>152400</xdr:colOff>
      <xdr:row>41</xdr:row>
      <xdr:rowOff>153811</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3462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163988</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95250</xdr:rowOff>
    </xdr:from>
    <xdr:to>
      <xdr:col>81</xdr:col>
      <xdr:colOff>95250</xdr:colOff>
      <xdr:row>43</xdr:row>
      <xdr:rowOff>25400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967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67327</xdr:rowOff>
    </xdr:from>
    <xdr:ext cx="762000" cy="259045"/>
    <xdr:sp macro="" textlink="">
      <xdr:nvSpPr>
        <xdr:cNvPr id="409" name="公債費負担の状況該当値テキスト">
          <a:extLst>
            <a:ext uri="{FF2B5EF4-FFF2-40B4-BE49-F238E27FC236}">
              <a16:creationId xmlns:a16="http://schemas.microsoft.com/office/drawing/2014/main" id="{00000000-0008-0000-0300-000099010000}"/>
            </a:ext>
          </a:extLst>
        </xdr:cNvPr>
        <xdr:cNvSpPr txBox="1"/>
      </xdr:nvSpPr>
      <xdr:spPr>
        <a:xfrm>
          <a:off x="17106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159455</xdr:rowOff>
    </xdr:from>
    <xdr:to>
      <xdr:col>77</xdr:col>
      <xdr:colOff>95250</xdr:colOff>
      <xdr:row>42</xdr:row>
      <xdr:rowOff>89605</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129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74382</xdr:rowOff>
    </xdr:from>
    <xdr:ext cx="7366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798800" y="727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79022</xdr:rowOff>
    </xdr:from>
    <xdr:to>
      <xdr:col>73</xdr:col>
      <xdr:colOff>44450</xdr:colOff>
      <xdr:row>42</xdr:row>
      <xdr:rowOff>9172</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5240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165399</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909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11995</xdr:rowOff>
    </xdr:from>
    <xdr:to>
      <xdr:col>68</xdr:col>
      <xdr:colOff>203200</xdr:colOff>
      <xdr:row>41</xdr:row>
      <xdr:rowOff>113595</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4351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98372</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020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92428</xdr:rowOff>
    </xdr:from>
    <xdr:to>
      <xdr:col>64</xdr:col>
      <xdr:colOff>152400</xdr:colOff>
      <xdr:row>42</xdr:row>
      <xdr:rowOff>22578</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3462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7355</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131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１５</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％増となり、類似団体平均と比較して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９８</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％上回り依然</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として</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高い水準にある。</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要因として、ほぼ同時期に</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小</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学校教育施設の改築・改修事業等の大規模事業に伴う地方債の発行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が大きな要因と考えている。</a:t>
          </a:r>
          <a:endParaRPr lang="ja-JP" altLang="ja-JP" sz="1100">
            <a:effectLst/>
            <a:latin typeface="ＭＳ Ｐゴシック" panose="020B0600070205080204" pitchFamily="50" charset="-128"/>
            <a:ea typeface="ＭＳ Ｐゴシック" panose="020B0600070205080204" pitchFamily="50" charset="-128"/>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今後も、事業の</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優先度を考慮し計画的な事業の実施</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を図るとともに</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、可能な限り新規地方債発行の抑制に努めながら、必要に応じて交付税措置のある有利な地方債の活用も含め</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義務的経費の削減を中心とする行財政改革を進め財政の健全化に努める。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17216</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70667"/>
          <a:ext cx="0" cy="15898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160743</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17216</xdr:rowOff>
    </xdr:from>
    <xdr:to>
      <xdr:col>81</xdr:col>
      <xdr:colOff>133350</xdr:colOff>
      <xdr:row>23</xdr:row>
      <xdr:rowOff>17216</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153670</xdr:rowOff>
    </xdr:from>
    <xdr:to>
      <xdr:col>81</xdr:col>
      <xdr:colOff>44450</xdr:colOff>
      <xdr:row>23</xdr:row>
      <xdr:rowOff>11853</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179800" y="3754120"/>
          <a:ext cx="8382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32755</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433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16228</xdr:rowOff>
    </xdr:from>
    <xdr:to>
      <xdr:col>81</xdr:col>
      <xdr:colOff>95250</xdr:colOff>
      <xdr:row>15</xdr:row>
      <xdr:rowOff>117828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58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158891</xdr:rowOff>
    </xdr:from>
    <xdr:to>
      <xdr:col>77</xdr:col>
      <xdr:colOff>44450</xdr:colOff>
      <xdr:row>21</xdr:row>
      <xdr:rowOff>153670</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5290800" y="3587891"/>
          <a:ext cx="889000" cy="16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13547</xdr:rowOff>
    </xdr:from>
    <xdr:to>
      <xdr:col>77</xdr:col>
      <xdr:colOff>95250</xdr:colOff>
      <xdr:row>15</xdr:row>
      <xdr:rowOff>115147</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125324</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354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158891</xdr:rowOff>
    </xdr:from>
    <xdr:to>
      <xdr:col>72</xdr:col>
      <xdr:colOff>203200</xdr:colOff>
      <xdr:row>21</xdr:row>
      <xdr:rowOff>8890</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4401800" y="3587891"/>
          <a:ext cx="889000" cy="2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13547</xdr:rowOff>
    </xdr:from>
    <xdr:to>
      <xdr:col>73</xdr:col>
      <xdr:colOff>44450</xdr:colOff>
      <xdr:row>15</xdr:row>
      <xdr:rowOff>115147</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125324</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136102</xdr:rowOff>
    </xdr:from>
    <xdr:to>
      <xdr:col>68</xdr:col>
      <xdr:colOff>152400</xdr:colOff>
      <xdr:row>21</xdr:row>
      <xdr:rowOff>8890</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a:off x="13512800" y="3565102"/>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69850</xdr:rowOff>
    </xdr:from>
    <xdr:to>
      <xdr:col>68</xdr:col>
      <xdr:colOff>203200</xdr:colOff>
      <xdr:row>16</xdr:row>
      <xdr:rowOff>0</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10177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75353</xdr:rowOff>
    </xdr:from>
    <xdr:to>
      <xdr:col>64</xdr:col>
      <xdr:colOff>152400</xdr:colOff>
      <xdr:row>17</xdr:row>
      <xdr:rowOff>5503</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15680</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58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22</xdr:row>
      <xdr:rowOff>132503</xdr:rowOff>
    </xdr:from>
    <xdr:to>
      <xdr:col>81</xdr:col>
      <xdr:colOff>95250</xdr:colOff>
      <xdr:row>23</xdr:row>
      <xdr:rowOff>62653</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967200" y="390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22</xdr:row>
      <xdr:rowOff>28380</xdr:rowOff>
    </xdr:from>
    <xdr:ext cx="762000" cy="259045"/>
    <xdr:sp macro="" textlink="">
      <xdr:nvSpPr>
        <xdr:cNvPr id="471" name="将来負担の状況該当値テキスト">
          <a:extLst>
            <a:ext uri="{FF2B5EF4-FFF2-40B4-BE49-F238E27FC236}">
              <a16:creationId xmlns:a16="http://schemas.microsoft.com/office/drawing/2014/main" id="{00000000-0008-0000-0300-0000D7010000}"/>
            </a:ext>
          </a:extLst>
        </xdr:cNvPr>
        <xdr:cNvSpPr txBox="1"/>
      </xdr:nvSpPr>
      <xdr:spPr>
        <a:xfrm>
          <a:off x="17106900" y="380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102870</xdr:rowOff>
    </xdr:from>
    <xdr:to>
      <xdr:col>77</xdr:col>
      <xdr:colOff>95250</xdr:colOff>
      <xdr:row>22</xdr:row>
      <xdr:rowOff>33020</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6129000" y="370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17797</xdr:rowOff>
    </xdr:from>
    <xdr:ext cx="7366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5798800" y="378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108091</xdr:rowOff>
    </xdr:from>
    <xdr:to>
      <xdr:col>73</xdr:col>
      <xdr:colOff>44450</xdr:colOff>
      <xdr:row>21</xdr:row>
      <xdr:rowOff>38241</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5240000" y="353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23018</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909800" y="3623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129540</xdr:rowOff>
    </xdr:from>
    <xdr:to>
      <xdr:col>68</xdr:col>
      <xdr:colOff>203200</xdr:colOff>
      <xdr:row>21</xdr:row>
      <xdr:rowOff>59690</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4351000" y="355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44467</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4020800" y="364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85302</xdr:rowOff>
    </xdr:from>
    <xdr:to>
      <xdr:col>64</xdr:col>
      <xdr:colOff>152400</xdr:colOff>
      <xdr:row>21</xdr:row>
      <xdr:rowOff>15452</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3462000" y="351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229</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3131800" y="3600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青森県東北町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17,431
17,300
326.50
12,166,756
11,825,661
297,119
6,648,816
12,496,218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人件費に係る経常収支比率は、前年度比０．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％減少し、類似団体平均を４．</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５</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％下回っている。これは、平成２２年度まで続いた退職職員に対する補充が抑制されたことにより類似団体に比べ低い割合で推移している。</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また、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平均給与月額が減少したことが要因</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であると考えている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今後も組織機構の見直しも含め、職員の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定員管理</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及び</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給与の適正化に努める。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67128</xdr:rowOff>
    </xdr:from>
    <xdr:to>
      <xdr:col>24</xdr:col>
      <xdr:colOff>25400</xdr:colOff>
      <xdr:row>41</xdr:row>
      <xdr:rowOff>80735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53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52812</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80735</xdr:rowOff>
    </xdr:from>
    <xdr:to>
      <xdr:col>24</xdr:col>
      <xdr:colOff>114300</xdr:colOff>
      <xdr:row>41</xdr:row>
      <xdr:rowOff>80735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11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153505</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67128</xdr:rowOff>
    </xdr:from>
    <xdr:to>
      <xdr:col>24</xdr:col>
      <xdr:colOff>114300</xdr:colOff>
      <xdr:row>32</xdr:row>
      <xdr:rowOff>67128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32</xdr:row>
      <xdr:rowOff>99786</xdr:rowOff>
    </xdr:from>
    <xdr:to>
      <xdr:col>24</xdr:col>
      <xdr:colOff>25400</xdr:colOff>
      <xdr:row>32</xdr:row>
      <xdr:rowOff>110672</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5586186"/>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168020</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5997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24493</xdr:rowOff>
    </xdr:from>
    <xdr:to>
      <xdr:col>24</xdr:col>
      <xdr:colOff>76200</xdr:colOff>
      <xdr:row>35</xdr:row>
      <xdr:rowOff>126093</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110672</xdr:rowOff>
    </xdr:from>
    <xdr:to>
      <xdr:col>19</xdr:col>
      <xdr:colOff>187325</xdr:colOff>
      <xdr:row>32</xdr:row>
      <xdr:rowOff>132443</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55970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163286</xdr:rowOff>
    </xdr:from>
    <xdr:to>
      <xdr:col>20</xdr:col>
      <xdr:colOff>38100</xdr:colOff>
      <xdr:row>35</xdr:row>
      <xdr:rowOff>93436</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599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78213</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078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45357</xdr:rowOff>
    </xdr:from>
    <xdr:to>
      <xdr:col>15</xdr:col>
      <xdr:colOff>98425</xdr:colOff>
      <xdr:row>32</xdr:row>
      <xdr:rowOff>132443</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55317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108857</xdr:rowOff>
    </xdr:from>
    <xdr:to>
      <xdr:col>15</xdr:col>
      <xdr:colOff>149225</xdr:colOff>
      <xdr:row>35</xdr:row>
      <xdr:rowOff>39007</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593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23784</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02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45357</xdr:rowOff>
    </xdr:from>
    <xdr:to>
      <xdr:col>11</xdr:col>
      <xdr:colOff>9525</xdr:colOff>
      <xdr:row>32</xdr:row>
      <xdr:rowOff>56243</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5531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108857</xdr:rowOff>
    </xdr:from>
    <xdr:to>
      <xdr:col>11</xdr:col>
      <xdr:colOff>60325</xdr:colOff>
      <xdr:row>35</xdr:row>
      <xdr:rowOff>39007</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593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23784</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02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119743</xdr:rowOff>
    </xdr:from>
    <xdr:to>
      <xdr:col>6</xdr:col>
      <xdr:colOff>171450</xdr:colOff>
      <xdr:row>35</xdr:row>
      <xdr:rowOff>49893</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594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34670</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03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32</xdr:row>
      <xdr:rowOff>48986</xdr:rowOff>
    </xdr:from>
    <xdr:to>
      <xdr:col>24</xdr:col>
      <xdr:colOff>76200</xdr:colOff>
      <xdr:row>32</xdr:row>
      <xdr:rowOff>150586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53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129013</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443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59872</xdr:rowOff>
    </xdr:from>
    <xdr:to>
      <xdr:col>20</xdr:col>
      <xdr:colOff>38100</xdr:colOff>
      <xdr:row>32</xdr:row>
      <xdr:rowOff>161472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54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199</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315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81643</xdr:rowOff>
    </xdr:from>
    <xdr:to>
      <xdr:col>15</xdr:col>
      <xdr:colOff>149225</xdr:colOff>
      <xdr:row>33</xdr:row>
      <xdr:rowOff>11793</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56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21970</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33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31</xdr:row>
      <xdr:rowOff>166007</xdr:rowOff>
    </xdr:from>
    <xdr:to>
      <xdr:col>11</xdr:col>
      <xdr:colOff>60325</xdr:colOff>
      <xdr:row>32</xdr:row>
      <xdr:rowOff>96157</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48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30</xdr:row>
      <xdr:rowOff>106334</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24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5443</xdr:rowOff>
    </xdr:from>
    <xdr:to>
      <xdr:col>6</xdr:col>
      <xdr:colOff>171450</xdr:colOff>
      <xdr:row>32</xdr:row>
      <xdr:rowOff>107043</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49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30</xdr:row>
      <xdr:rowOff>117220</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26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物件費に係る経常収支比率は、前年度比０．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％減少し、類似団体平均を０．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７</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％下回っている。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これは、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スクールバス運行業務委託料</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等の見直しにより経常分の物件費が抑制された影響によるものである。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今後も事務事業の見直しを図り、経費削減に努める。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50800</xdr:rowOff>
    </xdr:from>
    <xdr:to>
      <xdr:col>82</xdr:col>
      <xdr:colOff>107950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082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137177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50800</xdr:rowOff>
    </xdr:from>
    <xdr:to>
      <xdr:col>82</xdr:col>
      <xdr:colOff>196850</xdr:colOff>
      <xdr:row>12</xdr:row>
      <xdr:rowOff>50800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165100</xdr:rowOff>
    </xdr:from>
    <xdr:to>
      <xdr:col>82</xdr:col>
      <xdr:colOff>107950</xdr:colOff>
      <xdr:row>16</xdr:row>
      <xdr:rowOff>50800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7368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48277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50800</xdr:rowOff>
    </xdr:from>
    <xdr:to>
      <xdr:col>78</xdr:col>
      <xdr:colOff>69850</xdr:colOff>
      <xdr:row>16</xdr:row>
      <xdr:rowOff>146050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7940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57150</xdr:rowOff>
    </xdr:from>
    <xdr:to>
      <xdr:col>78</xdr:col>
      <xdr:colOff>120650</xdr:colOff>
      <xdr:row>16</xdr:row>
      <xdr:rowOff>158750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0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143527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8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127000</xdr:rowOff>
    </xdr:from>
    <xdr:to>
      <xdr:col>73</xdr:col>
      <xdr:colOff>180975</xdr:colOff>
      <xdr:row>16</xdr:row>
      <xdr:rowOff>146050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870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95250</xdr:rowOff>
    </xdr:from>
    <xdr:to>
      <xdr:col>74</xdr:col>
      <xdr:colOff>31750</xdr:colOff>
      <xdr:row>16</xdr:row>
      <xdr:rowOff>25400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35577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31750</xdr:rowOff>
    </xdr:from>
    <xdr:to>
      <xdr:col>69</xdr:col>
      <xdr:colOff>92075</xdr:colOff>
      <xdr:row>16</xdr:row>
      <xdr:rowOff>127000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6035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19050</xdr:rowOff>
    </xdr:from>
    <xdr:to>
      <xdr:col>69</xdr:col>
      <xdr:colOff>142875</xdr:colOff>
      <xdr:row>15</xdr:row>
      <xdr:rowOff>120650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130827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133350</xdr:rowOff>
    </xdr:from>
    <xdr:to>
      <xdr:col>65</xdr:col>
      <xdr:colOff>53975</xdr:colOff>
      <xdr:row>14</xdr:row>
      <xdr:rowOff>63500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73677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114300</xdr:rowOff>
    </xdr:from>
    <xdr:to>
      <xdr:col>82</xdr:col>
      <xdr:colOff>158750</xdr:colOff>
      <xdr:row>16</xdr:row>
      <xdr:rowOff>44450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8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130827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53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0</xdr:rowOff>
    </xdr:from>
    <xdr:to>
      <xdr:col>78</xdr:col>
      <xdr:colOff>120650</xdr:colOff>
      <xdr:row>16</xdr:row>
      <xdr:rowOff>101600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111777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95250</xdr:rowOff>
    </xdr:from>
    <xdr:to>
      <xdr:col>74</xdr:col>
      <xdr:colOff>31750</xdr:colOff>
      <xdr:row>17</xdr:row>
      <xdr:rowOff>25400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3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10177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92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76200</xdr:rowOff>
    </xdr:from>
    <xdr:to>
      <xdr:col>69</xdr:col>
      <xdr:colOff>142875</xdr:colOff>
      <xdr:row>17</xdr:row>
      <xdr:rowOff>6350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152400</xdr:rowOff>
    </xdr:from>
    <xdr:to>
      <xdr:col>65</xdr:col>
      <xdr:colOff>53975</xdr:colOff>
      <xdr:row>15</xdr:row>
      <xdr:rowOff>82550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67327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前年度比４</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９</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回っている。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これは、子どものための教育・保育給付費負担金</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の増加及び</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町の人口減少対策並びに子育て支援</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施策として</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乳幼児から高校生までの医療費の無料化実施</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や小・中学校給食費無料化</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等</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の実施が影響している。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今後、児童福祉や障害福祉など社会保障関連の扶助費は増加する可能性があり、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施策の実施と財政状況のバランスを見極めながら、可能な限り財政を圧迫しないような方向性を検討する必要がある。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135165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587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107242</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135165</xdr:rowOff>
    </xdr:from>
    <xdr:to>
      <xdr:col>24</xdr:col>
      <xdr:colOff>114300</xdr:colOff>
      <xdr:row>61</xdr:row>
      <xdr:rowOff>135165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58</xdr:row>
      <xdr:rowOff>12700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271000"/>
          <a:ext cx="8382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11084</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12700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27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10885</xdr:rowOff>
    </xdr:from>
    <xdr:to>
      <xdr:col>20</xdr:col>
      <xdr:colOff>38100</xdr:colOff>
      <xdr:row>56</xdr:row>
      <xdr:rowOff>112485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97262</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69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78015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92710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149678</xdr:rowOff>
    </xdr:from>
    <xdr:to>
      <xdr:col>15</xdr:col>
      <xdr:colOff>149225</xdr:colOff>
      <xdr:row>56</xdr:row>
      <xdr:rowOff>79828</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64605</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78015</xdr:rowOff>
    </xdr:from>
    <xdr:to>
      <xdr:col>11</xdr:col>
      <xdr:colOff>9525</xdr:colOff>
      <xdr:row>57</xdr:row>
      <xdr:rowOff>118835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9336315"/>
          <a:ext cx="889000" cy="55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105427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27215</xdr:rowOff>
    </xdr:from>
    <xdr:to>
      <xdr:col>11</xdr:col>
      <xdr:colOff>60325</xdr:colOff>
      <xdr:row>54</xdr:row>
      <xdr:rowOff>128815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138992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68035</xdr:rowOff>
    </xdr:from>
    <xdr:to>
      <xdr:col>6</xdr:col>
      <xdr:colOff>171450</xdr:colOff>
      <xdr:row>57</xdr:row>
      <xdr:rowOff>169635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154412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その他（維持補修費、繰出金等）の経常収支比率は、前年度比</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．４％減少し、類似団体平均を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７</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％下回っている。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これは、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除雪経費の減少や</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国民健康保険及び</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後期高齢者医療特別会計</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への繰出が減少したこと</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が主な要因である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社会保障施策に対する繰出金や除雪経費等の維持補修費については、各年度で増減はあるが、その他の経費も含め経費節減に努め経常経費の抑制を図る必要がある。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101600</xdr:rowOff>
    </xdr:from>
    <xdr:to>
      <xdr:col>82</xdr:col>
      <xdr:colOff>107950</xdr:colOff>
      <xdr:row>60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0170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101600</xdr:rowOff>
    </xdr:from>
    <xdr:to>
      <xdr:col>82</xdr:col>
      <xdr:colOff>196850</xdr:colOff>
      <xdr:row>52</xdr:row>
      <xdr:rowOff>101600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01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158750</xdr:rowOff>
    </xdr:from>
    <xdr:to>
      <xdr:col>82</xdr:col>
      <xdr:colOff>107950</xdr:colOff>
      <xdr:row>56</xdr:row>
      <xdr:rowOff>165100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5885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124477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165100</xdr:rowOff>
    </xdr:from>
    <xdr:to>
      <xdr:col>78</xdr:col>
      <xdr:colOff>69850</xdr:colOff>
      <xdr:row>57</xdr:row>
      <xdr:rowOff>44450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766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127000</xdr:rowOff>
    </xdr:from>
    <xdr:to>
      <xdr:col>78</xdr:col>
      <xdr:colOff>120650</xdr:colOff>
      <xdr:row>57</xdr:row>
      <xdr:rowOff>57150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41927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44450</xdr:rowOff>
    </xdr:from>
    <xdr:to>
      <xdr:col>73</xdr:col>
      <xdr:colOff>180975</xdr:colOff>
      <xdr:row>57</xdr:row>
      <xdr:rowOff>44450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817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139700</xdr:rowOff>
    </xdr:from>
    <xdr:to>
      <xdr:col>74</xdr:col>
      <xdr:colOff>31750</xdr:colOff>
      <xdr:row>57</xdr:row>
      <xdr:rowOff>69850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80027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0</xdr:rowOff>
    </xdr:from>
    <xdr:to>
      <xdr:col>69</xdr:col>
      <xdr:colOff>92075</xdr:colOff>
      <xdr:row>57</xdr:row>
      <xdr:rowOff>44450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6012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50800</xdr:rowOff>
    </xdr:from>
    <xdr:to>
      <xdr:col>65</xdr:col>
      <xdr:colOff>53975</xdr:colOff>
      <xdr:row>56</xdr:row>
      <xdr:rowOff>152400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137177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107950</xdr:rowOff>
    </xdr:from>
    <xdr:to>
      <xdr:col>82</xdr:col>
      <xdr:colOff>158750</xdr:colOff>
      <xdr:row>56</xdr:row>
      <xdr:rowOff>38100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124477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114300</xdr:rowOff>
    </xdr:from>
    <xdr:to>
      <xdr:col>78</xdr:col>
      <xdr:colOff>120650</xdr:colOff>
      <xdr:row>57</xdr:row>
      <xdr:rowOff>44450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165100</xdr:rowOff>
    </xdr:from>
    <xdr:to>
      <xdr:col>74</xdr:col>
      <xdr:colOff>31750</xdr:colOff>
      <xdr:row>57</xdr:row>
      <xdr:rowOff>95250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80027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165100</xdr:rowOff>
    </xdr:from>
    <xdr:to>
      <xdr:col>69</xdr:col>
      <xdr:colOff>142875</xdr:colOff>
      <xdr:row>57</xdr:row>
      <xdr:rowOff>95250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80027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120650</xdr:rowOff>
    </xdr:from>
    <xdr:to>
      <xdr:col>65</xdr:col>
      <xdr:colOff>53975</xdr:colOff>
      <xdr:row>56</xdr:row>
      <xdr:rowOff>50800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60977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補助費</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等</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に係る経常収支比率は、前年度比</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４．１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．０％上回っている。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これは、子どものための教育・保育給付費負担金の</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減少が主な要因である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一部事務組合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における施設整備等に</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対</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する負担金の増加が懸念されることから、一部事務組合へ</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の経費節減の提言や町単独補助金を全体的に５～１０％削減することを目標</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補助団体の整理及び合理化を図り経費の縮減に努めていく。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39370</xdr:rowOff>
    </xdr:from>
    <xdr:to>
      <xdr:col>82</xdr:col>
      <xdr:colOff>107950</xdr:colOff>
      <xdr:row>41</xdr:row>
      <xdr:rowOff>24130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69722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125747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39370</xdr:rowOff>
    </xdr:from>
    <xdr:to>
      <xdr:col>82</xdr:col>
      <xdr:colOff>196850</xdr:colOff>
      <xdr:row>33</xdr:row>
      <xdr:rowOff>39370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77470</xdr:rowOff>
    </xdr:from>
    <xdr:to>
      <xdr:col>82</xdr:col>
      <xdr:colOff>107950</xdr:colOff>
      <xdr:row>39</xdr:row>
      <xdr:rowOff>46990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5671800" y="6421120"/>
          <a:ext cx="8382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138447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165100</xdr:rowOff>
    </xdr:from>
    <xdr:to>
      <xdr:col>78</xdr:col>
      <xdr:colOff>69850</xdr:colOff>
      <xdr:row>39</xdr:row>
      <xdr:rowOff>46990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4782800" y="66802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129540</xdr:rowOff>
    </xdr:from>
    <xdr:to>
      <xdr:col>78</xdr:col>
      <xdr:colOff>120650</xdr:colOff>
      <xdr:row>37</xdr:row>
      <xdr:rowOff>59690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69867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73660</xdr:rowOff>
    </xdr:from>
    <xdr:to>
      <xdr:col>73</xdr:col>
      <xdr:colOff>180975</xdr:colOff>
      <xdr:row>38</xdr:row>
      <xdr:rowOff>165100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893800" y="65887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167640</xdr:rowOff>
    </xdr:from>
    <xdr:to>
      <xdr:col>74</xdr:col>
      <xdr:colOff>31750</xdr:colOff>
      <xdr:row>37</xdr:row>
      <xdr:rowOff>97790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107967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96520</xdr:rowOff>
    </xdr:from>
    <xdr:to>
      <xdr:col>69</xdr:col>
      <xdr:colOff>92075</xdr:colOff>
      <xdr:row>38</xdr:row>
      <xdr:rowOff>73660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a:off x="13004800" y="626872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54627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26670</xdr:rowOff>
    </xdr:from>
    <xdr:to>
      <xdr:col>82</xdr:col>
      <xdr:colOff>158750</xdr:colOff>
      <xdr:row>37</xdr:row>
      <xdr:rowOff>128270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170197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167640</xdr:rowOff>
    </xdr:from>
    <xdr:to>
      <xdr:col>78</xdr:col>
      <xdr:colOff>120650</xdr:colOff>
      <xdr:row>39</xdr:row>
      <xdr:rowOff>97790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82567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76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114300</xdr:rowOff>
    </xdr:from>
    <xdr:to>
      <xdr:col>74</xdr:col>
      <xdr:colOff>31750</xdr:colOff>
      <xdr:row>39</xdr:row>
      <xdr:rowOff>44450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29227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22860</xdr:rowOff>
    </xdr:from>
    <xdr:to>
      <xdr:col>69</xdr:col>
      <xdr:colOff>142875</xdr:colOff>
      <xdr:row>38</xdr:row>
      <xdr:rowOff>124460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109237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45720</xdr:rowOff>
    </xdr:from>
    <xdr:to>
      <xdr:col>65</xdr:col>
      <xdr:colOff>53975</xdr:colOff>
      <xdr:row>36</xdr:row>
      <xdr:rowOff>147320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132097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公債費に係る経常収支比率は、前年度比０．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％増加しており、類似団体平均を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２．２</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％上回っている。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これは、合併後、大規模な施設を整備したことにより地方債残高が増加した影響</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地方債の元利償還金が膨らん</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でいるものと考えている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地方債の繰上償還の実施により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ピーク時の償還金は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緩和されたものの、</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２校同時に実施した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小学校教育施設の改築・改修事業等の大規模事業に伴う地方債の発行により非常に厳しい財政運営が予想されることから、地方債の新規発行を伴う普通建設事業の抑制を図っていくことが必要である。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a:extLst>
            <a:ext uri="{FF2B5EF4-FFF2-40B4-BE49-F238E27FC236}">
              <a16:creationId xmlns:a16="http://schemas.microsoft.com/office/drawing/2014/main" id="{00000000-0008-0000-0400-00007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95976</xdr:rowOff>
    </xdr:from>
    <xdr:to>
      <xdr:col>24</xdr:col>
      <xdr:colOff>25400</xdr:colOff>
      <xdr:row>80</xdr:row>
      <xdr:rowOff>156392</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4826000" y="12611826"/>
          <a:ext cx="0" cy="126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128469</xdr:rowOff>
    </xdr:from>
    <xdr:ext cx="762000" cy="259045"/>
    <xdr:sp macro="" textlink="">
      <xdr:nvSpPr>
        <xdr:cNvPr id="373" name="公債費最小値テキスト">
          <a:extLst>
            <a:ext uri="{FF2B5EF4-FFF2-40B4-BE49-F238E27FC236}">
              <a16:creationId xmlns:a16="http://schemas.microsoft.com/office/drawing/2014/main" id="{00000000-0008-0000-0400-000075010000}"/>
            </a:ext>
          </a:extLst>
        </xdr:cNvPr>
        <xdr:cNvSpPr txBox="1"/>
      </xdr:nvSpPr>
      <xdr:spPr>
        <a:xfrm>
          <a:off x="4914900" y="1384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156392</xdr:rowOff>
    </xdr:from>
    <xdr:to>
      <xdr:col>24</xdr:col>
      <xdr:colOff>114300</xdr:colOff>
      <xdr:row>80</xdr:row>
      <xdr:rowOff>156392</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387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10903</xdr:rowOff>
    </xdr:from>
    <xdr:ext cx="762000" cy="259045"/>
    <xdr:sp macro="" textlink="">
      <xdr:nvSpPr>
        <xdr:cNvPr id="375" name="公債費最大値テキスト">
          <a:extLst>
            <a:ext uri="{FF2B5EF4-FFF2-40B4-BE49-F238E27FC236}">
              <a16:creationId xmlns:a16="http://schemas.microsoft.com/office/drawing/2014/main" id="{00000000-0008-0000-0400-000077010000}"/>
            </a:ext>
          </a:extLst>
        </xdr:cNvPr>
        <xdr:cNvSpPr txBox="1"/>
      </xdr:nvSpPr>
      <xdr:spPr>
        <a:xfrm>
          <a:off x="4914900" y="1235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95976</xdr:rowOff>
    </xdr:from>
    <xdr:to>
      <xdr:col>24</xdr:col>
      <xdr:colOff>114300</xdr:colOff>
      <xdr:row>73</xdr:row>
      <xdr:rowOff>95976</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2611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48623</xdr:rowOff>
    </xdr:from>
    <xdr:to>
      <xdr:col>24</xdr:col>
      <xdr:colOff>25400</xdr:colOff>
      <xdr:row>78</xdr:row>
      <xdr:rowOff>55155</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987800" y="13421723"/>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48640</xdr:rowOff>
    </xdr:from>
    <xdr:ext cx="762000" cy="259045"/>
    <xdr:sp macro="" textlink="">
      <xdr:nvSpPr>
        <xdr:cNvPr id="378" name="公債費平均値テキスト">
          <a:extLst>
            <a:ext uri="{FF2B5EF4-FFF2-40B4-BE49-F238E27FC236}">
              <a16:creationId xmlns:a16="http://schemas.microsoft.com/office/drawing/2014/main" id="{00000000-0008-0000-0400-00007A010000}"/>
            </a:ext>
          </a:extLst>
        </xdr:cNvPr>
        <xdr:cNvSpPr txBox="1"/>
      </xdr:nvSpPr>
      <xdr:spPr>
        <a:xfrm>
          <a:off x="4914900" y="13078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32113</xdr:rowOff>
    </xdr:from>
    <xdr:to>
      <xdr:col>24</xdr:col>
      <xdr:colOff>76200</xdr:colOff>
      <xdr:row>77</xdr:row>
      <xdr:rowOff>133713</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47752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22498</xdr:rowOff>
    </xdr:from>
    <xdr:to>
      <xdr:col>19</xdr:col>
      <xdr:colOff>187325</xdr:colOff>
      <xdr:row>78</xdr:row>
      <xdr:rowOff>48623</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3098800" y="13395598"/>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148227</xdr:rowOff>
    </xdr:from>
    <xdr:to>
      <xdr:col>15</xdr:col>
      <xdr:colOff>98425</xdr:colOff>
      <xdr:row>78</xdr:row>
      <xdr:rowOff>22498</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2209800" y="1334987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84364</xdr:rowOff>
    </xdr:from>
    <xdr:to>
      <xdr:col>15</xdr:col>
      <xdr:colOff>149225</xdr:colOff>
      <xdr:row>78</xdr:row>
      <xdr:rowOff>14514</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3048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24691</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148227</xdr:rowOff>
    </xdr:from>
    <xdr:to>
      <xdr:col>11</xdr:col>
      <xdr:colOff>9525</xdr:colOff>
      <xdr:row>78</xdr:row>
      <xdr:rowOff>68218</xdr:rowOff>
    </xdr:to>
    <xdr:cxnSp macro="">
      <xdr:nvCxnSpPr>
        <xdr:cNvPr id="386" name="直線コネクタ 385">
          <a:extLst>
            <a:ext uri="{FF2B5EF4-FFF2-40B4-BE49-F238E27FC236}">
              <a16:creationId xmlns:a16="http://schemas.microsoft.com/office/drawing/2014/main" id="{00000000-0008-0000-0400-000082010000}"/>
            </a:ext>
          </a:extLst>
        </xdr:cNvPr>
        <xdr:cNvCxnSpPr/>
      </xdr:nvCxnSpPr>
      <xdr:spPr>
        <a:xfrm flipV="1">
          <a:off x="1320800" y="13349877"/>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71301</xdr:rowOff>
    </xdr:from>
    <xdr:to>
      <xdr:col>6</xdr:col>
      <xdr:colOff>171450</xdr:colOff>
      <xdr:row>78</xdr:row>
      <xdr:rowOff>1451</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1270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11628</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4355</xdr:rowOff>
    </xdr:from>
    <xdr:to>
      <xdr:col>24</xdr:col>
      <xdr:colOff>76200</xdr:colOff>
      <xdr:row>78</xdr:row>
      <xdr:rowOff>105955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4775200" y="133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147882</xdr:rowOff>
    </xdr:from>
    <xdr:ext cx="762000" cy="259045"/>
    <xdr:sp macro="" textlink="">
      <xdr:nvSpPr>
        <xdr:cNvPr id="397" name="公債費該当値テキスト">
          <a:extLst>
            <a:ext uri="{FF2B5EF4-FFF2-40B4-BE49-F238E27FC236}">
              <a16:creationId xmlns:a16="http://schemas.microsoft.com/office/drawing/2014/main" id="{00000000-0008-0000-0400-00008D010000}"/>
            </a:ext>
          </a:extLst>
        </xdr:cNvPr>
        <xdr:cNvSpPr txBox="1"/>
      </xdr:nvSpPr>
      <xdr:spPr>
        <a:xfrm>
          <a:off x="49149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169273</xdr:rowOff>
    </xdr:from>
    <xdr:to>
      <xdr:col>20</xdr:col>
      <xdr:colOff>38100</xdr:colOff>
      <xdr:row>78</xdr:row>
      <xdr:rowOff>99423</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937000" y="1337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84200</xdr:rowOff>
    </xdr:from>
    <xdr:ext cx="7366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3606800" y="13457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143148</xdr:rowOff>
    </xdr:from>
    <xdr:to>
      <xdr:col>15</xdr:col>
      <xdr:colOff>149225</xdr:colOff>
      <xdr:row>78</xdr:row>
      <xdr:rowOff>73298</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048000" y="1334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58075</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2717800" y="1343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97427</xdr:rowOff>
    </xdr:from>
    <xdr:to>
      <xdr:col>11</xdr:col>
      <xdr:colOff>60325</xdr:colOff>
      <xdr:row>78</xdr:row>
      <xdr:rowOff>27577</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2159000" y="1329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12354</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828800" y="1338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17418</xdr:rowOff>
    </xdr:from>
    <xdr:to>
      <xdr:col>6</xdr:col>
      <xdr:colOff>171450</xdr:colOff>
      <xdr:row>78</xdr:row>
      <xdr:rowOff>119018</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1270000" y="1339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103795</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939800" y="1347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公債費以外の経常収支比率は、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比１．７</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％減少し、類似団体平均を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４．０</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％下回っている。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及び維持補修費</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など</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の減少しており、施設管理の見直しや除雪経費の減少が主な要因と考えている。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今後、公共施設等の老朽化に対する維持管理経費を含め</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事務事業の見直しを行い行財政改革への取り組みを進め経常経費の削減に努める。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121285</xdr:rowOff>
    </xdr:from>
    <xdr:to>
      <xdr:col>82</xdr:col>
      <xdr:colOff>107950</xdr:colOff>
      <xdr:row>81</xdr:row>
      <xdr:rowOff>81280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808585"/>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53357</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81280</xdr:rowOff>
    </xdr:from>
    <xdr:to>
      <xdr:col>82</xdr:col>
      <xdr:colOff>196850</xdr:colOff>
      <xdr:row>81</xdr:row>
      <xdr:rowOff>81280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36212</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55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121285</xdr:rowOff>
    </xdr:from>
    <xdr:to>
      <xdr:col>82</xdr:col>
      <xdr:colOff>196850</xdr:colOff>
      <xdr:row>74</xdr:row>
      <xdr:rowOff>121285</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808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149861</xdr:rowOff>
    </xdr:from>
    <xdr:to>
      <xdr:col>82</xdr:col>
      <xdr:colOff>107950</xdr:colOff>
      <xdr:row>77</xdr:row>
      <xdr:rowOff>75564</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5671800" y="13180061"/>
          <a:ext cx="838200" cy="9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128288</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75564</xdr:rowOff>
    </xdr:from>
    <xdr:to>
      <xdr:col>78</xdr:col>
      <xdr:colOff>69850</xdr:colOff>
      <xdr:row>77</xdr:row>
      <xdr:rowOff>98425</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4782800" y="1327721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133350</xdr:rowOff>
    </xdr:from>
    <xdr:to>
      <xdr:col>78</xdr:col>
      <xdr:colOff>120650</xdr:colOff>
      <xdr:row>78</xdr:row>
      <xdr:rowOff>63500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48277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xdr:rowOff>
    </xdr:from>
    <xdr:to>
      <xdr:col>73</xdr:col>
      <xdr:colOff>180975</xdr:colOff>
      <xdr:row>77</xdr:row>
      <xdr:rowOff>98425</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893800" y="1320292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87630</xdr:rowOff>
    </xdr:from>
    <xdr:to>
      <xdr:col>74</xdr:col>
      <xdr:colOff>31750</xdr:colOff>
      <xdr:row>78</xdr:row>
      <xdr:rowOff>17780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2557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127000</xdr:rowOff>
    </xdr:from>
    <xdr:to>
      <xdr:col>69</xdr:col>
      <xdr:colOff>92075</xdr:colOff>
      <xdr:row>77</xdr:row>
      <xdr:rowOff>1270</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004800" y="1298575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24764</xdr:rowOff>
    </xdr:from>
    <xdr:to>
      <xdr:col>69</xdr:col>
      <xdr:colOff>142875</xdr:colOff>
      <xdr:row>77</xdr:row>
      <xdr:rowOff>126364</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111141</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31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24764</xdr:rowOff>
    </xdr:from>
    <xdr:to>
      <xdr:col>65</xdr:col>
      <xdr:colOff>53975</xdr:colOff>
      <xdr:row>76</xdr:row>
      <xdr:rowOff>126364</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305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111141</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14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115588</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24764</xdr:rowOff>
    </xdr:from>
    <xdr:to>
      <xdr:col>78</xdr:col>
      <xdr:colOff>120650</xdr:colOff>
      <xdr:row>77</xdr:row>
      <xdr:rowOff>126364</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322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136541</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299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47625</xdr:rowOff>
    </xdr:from>
    <xdr:to>
      <xdr:col>74</xdr:col>
      <xdr:colOff>31750</xdr:colOff>
      <xdr:row>77</xdr:row>
      <xdr:rowOff>149225</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324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159402</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301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121920</xdr:rowOff>
    </xdr:from>
    <xdr:to>
      <xdr:col>69</xdr:col>
      <xdr:colOff>142875</xdr:colOff>
      <xdr:row>77</xdr:row>
      <xdr:rowOff>52070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76200</xdr:rowOff>
    </xdr:from>
    <xdr:to>
      <xdr:col>65</xdr:col>
      <xdr:colOff>53975</xdr:colOff>
      <xdr:row>76</xdr:row>
      <xdr:rowOff>6350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16527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青森県東北町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1521</xdr:rowOff>
    </xdr:from>
    <xdr:to>
      <xdr:col>29</xdr:col>
      <xdr:colOff>127000</xdr:colOff>
      <xdr:row>19</xdr:row>
      <xdr:rowOff>121575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77996"/>
          <a:ext cx="0" cy="114875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93652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121575</xdr:rowOff>
    </xdr:from>
    <xdr:to>
      <xdr:col>30</xdr:col>
      <xdr:colOff>25400</xdr:colOff>
      <xdr:row>19</xdr:row>
      <xdr:rowOff>121575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26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87898</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202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1521</xdr:rowOff>
    </xdr:from>
    <xdr:to>
      <xdr:col>30</xdr:col>
      <xdr:colOff>25400</xdr:colOff>
      <xdr:row>13</xdr:row>
      <xdr:rowOff>1521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779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12365</xdr:rowOff>
    </xdr:from>
    <xdr:to>
      <xdr:col>29</xdr:col>
      <xdr:colOff>127000</xdr:colOff>
      <xdr:row>18</xdr:row>
      <xdr:rowOff>73683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46090"/>
          <a:ext cx="647700" cy="61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13624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04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168547</xdr:rowOff>
    </xdr:from>
    <xdr:to>
      <xdr:col>29</xdr:col>
      <xdr:colOff>177800</xdr:colOff>
      <xdr:row>17</xdr:row>
      <xdr:rowOff>98697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59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73683</xdr:rowOff>
    </xdr:from>
    <xdr:to>
      <xdr:col>26</xdr:col>
      <xdr:colOff>50800</xdr:colOff>
      <xdr:row>18</xdr:row>
      <xdr:rowOff>85883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07408"/>
          <a:ext cx="698500" cy="12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30297</xdr:rowOff>
    </xdr:from>
    <xdr:to>
      <xdr:col>26</xdr:col>
      <xdr:colOff>101600</xdr:colOff>
      <xdr:row>17</xdr:row>
      <xdr:rowOff>131897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92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142074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61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85883</xdr:rowOff>
    </xdr:from>
    <xdr:to>
      <xdr:col>22</xdr:col>
      <xdr:colOff>114300</xdr:colOff>
      <xdr:row>18</xdr:row>
      <xdr:rowOff>104125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19608"/>
          <a:ext cx="698500" cy="18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56464</xdr:rowOff>
    </xdr:from>
    <xdr:to>
      <xdr:col>22</xdr:col>
      <xdr:colOff>165100</xdr:colOff>
      <xdr:row>17</xdr:row>
      <xdr:rowOff>158064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18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168241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8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102616</xdr:rowOff>
    </xdr:from>
    <xdr:to>
      <xdr:col>18</xdr:col>
      <xdr:colOff>177800</xdr:colOff>
      <xdr:row>18</xdr:row>
      <xdr:rowOff>104125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236341"/>
          <a:ext cx="698500" cy="1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62629</xdr:rowOff>
    </xdr:from>
    <xdr:to>
      <xdr:col>19</xdr:col>
      <xdr:colOff>38100</xdr:colOff>
      <xdr:row>17</xdr:row>
      <xdr:rowOff>164229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49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2956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9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30358</xdr:rowOff>
    </xdr:from>
    <xdr:to>
      <xdr:col>15</xdr:col>
      <xdr:colOff>101600</xdr:colOff>
      <xdr:row>17</xdr:row>
      <xdr:rowOff>131958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926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142135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61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133015</xdr:rowOff>
    </xdr:from>
    <xdr:to>
      <xdr:col>29</xdr:col>
      <xdr:colOff>177800</xdr:colOff>
      <xdr:row>18</xdr:row>
      <xdr:rowOff>63165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95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105092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67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22883</xdr:rowOff>
    </xdr:from>
    <xdr:to>
      <xdr:col>26</xdr:col>
      <xdr:colOff>101600</xdr:colOff>
      <xdr:row>18</xdr:row>
      <xdr:rowOff>124483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56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109260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42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35083</xdr:rowOff>
    </xdr:from>
    <xdr:to>
      <xdr:col>22</xdr:col>
      <xdr:colOff>165100</xdr:colOff>
      <xdr:row>18</xdr:row>
      <xdr:rowOff>136682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68808"/>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121459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55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53325</xdr:rowOff>
    </xdr:from>
    <xdr:to>
      <xdr:col>19</xdr:col>
      <xdr:colOff>38100</xdr:colOff>
      <xdr:row>18</xdr:row>
      <xdr:rowOff>154925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87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139702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7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51816</xdr:rowOff>
    </xdr:from>
    <xdr:to>
      <xdr:col>15</xdr:col>
      <xdr:colOff>101600</xdr:colOff>
      <xdr:row>18</xdr:row>
      <xdr:rowOff>153416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85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138193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71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10528</xdr:rowOff>
    </xdr:from>
    <xdr:to>
      <xdr:col>29</xdr:col>
      <xdr:colOff>127000</xdr:colOff>
      <xdr:row>37</xdr:row>
      <xdr:rowOff>334455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77978"/>
          <a:ext cx="0" cy="1181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306532</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31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334455</xdr:rowOff>
    </xdr:from>
    <xdr:to>
      <xdr:col>30</xdr:col>
      <xdr:colOff>25400</xdr:colOff>
      <xdr:row>37</xdr:row>
      <xdr:rowOff>334455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591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96905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21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10528</xdr:rowOff>
    </xdr:from>
    <xdr:to>
      <xdr:col>30</xdr:col>
      <xdr:colOff>25400</xdr:colOff>
      <xdr:row>34</xdr:row>
      <xdr:rowOff>10528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779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241471</xdr:rowOff>
    </xdr:from>
    <xdr:to>
      <xdr:col>29</xdr:col>
      <xdr:colOff>127000</xdr:colOff>
      <xdr:row>35</xdr:row>
      <xdr:rowOff>248768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851821"/>
          <a:ext cx="647700" cy="7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305509</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158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333432</xdr:rowOff>
    </xdr:from>
    <xdr:to>
      <xdr:col>29</xdr:col>
      <xdr:colOff>177800</xdr:colOff>
      <xdr:row>36</xdr:row>
      <xdr:rowOff>92132</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4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248768</xdr:rowOff>
    </xdr:from>
    <xdr:to>
      <xdr:col>26</xdr:col>
      <xdr:colOff>50800</xdr:colOff>
      <xdr:row>35</xdr:row>
      <xdr:rowOff>249644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859118"/>
          <a:ext cx="698500" cy="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13773</xdr:rowOff>
    </xdr:from>
    <xdr:to>
      <xdr:col>26</xdr:col>
      <xdr:colOff>101600</xdr:colOff>
      <xdr:row>36</xdr:row>
      <xdr:rowOff>115373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670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100150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5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249644</xdr:rowOff>
    </xdr:from>
    <xdr:to>
      <xdr:col>22</xdr:col>
      <xdr:colOff>114300</xdr:colOff>
      <xdr:row>36</xdr:row>
      <xdr:rowOff>24587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859994"/>
          <a:ext cx="698500" cy="117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337718</xdr:rowOff>
    </xdr:from>
    <xdr:to>
      <xdr:col>22</xdr:col>
      <xdr:colOff>165100</xdr:colOff>
      <xdr:row>36</xdr:row>
      <xdr:rowOff>96418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48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81195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3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24587</xdr:rowOff>
    </xdr:from>
    <xdr:to>
      <xdr:col>18</xdr:col>
      <xdr:colOff>177800</xdr:colOff>
      <xdr:row>36</xdr:row>
      <xdr:rowOff>26339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977837"/>
          <a:ext cx="698500" cy="1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5848</xdr:rowOff>
    </xdr:from>
    <xdr:to>
      <xdr:col>19</xdr:col>
      <xdr:colOff>38100</xdr:colOff>
      <xdr:row>36</xdr:row>
      <xdr:rowOff>107448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59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92225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4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311886</xdr:rowOff>
    </xdr:from>
    <xdr:to>
      <xdr:col>15</xdr:col>
      <xdr:colOff>101600</xdr:colOff>
      <xdr:row>36</xdr:row>
      <xdr:rowOff>70586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222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80763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9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190671</xdr:rowOff>
    </xdr:from>
    <xdr:to>
      <xdr:col>29</xdr:col>
      <xdr:colOff>177800</xdr:colOff>
      <xdr:row>35</xdr:row>
      <xdr:rowOff>292271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801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35748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646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197968</xdr:rowOff>
    </xdr:from>
    <xdr:to>
      <xdr:col>26</xdr:col>
      <xdr:colOff>101600</xdr:colOff>
      <xdr:row>35</xdr:row>
      <xdr:rowOff>299568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08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309745</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577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198844</xdr:rowOff>
    </xdr:from>
    <xdr:to>
      <xdr:col>22</xdr:col>
      <xdr:colOff>165100</xdr:colOff>
      <xdr:row>35</xdr:row>
      <xdr:rowOff>300444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09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310621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57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316687</xdr:rowOff>
    </xdr:from>
    <xdr:to>
      <xdr:col>19</xdr:col>
      <xdr:colOff>38100</xdr:colOff>
      <xdr:row>36</xdr:row>
      <xdr:rowOff>75387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27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85564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69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318439</xdr:rowOff>
    </xdr:from>
    <xdr:to>
      <xdr:col>15</xdr:col>
      <xdr:colOff>101600</xdr:colOff>
      <xdr:row>36</xdr:row>
      <xdr:rowOff>77139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28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61916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1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青森県東北町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17,431
17,300
326.50
12,166,756
11,825,661
297,119
6,648,816
12,496,218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42365</xdr:rowOff>
    </xdr:from>
    <xdr:to>
      <xdr:col>24</xdr:col>
      <xdr:colOff>62865</xdr:colOff>
      <xdr:row>39</xdr:row>
      <xdr:rowOff>97327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85865"/>
          <a:ext cx="1270" cy="1598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101154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8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97327</xdr:rowOff>
    </xdr:from>
    <xdr:to>
      <xdr:col>24</xdr:col>
      <xdr:colOff>152400</xdr:colOff>
      <xdr:row>39</xdr:row>
      <xdr:rowOff>97327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8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160492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6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42365</xdr:rowOff>
    </xdr:from>
    <xdr:to>
      <xdr:col>24</xdr:col>
      <xdr:colOff>152400</xdr:colOff>
      <xdr:row>30</xdr:row>
      <xdr:rowOff>42365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85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61780</xdr:rowOff>
    </xdr:from>
    <xdr:to>
      <xdr:col>24</xdr:col>
      <xdr:colOff>63500</xdr:colOff>
      <xdr:row>38</xdr:row>
      <xdr:rowOff>81570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576880"/>
          <a:ext cx="838200" cy="1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4106</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04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152679</xdr:rowOff>
    </xdr:from>
    <xdr:to>
      <xdr:col>24</xdr:col>
      <xdr:colOff>114300</xdr:colOff>
      <xdr:row>36</xdr:row>
      <xdr:rowOff>82829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5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61650</xdr:rowOff>
    </xdr:from>
    <xdr:to>
      <xdr:col>19</xdr:col>
      <xdr:colOff>177800</xdr:colOff>
      <xdr:row>38</xdr:row>
      <xdr:rowOff>81570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576750"/>
          <a:ext cx="889000" cy="19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48748</xdr:rowOff>
    </xdr:from>
    <xdr:to>
      <xdr:col>20</xdr:col>
      <xdr:colOff>38100</xdr:colOff>
      <xdr:row>36</xdr:row>
      <xdr:rowOff>150348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2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166875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9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61650</xdr:rowOff>
    </xdr:from>
    <xdr:to>
      <xdr:col>15</xdr:col>
      <xdr:colOff>50800</xdr:colOff>
      <xdr:row>38</xdr:row>
      <xdr:rowOff>97834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576750"/>
          <a:ext cx="889000" cy="3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68604</xdr:rowOff>
    </xdr:from>
    <xdr:to>
      <xdr:col>15</xdr:col>
      <xdr:colOff>101600</xdr:colOff>
      <xdr:row>36</xdr:row>
      <xdr:rowOff>170204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4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15281</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1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70483</xdr:rowOff>
    </xdr:from>
    <xdr:to>
      <xdr:col>10</xdr:col>
      <xdr:colOff>114300</xdr:colOff>
      <xdr:row>38</xdr:row>
      <xdr:rowOff>97834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585583"/>
          <a:ext cx="889000" cy="2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66644</xdr:rowOff>
    </xdr:from>
    <xdr:to>
      <xdr:col>10</xdr:col>
      <xdr:colOff>165100</xdr:colOff>
      <xdr:row>36</xdr:row>
      <xdr:rowOff>168244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3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13321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1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158052</xdr:rowOff>
    </xdr:from>
    <xdr:to>
      <xdr:col>6</xdr:col>
      <xdr:colOff>38100</xdr:colOff>
      <xdr:row>36</xdr:row>
      <xdr:rowOff>88202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5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104729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3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10980</xdr:rowOff>
    </xdr:from>
    <xdr:to>
      <xdr:col>24</xdr:col>
      <xdr:colOff>114300</xdr:colOff>
      <xdr:row>38</xdr:row>
      <xdr:rowOff>112580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5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160857</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50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30770</xdr:rowOff>
    </xdr:from>
    <xdr:to>
      <xdr:col>20</xdr:col>
      <xdr:colOff>38100</xdr:colOff>
      <xdr:row>38</xdr:row>
      <xdr:rowOff>132370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54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123497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63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10850</xdr:rowOff>
    </xdr:from>
    <xdr:to>
      <xdr:col>15</xdr:col>
      <xdr:colOff>101600</xdr:colOff>
      <xdr:row>38</xdr:row>
      <xdr:rowOff>112450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52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103577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61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47034</xdr:rowOff>
    </xdr:from>
    <xdr:to>
      <xdr:col>10</xdr:col>
      <xdr:colOff>165100</xdr:colOff>
      <xdr:row>38</xdr:row>
      <xdr:rowOff>148634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56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139761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65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19683</xdr:rowOff>
    </xdr:from>
    <xdr:to>
      <xdr:col>6</xdr:col>
      <xdr:colOff>38100</xdr:colOff>
      <xdr:row>38</xdr:row>
      <xdr:rowOff>121283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53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112410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62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91973</xdr:rowOff>
    </xdr:from>
    <xdr:to>
      <xdr:col>24</xdr:col>
      <xdr:colOff>62865</xdr:colOff>
      <xdr:row>58</xdr:row>
      <xdr:rowOff>134721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64473"/>
          <a:ext cx="1270" cy="1414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138548</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8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134721</xdr:rowOff>
    </xdr:from>
    <xdr:to>
      <xdr:col>24</xdr:col>
      <xdr:colOff>152400</xdr:colOff>
      <xdr:row>58</xdr:row>
      <xdr:rowOff>134721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7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38650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3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91973</xdr:rowOff>
    </xdr:from>
    <xdr:to>
      <xdr:col>24</xdr:col>
      <xdr:colOff>152400</xdr:colOff>
      <xdr:row>50</xdr:row>
      <xdr:rowOff>91973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6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80543</xdr:rowOff>
    </xdr:from>
    <xdr:to>
      <xdr:col>24</xdr:col>
      <xdr:colOff>63500</xdr:colOff>
      <xdr:row>57</xdr:row>
      <xdr:rowOff>159524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853193"/>
          <a:ext cx="838200" cy="7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143845</xdr:rowOff>
    </xdr:from>
    <xdr:ext cx="599010"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021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120968</xdr:rowOff>
    </xdr:from>
    <xdr:to>
      <xdr:col>24</xdr:col>
      <xdr:colOff>114300</xdr:colOff>
      <xdr:row>56</xdr:row>
      <xdr:rowOff>51118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55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80543</xdr:rowOff>
    </xdr:from>
    <xdr:to>
      <xdr:col>19</xdr:col>
      <xdr:colOff>177800</xdr:colOff>
      <xdr:row>58</xdr:row>
      <xdr:rowOff>11988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53193"/>
          <a:ext cx="889000" cy="10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78448</xdr:rowOff>
    </xdr:from>
    <xdr:to>
      <xdr:col>20</xdr:col>
      <xdr:colOff>38100</xdr:colOff>
      <xdr:row>56</xdr:row>
      <xdr:rowOff>8598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50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25125</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497795" y="928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139954</xdr:rowOff>
    </xdr:from>
    <xdr:to>
      <xdr:col>15</xdr:col>
      <xdr:colOff>50800</xdr:colOff>
      <xdr:row>58</xdr:row>
      <xdr:rowOff>11988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912604"/>
          <a:ext cx="889000" cy="4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44006</xdr:rowOff>
    </xdr:from>
    <xdr:to>
      <xdr:col>15</xdr:col>
      <xdr:colOff>101600</xdr:colOff>
      <xdr:row>56</xdr:row>
      <xdr:rowOff>145606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4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162133</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2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139954</xdr:rowOff>
    </xdr:from>
    <xdr:to>
      <xdr:col>10</xdr:col>
      <xdr:colOff>114300</xdr:colOff>
      <xdr:row>58</xdr:row>
      <xdr:rowOff>74955</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12604"/>
          <a:ext cx="889000" cy="10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76797</xdr:rowOff>
    </xdr:from>
    <xdr:to>
      <xdr:col>10</xdr:col>
      <xdr:colOff>165100</xdr:colOff>
      <xdr:row>57</xdr:row>
      <xdr:rowOff>6947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7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23474</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45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164821</xdr:rowOff>
    </xdr:from>
    <xdr:to>
      <xdr:col>6</xdr:col>
      <xdr:colOff>38100</xdr:colOff>
      <xdr:row>57</xdr:row>
      <xdr:rowOff>94971</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6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111498</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4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108724</xdr:rowOff>
    </xdr:from>
    <xdr:to>
      <xdr:col>24</xdr:col>
      <xdr:colOff>114300</xdr:colOff>
      <xdr:row>58</xdr:row>
      <xdr:rowOff>38874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88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87151</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85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29743</xdr:rowOff>
    </xdr:from>
    <xdr:to>
      <xdr:col>20</xdr:col>
      <xdr:colOff>38100</xdr:colOff>
      <xdr:row>57</xdr:row>
      <xdr:rowOff>131343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0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122470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89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132638</xdr:rowOff>
    </xdr:from>
    <xdr:to>
      <xdr:col>15</xdr:col>
      <xdr:colOff>101600</xdr:colOff>
      <xdr:row>58</xdr:row>
      <xdr:rowOff>62788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0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53915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89154</xdr:rowOff>
    </xdr:from>
    <xdr:to>
      <xdr:col>10</xdr:col>
      <xdr:colOff>165100</xdr:colOff>
      <xdr:row>58</xdr:row>
      <xdr:rowOff>19304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6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10431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95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24155</xdr:rowOff>
    </xdr:from>
    <xdr:to>
      <xdr:col>6</xdr:col>
      <xdr:colOff>38100</xdr:colOff>
      <xdr:row>58</xdr:row>
      <xdr:rowOff>125755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116882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60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148067</xdr:rowOff>
    </xdr:from>
    <xdr:to>
      <xdr:col>24</xdr:col>
      <xdr:colOff>62865</xdr:colOff>
      <xdr:row>78</xdr:row>
      <xdr:rowOff>83876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49567"/>
          <a:ext cx="1270" cy="1307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87703</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6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83876</xdr:rowOff>
    </xdr:from>
    <xdr:to>
      <xdr:col>24</xdr:col>
      <xdr:colOff>152400</xdr:colOff>
      <xdr:row>78</xdr:row>
      <xdr:rowOff>83876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5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94744</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2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148067</xdr:rowOff>
    </xdr:from>
    <xdr:to>
      <xdr:col>24</xdr:col>
      <xdr:colOff>152400</xdr:colOff>
      <xdr:row>70</xdr:row>
      <xdr:rowOff>148067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4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89636</xdr:rowOff>
    </xdr:from>
    <xdr:to>
      <xdr:col>24</xdr:col>
      <xdr:colOff>63500</xdr:colOff>
      <xdr:row>75</xdr:row>
      <xdr:rowOff>72400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2605486"/>
          <a:ext cx="838200" cy="32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149486</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08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171059</xdr:rowOff>
    </xdr:from>
    <xdr:to>
      <xdr:col>24</xdr:col>
      <xdr:colOff>114300</xdr:colOff>
      <xdr:row>76</xdr:row>
      <xdr:rowOff>101209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89636</xdr:rowOff>
    </xdr:from>
    <xdr:to>
      <xdr:col>19</xdr:col>
      <xdr:colOff>177800</xdr:colOff>
      <xdr:row>73</xdr:row>
      <xdr:rowOff>151541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2605486"/>
          <a:ext cx="889000" cy="6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21737</xdr:rowOff>
    </xdr:from>
    <xdr:to>
      <xdr:col>20</xdr:col>
      <xdr:colOff>38100</xdr:colOff>
      <xdr:row>76</xdr:row>
      <xdr:rowOff>123337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5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114464</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144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151541</xdr:rowOff>
    </xdr:from>
    <xdr:to>
      <xdr:col>15</xdr:col>
      <xdr:colOff>50800</xdr:colOff>
      <xdr:row>74</xdr:row>
      <xdr:rowOff>136316</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2667391"/>
          <a:ext cx="889000" cy="15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169962</xdr:rowOff>
    </xdr:from>
    <xdr:to>
      <xdr:col>15</xdr:col>
      <xdr:colOff>101600</xdr:colOff>
      <xdr:row>76</xdr:row>
      <xdr:rowOff>100112</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2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91239</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12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136316</xdr:rowOff>
    </xdr:from>
    <xdr:to>
      <xdr:col>10</xdr:col>
      <xdr:colOff>114300</xdr:colOff>
      <xdr:row>75</xdr:row>
      <xdr:rowOff>148020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2823616"/>
          <a:ext cx="889000" cy="18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569</xdr:rowOff>
    </xdr:from>
    <xdr:to>
      <xdr:col>10</xdr:col>
      <xdr:colOff>165100</xdr:colOff>
      <xdr:row>76</xdr:row>
      <xdr:rowOff>102169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03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93296</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12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8113</xdr:rowOff>
    </xdr:from>
    <xdr:to>
      <xdr:col>6</xdr:col>
      <xdr:colOff>38100</xdr:colOff>
      <xdr:row>76</xdr:row>
      <xdr:rowOff>109713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3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100840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13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21600</xdr:rowOff>
    </xdr:from>
    <xdr:to>
      <xdr:col>24</xdr:col>
      <xdr:colOff>114300</xdr:colOff>
      <xdr:row>75</xdr:row>
      <xdr:rowOff>123200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288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44477</xdr:rowOff>
    </xdr:from>
    <xdr:ext cx="534377"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73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38836</xdr:rowOff>
    </xdr:from>
    <xdr:to>
      <xdr:col>20</xdr:col>
      <xdr:colOff>38100</xdr:colOff>
      <xdr:row>73</xdr:row>
      <xdr:rowOff>140436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255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71</xdr:row>
      <xdr:rowOff>156963</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30111" y="1232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100741</xdr:rowOff>
    </xdr:from>
    <xdr:to>
      <xdr:col>15</xdr:col>
      <xdr:colOff>101600</xdr:colOff>
      <xdr:row>74</xdr:row>
      <xdr:rowOff>30891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261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47418</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41111" y="1239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85516</xdr:rowOff>
    </xdr:from>
    <xdr:to>
      <xdr:col>10</xdr:col>
      <xdr:colOff>165100</xdr:colOff>
      <xdr:row>75</xdr:row>
      <xdr:rowOff>15666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277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32193</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52111" y="1254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97221</xdr:rowOff>
    </xdr:from>
    <xdr:to>
      <xdr:col>6</xdr:col>
      <xdr:colOff>38100</xdr:colOff>
      <xdr:row>76</xdr:row>
      <xdr:rowOff>27372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29559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43898</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63111" y="1273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149186</xdr:rowOff>
    </xdr:from>
    <xdr:to>
      <xdr:col>24</xdr:col>
      <xdr:colOff>62865</xdr:colOff>
      <xdr:row>99</xdr:row>
      <xdr:rowOff>46399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79686"/>
          <a:ext cx="1270" cy="1440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50226</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2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46399</xdr:rowOff>
    </xdr:from>
    <xdr:to>
      <xdr:col>24</xdr:col>
      <xdr:colOff>152400</xdr:colOff>
      <xdr:row>99</xdr:row>
      <xdr:rowOff>46399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19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95863</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54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149186</xdr:rowOff>
    </xdr:from>
    <xdr:to>
      <xdr:col>24</xdr:col>
      <xdr:colOff>152400</xdr:colOff>
      <xdr:row>90</xdr:row>
      <xdr:rowOff>149186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30037</xdr:rowOff>
    </xdr:from>
    <xdr:to>
      <xdr:col>24</xdr:col>
      <xdr:colOff>63500</xdr:colOff>
      <xdr:row>98</xdr:row>
      <xdr:rowOff>63951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5974887"/>
          <a:ext cx="838200" cy="89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53301</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410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74874</xdr:rowOff>
    </xdr:from>
    <xdr:to>
      <xdr:col>24</xdr:col>
      <xdr:colOff>114300</xdr:colOff>
      <xdr:row>96</xdr:row>
      <xdr:rowOff>5024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36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63951</xdr:rowOff>
    </xdr:from>
    <xdr:to>
      <xdr:col>19</xdr:col>
      <xdr:colOff>177800</xdr:colOff>
      <xdr:row>98</xdr:row>
      <xdr:rowOff>127209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866051"/>
          <a:ext cx="889000" cy="6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156483</xdr:rowOff>
    </xdr:from>
    <xdr:to>
      <xdr:col>20</xdr:col>
      <xdr:colOff>38100</xdr:colOff>
      <xdr:row>96</xdr:row>
      <xdr:rowOff>86633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4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103160</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21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76149</xdr:rowOff>
    </xdr:from>
    <xdr:to>
      <xdr:col>15</xdr:col>
      <xdr:colOff>50800</xdr:colOff>
      <xdr:row>98</xdr:row>
      <xdr:rowOff>127209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019300" y="16878249"/>
          <a:ext cx="889000" cy="5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10424</xdr:rowOff>
    </xdr:from>
    <xdr:to>
      <xdr:col>15</xdr:col>
      <xdr:colOff>101600</xdr:colOff>
      <xdr:row>96</xdr:row>
      <xdr:rowOff>112024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46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128551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24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78550</xdr:rowOff>
    </xdr:from>
    <xdr:to>
      <xdr:col>10</xdr:col>
      <xdr:colOff>114300</xdr:colOff>
      <xdr:row>98</xdr:row>
      <xdr:rowOff>76149</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6194850"/>
          <a:ext cx="889000" cy="68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166004</xdr:rowOff>
    </xdr:from>
    <xdr:to>
      <xdr:col>10</xdr:col>
      <xdr:colOff>165100</xdr:colOff>
      <xdr:row>96</xdr:row>
      <xdr:rowOff>96154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45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112681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2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58138</xdr:rowOff>
    </xdr:from>
    <xdr:to>
      <xdr:col>6</xdr:col>
      <xdr:colOff>38100</xdr:colOff>
      <xdr:row>96</xdr:row>
      <xdr:rowOff>159738</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51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150865</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61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150687</xdr:rowOff>
    </xdr:from>
    <xdr:to>
      <xdr:col>24</xdr:col>
      <xdr:colOff>114300</xdr:colOff>
      <xdr:row>93</xdr:row>
      <xdr:rowOff>80837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592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2114</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77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13151</xdr:rowOff>
    </xdr:from>
    <xdr:to>
      <xdr:col>20</xdr:col>
      <xdr:colOff>38100</xdr:colOff>
      <xdr:row>98</xdr:row>
      <xdr:rowOff>114751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81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105878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90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76409</xdr:rowOff>
    </xdr:from>
    <xdr:to>
      <xdr:col>15</xdr:col>
      <xdr:colOff>101600</xdr:colOff>
      <xdr:row>99</xdr:row>
      <xdr:rowOff>6559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87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169136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97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25349</xdr:rowOff>
    </xdr:from>
    <xdr:to>
      <xdr:col>10</xdr:col>
      <xdr:colOff>165100</xdr:colOff>
      <xdr:row>98</xdr:row>
      <xdr:rowOff>126949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82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118076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92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27750</xdr:rowOff>
    </xdr:from>
    <xdr:to>
      <xdr:col>6</xdr:col>
      <xdr:colOff>38100</xdr:colOff>
      <xdr:row>94</xdr:row>
      <xdr:rowOff>129350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1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145877</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591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28377</xdr:rowOff>
    </xdr:from>
    <xdr:to>
      <xdr:col>54</xdr:col>
      <xdr:colOff>189865</xdr:colOff>
      <xdr:row>37</xdr:row>
      <xdr:rowOff>110585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514777"/>
          <a:ext cx="1270" cy="939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114412</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45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110585</xdr:rowOff>
    </xdr:from>
    <xdr:to>
      <xdr:col>55</xdr:col>
      <xdr:colOff>88900</xdr:colOff>
      <xdr:row>37</xdr:row>
      <xdr:rowOff>110585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45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146504</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29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28377</xdr:rowOff>
    </xdr:from>
    <xdr:to>
      <xdr:col>55</xdr:col>
      <xdr:colOff>88900</xdr:colOff>
      <xdr:row>32</xdr:row>
      <xdr:rowOff>28377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51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18336</xdr:rowOff>
    </xdr:from>
    <xdr:to>
      <xdr:col>55</xdr:col>
      <xdr:colOff>0</xdr:colOff>
      <xdr:row>36</xdr:row>
      <xdr:rowOff>42006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6019086"/>
          <a:ext cx="838200" cy="19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2323</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03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150896</xdr:rowOff>
    </xdr:from>
    <xdr:to>
      <xdr:col>55</xdr:col>
      <xdr:colOff>50800</xdr:colOff>
      <xdr:row>36</xdr:row>
      <xdr:rowOff>81046</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5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926</xdr:rowOff>
    </xdr:from>
    <xdr:to>
      <xdr:col>50</xdr:col>
      <xdr:colOff>114300</xdr:colOff>
      <xdr:row>35</xdr:row>
      <xdr:rowOff>18336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6001676"/>
          <a:ext cx="889000" cy="1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139786</xdr:rowOff>
    </xdr:from>
    <xdr:to>
      <xdr:col>50</xdr:col>
      <xdr:colOff>165100</xdr:colOff>
      <xdr:row>36</xdr:row>
      <xdr:rowOff>69936</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1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61063</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5" y="6233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926</xdr:rowOff>
    </xdr:from>
    <xdr:to>
      <xdr:col>45</xdr:col>
      <xdr:colOff>177800</xdr:colOff>
      <xdr:row>35</xdr:row>
      <xdr:rowOff>90903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001676"/>
          <a:ext cx="889000" cy="8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154819</xdr:rowOff>
    </xdr:from>
    <xdr:to>
      <xdr:col>46</xdr:col>
      <xdr:colOff>38100</xdr:colOff>
      <xdr:row>36</xdr:row>
      <xdr:rowOff>84969</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1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76096</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24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90903</xdr:rowOff>
    </xdr:from>
    <xdr:to>
      <xdr:col>41</xdr:col>
      <xdr:colOff>50800</xdr:colOff>
      <xdr:row>36</xdr:row>
      <xdr:rowOff>156918</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091653"/>
          <a:ext cx="889000" cy="23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169152</xdr:rowOff>
    </xdr:from>
    <xdr:to>
      <xdr:col>41</xdr:col>
      <xdr:colOff>101600</xdr:colOff>
      <xdr:row>36</xdr:row>
      <xdr:rowOff>99302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1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90429</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26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24682</xdr:rowOff>
    </xdr:from>
    <xdr:to>
      <xdr:col>36</xdr:col>
      <xdr:colOff>165100</xdr:colOff>
      <xdr:row>36</xdr:row>
      <xdr:rowOff>126282</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19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142809</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597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162656</xdr:rowOff>
    </xdr:from>
    <xdr:to>
      <xdr:col>55</xdr:col>
      <xdr:colOff>50800</xdr:colOff>
      <xdr:row>36</xdr:row>
      <xdr:rowOff>92806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16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141083</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14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138986</xdr:rowOff>
    </xdr:from>
    <xdr:to>
      <xdr:col>50</xdr:col>
      <xdr:colOff>165100</xdr:colOff>
      <xdr:row>35</xdr:row>
      <xdr:rowOff>69136</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96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85663</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574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121576</xdr:rowOff>
    </xdr:from>
    <xdr:to>
      <xdr:col>46</xdr:col>
      <xdr:colOff>38100</xdr:colOff>
      <xdr:row>35</xdr:row>
      <xdr:rowOff>51726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95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68253</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5726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40103</xdr:rowOff>
    </xdr:from>
    <xdr:to>
      <xdr:col>41</xdr:col>
      <xdr:colOff>101600</xdr:colOff>
      <xdr:row>35</xdr:row>
      <xdr:rowOff>141703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04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158230</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61795" y="5816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106118</xdr:rowOff>
    </xdr:from>
    <xdr:to>
      <xdr:col>36</xdr:col>
      <xdr:colOff>165100</xdr:colOff>
      <xdr:row>37</xdr:row>
      <xdr:rowOff>36268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27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27395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37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15536</xdr:rowOff>
    </xdr:from>
    <xdr:to>
      <xdr:col>54</xdr:col>
      <xdr:colOff>189865</xdr:colOff>
      <xdr:row>58</xdr:row>
      <xdr:rowOff>89239</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759486"/>
          <a:ext cx="1270" cy="127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93066</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3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89239</xdr:rowOff>
    </xdr:from>
    <xdr:to>
      <xdr:col>55</xdr:col>
      <xdr:colOff>88900</xdr:colOff>
      <xdr:row>58</xdr:row>
      <xdr:rowOff>89239</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33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133663</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53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15536</xdr:rowOff>
    </xdr:from>
    <xdr:to>
      <xdr:col>55</xdr:col>
      <xdr:colOff>88900</xdr:colOff>
      <xdr:row>51</xdr:row>
      <xdr:rowOff>15536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75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39340</xdr:rowOff>
    </xdr:from>
    <xdr:to>
      <xdr:col>55</xdr:col>
      <xdr:colOff>0</xdr:colOff>
      <xdr:row>57</xdr:row>
      <xdr:rowOff>39429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640540"/>
          <a:ext cx="838200" cy="17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151116</xdr:rowOff>
    </xdr:from>
    <xdr:ext cx="599010"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7523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1239</xdr:rowOff>
    </xdr:from>
    <xdr:to>
      <xdr:col>55</xdr:col>
      <xdr:colOff>50800</xdr:colOff>
      <xdr:row>57</xdr:row>
      <xdr:rowOff>102839</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77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39340</xdr:rowOff>
    </xdr:from>
    <xdr:to>
      <xdr:col>50</xdr:col>
      <xdr:colOff>114300</xdr:colOff>
      <xdr:row>57</xdr:row>
      <xdr:rowOff>20917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640540"/>
          <a:ext cx="889000" cy="15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35163</xdr:rowOff>
    </xdr:from>
    <xdr:to>
      <xdr:col>50</xdr:col>
      <xdr:colOff>165100</xdr:colOff>
      <xdr:row>57</xdr:row>
      <xdr:rowOff>136763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80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127890</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90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143383</xdr:rowOff>
    </xdr:from>
    <xdr:to>
      <xdr:col>45</xdr:col>
      <xdr:colOff>177800</xdr:colOff>
      <xdr:row>57</xdr:row>
      <xdr:rowOff>20917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744583"/>
          <a:ext cx="8890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18023</xdr:rowOff>
    </xdr:from>
    <xdr:to>
      <xdr:col>46</xdr:col>
      <xdr:colOff>38100</xdr:colOff>
      <xdr:row>57</xdr:row>
      <xdr:rowOff>119623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7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110750</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50795" y="9883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143383</xdr:rowOff>
    </xdr:from>
    <xdr:to>
      <xdr:col>41</xdr:col>
      <xdr:colOff>50800</xdr:colOff>
      <xdr:row>56</xdr:row>
      <xdr:rowOff>162054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744583"/>
          <a:ext cx="889000" cy="1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38467</xdr:rowOff>
    </xdr:from>
    <xdr:to>
      <xdr:col>41</xdr:col>
      <xdr:colOff>101600</xdr:colOff>
      <xdr:row>57</xdr:row>
      <xdr:rowOff>140067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81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131194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90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39443</xdr:rowOff>
    </xdr:from>
    <xdr:to>
      <xdr:col>36</xdr:col>
      <xdr:colOff>165100</xdr:colOff>
      <xdr:row>57</xdr:row>
      <xdr:rowOff>141043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81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132170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90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160079</xdr:rowOff>
    </xdr:from>
    <xdr:to>
      <xdr:col>55</xdr:col>
      <xdr:colOff>50800</xdr:colOff>
      <xdr:row>57</xdr:row>
      <xdr:rowOff>90229</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76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11506</xdr:rowOff>
    </xdr:from>
    <xdr:ext cx="599010"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61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159990</xdr:rowOff>
    </xdr:from>
    <xdr:to>
      <xdr:col>50</xdr:col>
      <xdr:colOff>165100</xdr:colOff>
      <xdr:row>56</xdr:row>
      <xdr:rowOff>90140</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58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106667</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39795" y="9364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141567</xdr:rowOff>
    </xdr:from>
    <xdr:to>
      <xdr:col>46</xdr:col>
      <xdr:colOff>38100</xdr:colOff>
      <xdr:row>57</xdr:row>
      <xdr:rowOff>71717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74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88244</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50795" y="951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92583</xdr:rowOff>
    </xdr:from>
    <xdr:to>
      <xdr:col>41</xdr:col>
      <xdr:colOff>101600</xdr:colOff>
      <xdr:row>57</xdr:row>
      <xdr:rowOff>22733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69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39260</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61795" y="9469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111254</xdr:rowOff>
    </xdr:from>
    <xdr:to>
      <xdr:col>36</xdr:col>
      <xdr:colOff>165100</xdr:colOff>
      <xdr:row>57</xdr:row>
      <xdr:rowOff>41404</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71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57931</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672795" y="9487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156192</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157692"/>
          <a:ext cx="1270" cy="1485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102869</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93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156192</xdr:rowOff>
    </xdr:from>
    <xdr:to>
      <xdr:col>55</xdr:col>
      <xdr:colOff>88900</xdr:colOff>
      <xdr:row>70</xdr:row>
      <xdr:rowOff>156192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157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70712</xdr:rowOff>
    </xdr:from>
    <xdr:to>
      <xdr:col>55</xdr:col>
      <xdr:colOff>0</xdr:colOff>
      <xdr:row>79</xdr:row>
      <xdr:rowOff>98879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615262"/>
          <a:ext cx="838200" cy="2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103319</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2962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80442</xdr:rowOff>
    </xdr:from>
    <xdr:to>
      <xdr:col>55</xdr:col>
      <xdr:colOff>50800</xdr:colOff>
      <xdr:row>77</xdr:row>
      <xdr:rowOff>10592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11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70712</xdr:rowOff>
    </xdr:from>
    <xdr:to>
      <xdr:col>50</xdr:col>
      <xdr:colOff>114300</xdr:colOff>
      <xdr:row>79</xdr:row>
      <xdr:rowOff>98879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615262"/>
          <a:ext cx="889000" cy="2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89553</xdr:rowOff>
    </xdr:from>
    <xdr:to>
      <xdr:col>50</xdr:col>
      <xdr:colOff>165100</xdr:colOff>
      <xdr:row>78</xdr:row>
      <xdr:rowOff>19703</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29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36230</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06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48718</xdr:rowOff>
    </xdr:from>
    <xdr:to>
      <xdr:col>45</xdr:col>
      <xdr:colOff>177800</xdr:colOff>
      <xdr:row>79</xdr:row>
      <xdr:rowOff>98879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078918"/>
          <a:ext cx="889000" cy="56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106322</xdr:rowOff>
    </xdr:from>
    <xdr:to>
      <xdr:col>46</xdr:col>
      <xdr:colOff>38100</xdr:colOff>
      <xdr:row>78</xdr:row>
      <xdr:rowOff>36472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52999</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08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48718</xdr:rowOff>
    </xdr:from>
    <xdr:to>
      <xdr:col>41</xdr:col>
      <xdr:colOff>50800</xdr:colOff>
      <xdr:row>79</xdr:row>
      <xdr:rowOff>82910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078918"/>
          <a:ext cx="889000" cy="54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123957</xdr:rowOff>
    </xdr:from>
    <xdr:to>
      <xdr:col>41</xdr:col>
      <xdr:colOff>101600</xdr:colOff>
      <xdr:row>77</xdr:row>
      <xdr:rowOff>54107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1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45234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24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2113</xdr:rowOff>
    </xdr:from>
    <xdr:to>
      <xdr:col>36</xdr:col>
      <xdr:colOff>165100</xdr:colOff>
      <xdr:row>76</xdr:row>
      <xdr:rowOff>103713</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032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120241</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280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48079</xdr:rowOff>
    </xdr:from>
    <xdr:to>
      <xdr:col>55</xdr:col>
      <xdr:colOff>50800</xdr:colOff>
      <xdr:row>79</xdr:row>
      <xdr:rowOff>149679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134456</xdr:rowOff>
    </xdr:from>
    <xdr:ext cx="249299"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19912</xdr:rowOff>
    </xdr:from>
    <xdr:to>
      <xdr:col>50</xdr:col>
      <xdr:colOff>165100</xdr:colOff>
      <xdr:row>79</xdr:row>
      <xdr:rowOff>121512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56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112639</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04428" y="13657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48079</xdr:rowOff>
    </xdr:from>
    <xdr:to>
      <xdr:col>46</xdr:col>
      <xdr:colOff>38100</xdr:colOff>
      <xdr:row>79</xdr:row>
      <xdr:rowOff>149679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140806</xdr:rowOff>
    </xdr:from>
    <xdr:ext cx="249299"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625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169368</xdr:rowOff>
    </xdr:from>
    <xdr:to>
      <xdr:col>41</xdr:col>
      <xdr:colOff>101600</xdr:colOff>
      <xdr:row>76</xdr:row>
      <xdr:rowOff>99518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02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116044</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280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32110</xdr:rowOff>
    </xdr:from>
    <xdr:to>
      <xdr:col>36</xdr:col>
      <xdr:colOff>165100</xdr:colOff>
      <xdr:row>79</xdr:row>
      <xdr:rowOff>133710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57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124837</xdr:rowOff>
    </xdr:from>
    <xdr:ext cx="378565"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83017" y="13669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98085</xdr:rowOff>
    </xdr:from>
    <xdr:to>
      <xdr:col>54</xdr:col>
      <xdr:colOff>189865</xdr:colOff>
      <xdr:row>98</xdr:row>
      <xdr:rowOff>67481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700035"/>
          <a:ext cx="1270" cy="1169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71308</xdr:rowOff>
    </xdr:from>
    <xdr:ext cx="534377"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7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67481</xdr:rowOff>
    </xdr:from>
    <xdr:to>
      <xdr:col>55</xdr:col>
      <xdr:colOff>88900</xdr:colOff>
      <xdr:row>98</xdr:row>
      <xdr:rowOff>67481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69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44762</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475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98085</xdr:rowOff>
    </xdr:from>
    <xdr:to>
      <xdr:col>55</xdr:col>
      <xdr:colOff>88900</xdr:colOff>
      <xdr:row>91</xdr:row>
      <xdr:rowOff>98085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700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69844</xdr:rowOff>
    </xdr:from>
    <xdr:to>
      <xdr:col>55</xdr:col>
      <xdr:colOff>0</xdr:colOff>
      <xdr:row>96</xdr:row>
      <xdr:rowOff>50299</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186144"/>
          <a:ext cx="838200" cy="32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157670</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616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7793</xdr:rowOff>
    </xdr:from>
    <xdr:to>
      <xdr:col>55</xdr:col>
      <xdr:colOff>50800</xdr:colOff>
      <xdr:row>97</xdr:row>
      <xdr:rowOff>109393</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638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69844</xdr:rowOff>
    </xdr:from>
    <xdr:to>
      <xdr:col>50</xdr:col>
      <xdr:colOff>114300</xdr:colOff>
      <xdr:row>95</xdr:row>
      <xdr:rowOff>143605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186144"/>
          <a:ext cx="889000" cy="24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6576</xdr:rowOff>
    </xdr:from>
    <xdr:to>
      <xdr:col>50</xdr:col>
      <xdr:colOff>165100</xdr:colOff>
      <xdr:row>97</xdr:row>
      <xdr:rowOff>108176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63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99303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72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143605</xdr:rowOff>
    </xdr:from>
    <xdr:to>
      <xdr:col>45</xdr:col>
      <xdr:colOff>177800</xdr:colOff>
      <xdr:row>96</xdr:row>
      <xdr:rowOff>100572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431355"/>
          <a:ext cx="889000" cy="12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386</xdr:rowOff>
    </xdr:from>
    <xdr:to>
      <xdr:col>46</xdr:col>
      <xdr:colOff>38100</xdr:colOff>
      <xdr:row>97</xdr:row>
      <xdr:rowOff>101986</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6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93113</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72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49087</xdr:rowOff>
    </xdr:from>
    <xdr:to>
      <xdr:col>41</xdr:col>
      <xdr:colOff>50800</xdr:colOff>
      <xdr:row>96</xdr:row>
      <xdr:rowOff>100572</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6508287"/>
          <a:ext cx="889000" cy="5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28820</xdr:rowOff>
    </xdr:from>
    <xdr:to>
      <xdr:col>41</xdr:col>
      <xdr:colOff>101600</xdr:colOff>
      <xdr:row>97</xdr:row>
      <xdr:rowOff>130420</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65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121547</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75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72569</xdr:rowOff>
    </xdr:from>
    <xdr:to>
      <xdr:col>36</xdr:col>
      <xdr:colOff>165100</xdr:colOff>
      <xdr:row>98</xdr:row>
      <xdr:rowOff>2719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70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165296</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79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170949</xdr:rowOff>
    </xdr:from>
    <xdr:to>
      <xdr:col>55</xdr:col>
      <xdr:colOff>50800</xdr:colOff>
      <xdr:row>96</xdr:row>
      <xdr:rowOff>101099</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45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22376</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31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19044</xdr:rowOff>
    </xdr:from>
    <xdr:to>
      <xdr:col>50</xdr:col>
      <xdr:colOff>165100</xdr:colOff>
      <xdr:row>94</xdr:row>
      <xdr:rowOff>120644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13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137171</xdr:rowOff>
    </xdr:from>
    <xdr:ext cx="59901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39795" y="15910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92805</xdr:rowOff>
    </xdr:from>
    <xdr:to>
      <xdr:col>46</xdr:col>
      <xdr:colOff>38100</xdr:colOff>
      <xdr:row>96</xdr:row>
      <xdr:rowOff>22955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38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39482</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50795" y="16155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49772</xdr:rowOff>
    </xdr:from>
    <xdr:to>
      <xdr:col>41</xdr:col>
      <xdr:colOff>101600</xdr:colOff>
      <xdr:row>96</xdr:row>
      <xdr:rowOff>151372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50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167899</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28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169737</xdr:rowOff>
    </xdr:from>
    <xdr:to>
      <xdr:col>36</xdr:col>
      <xdr:colOff>165100</xdr:colOff>
      <xdr:row>96</xdr:row>
      <xdr:rowOff>99887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45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116414</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2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98636</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413586"/>
          <a:ext cx="1269" cy="1317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45313</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18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98636</xdr:rowOff>
    </xdr:from>
    <xdr:to>
      <xdr:col>86</xdr:col>
      <xdr:colOff>25400</xdr:colOff>
      <xdr:row>31</xdr:row>
      <xdr:rowOff>98636</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41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44428</xdr:rowOff>
    </xdr:from>
    <xdr:to>
      <xdr:col>85</xdr:col>
      <xdr:colOff>127000</xdr:colOff>
      <xdr:row>39</xdr:row>
      <xdr:rowOff>44434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5481300" y="6730978"/>
          <a:ext cx="838200" cy="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88528</xdr:rowOff>
    </xdr:from>
    <xdr:ext cx="534377"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4321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65651</xdr:rowOff>
    </xdr:from>
    <xdr:to>
      <xdr:col>85</xdr:col>
      <xdr:colOff>177800</xdr:colOff>
      <xdr:row>38</xdr:row>
      <xdr:rowOff>167251</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580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14877</xdr:rowOff>
    </xdr:from>
    <xdr:to>
      <xdr:col>81</xdr:col>
      <xdr:colOff>50800</xdr:colOff>
      <xdr:row>39</xdr:row>
      <xdr:rowOff>44434</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701427"/>
          <a:ext cx="889000" cy="29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61918</xdr:rowOff>
    </xdr:from>
    <xdr:to>
      <xdr:col>81</xdr:col>
      <xdr:colOff>101600</xdr:colOff>
      <xdr:row>38</xdr:row>
      <xdr:rowOff>163518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57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8595</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14111" y="635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14877</xdr:rowOff>
    </xdr:from>
    <xdr:to>
      <xdr:col>76</xdr:col>
      <xdr:colOff>114300</xdr:colOff>
      <xdr:row>39</xdr:row>
      <xdr:rowOff>18595</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3703300" y="6701427"/>
          <a:ext cx="889000" cy="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107158</xdr:rowOff>
    </xdr:from>
    <xdr:to>
      <xdr:col>76</xdr:col>
      <xdr:colOff>165100</xdr:colOff>
      <xdr:row>39</xdr:row>
      <xdr:rowOff>37308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2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53834</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39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18595</xdr:rowOff>
    </xdr:from>
    <xdr:to>
      <xdr:col>71</xdr:col>
      <xdr:colOff>177800</xdr:colOff>
      <xdr:row>39</xdr:row>
      <xdr:rowOff>44434</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2814300" y="6705145"/>
          <a:ext cx="889000" cy="2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130711</xdr:rowOff>
    </xdr:from>
    <xdr:to>
      <xdr:col>72</xdr:col>
      <xdr:colOff>38100</xdr:colOff>
      <xdr:row>39</xdr:row>
      <xdr:rowOff>60861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4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77388</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421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132517</xdr:rowOff>
    </xdr:from>
    <xdr:to>
      <xdr:col>67</xdr:col>
      <xdr:colOff>101600</xdr:colOff>
      <xdr:row>39</xdr:row>
      <xdr:rowOff>62667</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47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79194</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42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165078</xdr:rowOff>
    </xdr:from>
    <xdr:to>
      <xdr:col>85</xdr:col>
      <xdr:colOff>177800</xdr:colOff>
      <xdr:row>39</xdr:row>
      <xdr:rowOff>95228</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8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80005</xdr:rowOff>
    </xdr:from>
    <xdr:ext cx="249299"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59510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165084</xdr:rowOff>
    </xdr:from>
    <xdr:to>
      <xdr:col>81</xdr:col>
      <xdr:colOff>101600</xdr:colOff>
      <xdr:row>39</xdr:row>
      <xdr:rowOff>95234</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8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86361</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356650" y="6772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135527</xdr:rowOff>
    </xdr:from>
    <xdr:to>
      <xdr:col>76</xdr:col>
      <xdr:colOff>165100</xdr:colOff>
      <xdr:row>39</xdr:row>
      <xdr:rowOff>65677</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5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56804</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357428" y="674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139245</xdr:rowOff>
    </xdr:from>
    <xdr:to>
      <xdr:col>72</xdr:col>
      <xdr:colOff>38100</xdr:colOff>
      <xdr:row>39</xdr:row>
      <xdr:rowOff>69395</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5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60522</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468428" y="674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165084</xdr:rowOff>
    </xdr:from>
    <xdr:to>
      <xdr:col>67</xdr:col>
      <xdr:colOff>101600</xdr:colOff>
      <xdr:row>39</xdr:row>
      <xdr:rowOff>95234</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8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86361</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89650" y="6772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157849</xdr:rowOff>
    </xdr:from>
    <xdr:to>
      <xdr:col>85</xdr:col>
      <xdr:colOff>126364</xdr:colOff>
      <xdr:row>79</xdr:row>
      <xdr:rowOff>102312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2330799"/>
          <a:ext cx="1269" cy="1316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106139</xdr:rowOff>
    </xdr:from>
    <xdr:ext cx="534377"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65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102312</xdr:rowOff>
    </xdr:from>
    <xdr:to>
      <xdr:col>86</xdr:col>
      <xdr:colOff>25400</xdr:colOff>
      <xdr:row>79</xdr:row>
      <xdr:rowOff>102312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646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104526</xdr:rowOff>
    </xdr:from>
    <xdr:ext cx="599010"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2106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157849</xdr:rowOff>
    </xdr:from>
    <xdr:to>
      <xdr:col>86</xdr:col>
      <xdr:colOff>25400</xdr:colOff>
      <xdr:row>71</xdr:row>
      <xdr:rowOff>157849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2330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143713</xdr:rowOff>
    </xdr:from>
    <xdr:to>
      <xdr:col>85</xdr:col>
      <xdr:colOff>127000</xdr:colOff>
      <xdr:row>75</xdr:row>
      <xdr:rowOff>153225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5481300" y="13002463"/>
          <a:ext cx="838200" cy="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89158</xdr:rowOff>
    </xdr:from>
    <xdr:ext cx="534377"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2947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110731</xdr:rowOff>
    </xdr:from>
    <xdr:to>
      <xdr:col>85</xdr:col>
      <xdr:colOff>177800</xdr:colOff>
      <xdr:row>76</xdr:row>
      <xdr:rowOff>40881</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296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153225</xdr:rowOff>
    </xdr:from>
    <xdr:to>
      <xdr:col>81</xdr:col>
      <xdr:colOff>50800</xdr:colOff>
      <xdr:row>75</xdr:row>
      <xdr:rowOff>158432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4592300" y="13011975"/>
          <a:ext cx="889000" cy="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135293</xdr:rowOff>
    </xdr:from>
    <xdr:to>
      <xdr:col>81</xdr:col>
      <xdr:colOff>101600</xdr:colOff>
      <xdr:row>76</xdr:row>
      <xdr:rowOff>65444</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29940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56570</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14111" y="1308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85255</xdr:rowOff>
    </xdr:from>
    <xdr:to>
      <xdr:col>76</xdr:col>
      <xdr:colOff>114300</xdr:colOff>
      <xdr:row>75</xdr:row>
      <xdr:rowOff>158432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3703300" y="12944005"/>
          <a:ext cx="889000" cy="7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99137</xdr:rowOff>
    </xdr:from>
    <xdr:to>
      <xdr:col>76</xdr:col>
      <xdr:colOff>165100</xdr:colOff>
      <xdr:row>76</xdr:row>
      <xdr:rowOff>29287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295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45814</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325111" y="1273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44031</xdr:rowOff>
    </xdr:from>
    <xdr:to>
      <xdr:col>71</xdr:col>
      <xdr:colOff>177800</xdr:colOff>
      <xdr:row>75</xdr:row>
      <xdr:rowOff>85255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2814300" y="12731331"/>
          <a:ext cx="889000" cy="21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88760</xdr:rowOff>
    </xdr:from>
    <xdr:to>
      <xdr:col>72</xdr:col>
      <xdr:colOff>38100</xdr:colOff>
      <xdr:row>76</xdr:row>
      <xdr:rowOff>18910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294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10037</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304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44945</xdr:rowOff>
    </xdr:from>
    <xdr:to>
      <xdr:col>67</xdr:col>
      <xdr:colOff>101600</xdr:colOff>
      <xdr:row>75</xdr:row>
      <xdr:rowOff>146546</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29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137672</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299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92913</xdr:rowOff>
    </xdr:from>
    <xdr:to>
      <xdr:col>85</xdr:col>
      <xdr:colOff>177800</xdr:colOff>
      <xdr:row>76</xdr:row>
      <xdr:rowOff>23062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29516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115790</xdr:rowOff>
    </xdr:from>
    <xdr:ext cx="534377"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280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102426</xdr:rowOff>
    </xdr:from>
    <xdr:to>
      <xdr:col>81</xdr:col>
      <xdr:colOff>101600</xdr:colOff>
      <xdr:row>76</xdr:row>
      <xdr:rowOff>32575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296117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49103</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273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107632</xdr:rowOff>
    </xdr:from>
    <xdr:to>
      <xdr:col>76</xdr:col>
      <xdr:colOff>165100</xdr:colOff>
      <xdr:row>76</xdr:row>
      <xdr:rowOff>37782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296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28909</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05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34455</xdr:rowOff>
    </xdr:from>
    <xdr:to>
      <xdr:col>72</xdr:col>
      <xdr:colOff>38100</xdr:colOff>
      <xdr:row>75</xdr:row>
      <xdr:rowOff>136055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289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152582</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266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164681</xdr:rowOff>
    </xdr:from>
    <xdr:to>
      <xdr:col>67</xdr:col>
      <xdr:colOff>101600</xdr:colOff>
      <xdr:row>74</xdr:row>
      <xdr:rowOff>94831</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268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111358</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245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102978</xdr:rowOff>
    </xdr:from>
    <xdr:to>
      <xdr:col>85</xdr:col>
      <xdr:colOff>126364</xdr:colOff>
      <xdr:row>98</xdr:row>
      <xdr:rowOff>107276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533478"/>
          <a:ext cx="1269" cy="1375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111103</xdr:rowOff>
    </xdr:from>
    <xdr:ext cx="469744"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6913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107276</xdr:rowOff>
    </xdr:from>
    <xdr:to>
      <xdr:col>86</xdr:col>
      <xdr:colOff>25400</xdr:colOff>
      <xdr:row>98</xdr:row>
      <xdr:rowOff>107276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690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49655</xdr:rowOff>
    </xdr:from>
    <xdr:ext cx="599010"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308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102978</xdr:rowOff>
    </xdr:from>
    <xdr:to>
      <xdr:col>86</xdr:col>
      <xdr:colOff>25400</xdr:colOff>
      <xdr:row>90</xdr:row>
      <xdr:rowOff>102978</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53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111810</xdr:rowOff>
    </xdr:from>
    <xdr:to>
      <xdr:col>85</xdr:col>
      <xdr:colOff>127000</xdr:colOff>
      <xdr:row>96</xdr:row>
      <xdr:rowOff>114582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5481300" y="16399560"/>
          <a:ext cx="838200" cy="17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96679</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555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118252</xdr:rowOff>
    </xdr:from>
    <xdr:to>
      <xdr:col>85</xdr:col>
      <xdr:colOff>177800</xdr:colOff>
      <xdr:row>97</xdr:row>
      <xdr:rowOff>48402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577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111810</xdr:rowOff>
    </xdr:from>
    <xdr:to>
      <xdr:col>81</xdr:col>
      <xdr:colOff>50800</xdr:colOff>
      <xdr:row>96</xdr:row>
      <xdr:rowOff>170269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4592300" y="16399560"/>
          <a:ext cx="889000" cy="229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32069</xdr:rowOff>
    </xdr:from>
    <xdr:to>
      <xdr:col>81</xdr:col>
      <xdr:colOff>101600</xdr:colOff>
      <xdr:row>96</xdr:row>
      <xdr:rowOff>133669</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49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124796</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58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25784</xdr:rowOff>
    </xdr:from>
    <xdr:to>
      <xdr:col>76</xdr:col>
      <xdr:colOff>114300</xdr:colOff>
      <xdr:row>96</xdr:row>
      <xdr:rowOff>170269</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3703300" y="16484984"/>
          <a:ext cx="889000" cy="14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129143</xdr:rowOff>
    </xdr:from>
    <xdr:to>
      <xdr:col>76</xdr:col>
      <xdr:colOff>165100</xdr:colOff>
      <xdr:row>97</xdr:row>
      <xdr:rowOff>59293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58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50420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68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16073</xdr:rowOff>
    </xdr:from>
    <xdr:to>
      <xdr:col>71</xdr:col>
      <xdr:colOff>177800</xdr:colOff>
      <xdr:row>96</xdr:row>
      <xdr:rowOff>25784</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814300" y="16475273"/>
          <a:ext cx="889000" cy="9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131877</xdr:rowOff>
    </xdr:from>
    <xdr:to>
      <xdr:col>72</xdr:col>
      <xdr:colOff>38100</xdr:colOff>
      <xdr:row>97</xdr:row>
      <xdr:rowOff>62027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5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53154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6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147824</xdr:rowOff>
    </xdr:from>
    <xdr:to>
      <xdr:col>67</xdr:col>
      <xdr:colOff>101600</xdr:colOff>
      <xdr:row>97</xdr:row>
      <xdr:rowOff>77974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60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69101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669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63782</xdr:rowOff>
    </xdr:from>
    <xdr:to>
      <xdr:col>85</xdr:col>
      <xdr:colOff>177800</xdr:colOff>
      <xdr:row>96</xdr:row>
      <xdr:rowOff>165382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52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86659</xdr:rowOff>
    </xdr:from>
    <xdr:ext cx="534377"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37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61010</xdr:rowOff>
    </xdr:from>
    <xdr:to>
      <xdr:col>81</xdr:col>
      <xdr:colOff>101600</xdr:colOff>
      <xdr:row>95</xdr:row>
      <xdr:rowOff>162610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34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7687</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612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119469</xdr:rowOff>
    </xdr:from>
    <xdr:to>
      <xdr:col>76</xdr:col>
      <xdr:colOff>165100</xdr:colOff>
      <xdr:row>97</xdr:row>
      <xdr:rowOff>49619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57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66146</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25111" y="1635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146434</xdr:rowOff>
    </xdr:from>
    <xdr:to>
      <xdr:col>72</xdr:col>
      <xdr:colOff>38100</xdr:colOff>
      <xdr:row>96</xdr:row>
      <xdr:rowOff>76584</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43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93111</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20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136723</xdr:rowOff>
    </xdr:from>
    <xdr:to>
      <xdr:col>67</xdr:col>
      <xdr:colOff>101600</xdr:colOff>
      <xdr:row>96</xdr:row>
      <xdr:rowOff>66873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42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83400</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47111" y="1619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151244</xdr:rowOff>
    </xdr:from>
    <xdr:to>
      <xdr:col>116</xdr:col>
      <xdr:colOff>62864</xdr:colOff>
      <xdr:row>38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294744"/>
          <a:ext cx="1269" cy="1245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97921</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06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151244</xdr:rowOff>
    </xdr:from>
    <xdr:to>
      <xdr:col>116</xdr:col>
      <xdr:colOff>152400</xdr:colOff>
      <xdr:row>30</xdr:row>
      <xdr:rowOff>151244</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29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77430</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078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54553</xdr:rowOff>
    </xdr:from>
    <xdr:to>
      <xdr:col>116</xdr:col>
      <xdr:colOff>114300</xdr:colOff>
      <xdr:row>36</xdr:row>
      <xdr:rowOff>156153</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22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23114</xdr:rowOff>
    </xdr:from>
    <xdr:to>
      <xdr:col>111</xdr:col>
      <xdr:colOff>177800</xdr:colOff>
      <xdr:row>38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53821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118847</xdr:rowOff>
    </xdr:from>
    <xdr:to>
      <xdr:col>112</xdr:col>
      <xdr:colOff>38100</xdr:colOff>
      <xdr:row>37</xdr:row>
      <xdr:rowOff>48997</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29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65524</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066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23114</xdr:rowOff>
    </xdr:from>
    <xdr:to>
      <xdr:col>107</xdr:col>
      <xdr:colOff>50800</xdr:colOff>
      <xdr:row>38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19545300" y="653821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150394</xdr:rowOff>
    </xdr:from>
    <xdr:to>
      <xdr:col>107</xdr:col>
      <xdr:colOff>101600</xdr:colOff>
      <xdr:row>37</xdr:row>
      <xdr:rowOff>80544</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32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97071</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09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25286</xdr:rowOff>
    </xdr:from>
    <xdr:to>
      <xdr:col>102</xdr:col>
      <xdr:colOff>114300</xdr:colOff>
      <xdr:row>38</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540386"/>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16377</xdr:rowOff>
    </xdr:from>
    <xdr:to>
      <xdr:col>102</xdr:col>
      <xdr:colOff>165100</xdr:colOff>
      <xdr:row>37</xdr:row>
      <xdr:rowOff>117977</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36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134504</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135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30778</xdr:rowOff>
    </xdr:from>
    <xdr:to>
      <xdr:col>98</xdr:col>
      <xdr:colOff>38100</xdr:colOff>
      <xdr:row>37</xdr:row>
      <xdr:rowOff>132378</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37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148905</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14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143764</xdr:rowOff>
    </xdr:from>
    <xdr:to>
      <xdr:col>107</xdr:col>
      <xdr:colOff>101600</xdr:colOff>
      <xdr:row>38</xdr:row>
      <xdr:rowOff>73914</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48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65041</xdr:rowOff>
    </xdr:from>
    <xdr:ext cx="313932"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77333" y="65801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145936</xdr:rowOff>
    </xdr:from>
    <xdr:to>
      <xdr:col>98</xdr:col>
      <xdr:colOff>38100</xdr:colOff>
      <xdr:row>38</xdr:row>
      <xdr:rowOff>76085</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4895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67213</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5823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92380</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36330"/>
          <a:ext cx="1269" cy="1323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39057</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61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92380</xdr:rowOff>
    </xdr:from>
    <xdr:to>
      <xdr:col>116</xdr:col>
      <xdr:colOff>152400</xdr:colOff>
      <xdr:row>51</xdr:row>
      <xdr:rowOff>92380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3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43383</xdr:rowOff>
    </xdr:from>
    <xdr:to>
      <xdr:col>116</xdr:col>
      <xdr:colOff>63500</xdr:colOff>
      <xdr:row>59</xdr:row>
      <xdr:rowOff>43383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1589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115968</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717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93091</xdr:rowOff>
    </xdr:from>
    <xdr:to>
      <xdr:col>116</xdr:col>
      <xdr:colOff>114300</xdr:colOff>
      <xdr:row>58</xdr:row>
      <xdr:rowOff>23241</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986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43383</xdr:rowOff>
    </xdr:from>
    <xdr:to>
      <xdr:col>111</xdr:col>
      <xdr:colOff>177800</xdr:colOff>
      <xdr:row>59</xdr:row>
      <xdr:rowOff>43383</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1589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141554</xdr:rowOff>
    </xdr:from>
    <xdr:to>
      <xdr:col>112</xdr:col>
      <xdr:colOff>38100</xdr:colOff>
      <xdr:row>58</xdr:row>
      <xdr:rowOff>71704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991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88231</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68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43383</xdr:rowOff>
    </xdr:from>
    <xdr:to>
      <xdr:col>107</xdr:col>
      <xdr:colOff>50800</xdr:colOff>
      <xdr:row>59</xdr:row>
      <xdr:rowOff>43383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1589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84100</xdr:rowOff>
    </xdr:from>
    <xdr:to>
      <xdr:col>107</xdr:col>
      <xdr:colOff>101600</xdr:colOff>
      <xdr:row>58</xdr:row>
      <xdr:rowOff>14250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985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30777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63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43383</xdr:rowOff>
    </xdr:from>
    <xdr:to>
      <xdr:col>102</xdr:col>
      <xdr:colOff>114300</xdr:colOff>
      <xdr:row>59</xdr:row>
      <xdr:rowOff>43459</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158933"/>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50191</xdr:rowOff>
    </xdr:from>
    <xdr:to>
      <xdr:col>102</xdr:col>
      <xdr:colOff>165100</xdr:colOff>
      <xdr:row>57</xdr:row>
      <xdr:rowOff>151791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982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168318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598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94005</xdr:rowOff>
    </xdr:from>
    <xdr:to>
      <xdr:col>98</xdr:col>
      <xdr:colOff>38100</xdr:colOff>
      <xdr:row>58</xdr:row>
      <xdr:rowOff>24155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98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40682</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64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164033</xdr:rowOff>
    </xdr:from>
    <xdr:to>
      <xdr:col>116</xdr:col>
      <xdr:colOff>114300</xdr:colOff>
      <xdr:row>59</xdr:row>
      <xdr:rowOff>94183</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0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78960</xdr:rowOff>
    </xdr:from>
    <xdr:ext cx="313932"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230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164033</xdr:rowOff>
    </xdr:from>
    <xdr:to>
      <xdr:col>112</xdr:col>
      <xdr:colOff>38100</xdr:colOff>
      <xdr:row>59</xdr:row>
      <xdr:rowOff>94183</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0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85310</xdr:rowOff>
    </xdr:from>
    <xdr:ext cx="313932"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66333" y="102008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164033</xdr:rowOff>
    </xdr:from>
    <xdr:to>
      <xdr:col>107</xdr:col>
      <xdr:colOff>101600</xdr:colOff>
      <xdr:row>59</xdr:row>
      <xdr:rowOff>94183</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0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85310</xdr:rowOff>
    </xdr:from>
    <xdr:ext cx="313932"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77333" y="102008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164033</xdr:rowOff>
    </xdr:from>
    <xdr:to>
      <xdr:col>102</xdr:col>
      <xdr:colOff>165100</xdr:colOff>
      <xdr:row>59</xdr:row>
      <xdr:rowOff>94183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0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85310</xdr:rowOff>
    </xdr:from>
    <xdr:ext cx="313932"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88333" y="102008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164109</xdr:rowOff>
    </xdr:from>
    <xdr:to>
      <xdr:col>98</xdr:col>
      <xdr:colOff>38100</xdr:colOff>
      <xdr:row>59</xdr:row>
      <xdr:rowOff>94259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0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85386</xdr:rowOff>
    </xdr:from>
    <xdr:ext cx="313932"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99333" y="10200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53975</xdr:rowOff>
    </xdr:from>
    <xdr:to>
      <xdr:col>116</xdr:col>
      <xdr:colOff>62864</xdr:colOff>
      <xdr:row>79</xdr:row>
      <xdr:rowOff>46889</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2159595" y="12055475"/>
          <a:ext cx="1269" cy="153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50716</xdr:rowOff>
    </xdr:from>
    <xdr:ext cx="534377" cy="259045"/>
    <xdr:sp macro="" textlink="">
      <xdr:nvSpPr>
        <xdr:cNvPr id="843" name="繰出金最小値テキスト">
          <a:extLst>
            <a:ext uri="{FF2B5EF4-FFF2-40B4-BE49-F238E27FC236}">
              <a16:creationId xmlns:a16="http://schemas.microsoft.com/office/drawing/2014/main" id="{00000000-0008-0000-0600-00004B030000}"/>
            </a:ext>
          </a:extLst>
        </xdr:cNvPr>
        <xdr:cNvSpPr txBox="1"/>
      </xdr:nvSpPr>
      <xdr:spPr>
        <a:xfrm>
          <a:off x="22212300" y="1359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46889</xdr:rowOff>
    </xdr:from>
    <xdr:to>
      <xdr:col>116</xdr:col>
      <xdr:colOff>152400</xdr:colOff>
      <xdr:row>79</xdr:row>
      <xdr:rowOff>46889</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359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652</xdr:rowOff>
    </xdr:from>
    <xdr:ext cx="599010" cy="259045"/>
    <xdr:sp macro="" textlink="">
      <xdr:nvSpPr>
        <xdr:cNvPr id="845" name="繰出金最大値テキスト">
          <a:extLst>
            <a:ext uri="{FF2B5EF4-FFF2-40B4-BE49-F238E27FC236}">
              <a16:creationId xmlns:a16="http://schemas.microsoft.com/office/drawing/2014/main" id="{00000000-0008-0000-0600-00004D030000}"/>
            </a:ext>
          </a:extLst>
        </xdr:cNvPr>
        <xdr:cNvSpPr txBox="1"/>
      </xdr:nvSpPr>
      <xdr:spPr>
        <a:xfrm>
          <a:off x="22212300" y="11830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53975</xdr:rowOff>
    </xdr:from>
    <xdr:to>
      <xdr:col>116</xdr:col>
      <xdr:colOff>152400</xdr:colOff>
      <xdr:row>70</xdr:row>
      <xdr:rowOff>53975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205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42583</xdr:rowOff>
    </xdr:from>
    <xdr:to>
      <xdr:col>116</xdr:col>
      <xdr:colOff>63500</xdr:colOff>
      <xdr:row>75</xdr:row>
      <xdr:rowOff>103239</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1323300" y="12901333"/>
          <a:ext cx="838200" cy="6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100912</xdr:rowOff>
    </xdr:from>
    <xdr:ext cx="534377" cy="259045"/>
    <xdr:sp macro="" textlink="">
      <xdr:nvSpPr>
        <xdr:cNvPr id="848" name="繰出金平均値テキスト">
          <a:extLst>
            <a:ext uri="{FF2B5EF4-FFF2-40B4-BE49-F238E27FC236}">
              <a16:creationId xmlns:a16="http://schemas.microsoft.com/office/drawing/2014/main" id="{00000000-0008-0000-0600-000050030000}"/>
            </a:ext>
          </a:extLst>
        </xdr:cNvPr>
        <xdr:cNvSpPr txBox="1"/>
      </xdr:nvSpPr>
      <xdr:spPr>
        <a:xfrm>
          <a:off x="22212300" y="12959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122485</xdr:rowOff>
    </xdr:from>
    <xdr:to>
      <xdr:col>116</xdr:col>
      <xdr:colOff>114300</xdr:colOff>
      <xdr:row>76</xdr:row>
      <xdr:rowOff>52636</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2110700" y="1298123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103239</xdr:rowOff>
    </xdr:from>
    <xdr:to>
      <xdr:col>111</xdr:col>
      <xdr:colOff>177800</xdr:colOff>
      <xdr:row>75</xdr:row>
      <xdr:rowOff>105505</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0434300" y="12961989"/>
          <a:ext cx="889000" cy="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152509</xdr:rowOff>
    </xdr:from>
    <xdr:to>
      <xdr:col>112</xdr:col>
      <xdr:colOff>38100</xdr:colOff>
      <xdr:row>76</xdr:row>
      <xdr:rowOff>82659</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1272500" y="1301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73786</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56111" y="1310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79178</xdr:rowOff>
    </xdr:from>
    <xdr:to>
      <xdr:col>107</xdr:col>
      <xdr:colOff>50800</xdr:colOff>
      <xdr:row>75</xdr:row>
      <xdr:rowOff>105505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9545300" y="12937928"/>
          <a:ext cx="889000" cy="2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168587</xdr:rowOff>
    </xdr:from>
    <xdr:to>
      <xdr:col>107</xdr:col>
      <xdr:colOff>101600</xdr:colOff>
      <xdr:row>76</xdr:row>
      <xdr:rowOff>98737</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0383500" y="1302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89864</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67111" y="1312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64605</xdr:rowOff>
    </xdr:from>
    <xdr:to>
      <xdr:col>102</xdr:col>
      <xdr:colOff>114300</xdr:colOff>
      <xdr:row>75</xdr:row>
      <xdr:rowOff>79178</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656300" y="12923355"/>
          <a:ext cx="889000" cy="1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104140</xdr:rowOff>
    </xdr:from>
    <xdr:to>
      <xdr:col>102</xdr:col>
      <xdr:colOff>165100</xdr:colOff>
      <xdr:row>76</xdr:row>
      <xdr:rowOff>34289</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9494500" y="129628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25416</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8111" y="1305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62820</xdr:rowOff>
    </xdr:from>
    <xdr:to>
      <xdr:col>98</xdr:col>
      <xdr:colOff>38100</xdr:colOff>
      <xdr:row>75</xdr:row>
      <xdr:rowOff>164421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8605500" y="129215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155548</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9111" y="1301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163233</xdr:rowOff>
    </xdr:from>
    <xdr:to>
      <xdr:col>116</xdr:col>
      <xdr:colOff>114300</xdr:colOff>
      <xdr:row>75</xdr:row>
      <xdr:rowOff>93383</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2110700" y="1285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14660</xdr:rowOff>
    </xdr:from>
    <xdr:ext cx="534377" cy="259045"/>
    <xdr:sp macro="" textlink="">
      <xdr:nvSpPr>
        <xdr:cNvPr id="867" name="繰出金該当値テキスト">
          <a:extLst>
            <a:ext uri="{FF2B5EF4-FFF2-40B4-BE49-F238E27FC236}">
              <a16:creationId xmlns:a16="http://schemas.microsoft.com/office/drawing/2014/main" id="{00000000-0008-0000-0600-000063030000}"/>
            </a:ext>
          </a:extLst>
        </xdr:cNvPr>
        <xdr:cNvSpPr txBox="1"/>
      </xdr:nvSpPr>
      <xdr:spPr>
        <a:xfrm>
          <a:off x="22212300" y="12701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52439</xdr:rowOff>
    </xdr:from>
    <xdr:to>
      <xdr:col>112</xdr:col>
      <xdr:colOff>38100</xdr:colOff>
      <xdr:row>75</xdr:row>
      <xdr:rowOff>154039</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1272500" y="1291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170566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268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54705</xdr:rowOff>
    </xdr:from>
    <xdr:to>
      <xdr:col>107</xdr:col>
      <xdr:colOff>101600</xdr:colOff>
      <xdr:row>75</xdr:row>
      <xdr:rowOff>156305</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0383500" y="1291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1382</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268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28378</xdr:rowOff>
    </xdr:from>
    <xdr:to>
      <xdr:col>102</xdr:col>
      <xdr:colOff>165100</xdr:colOff>
      <xdr:row>75</xdr:row>
      <xdr:rowOff>129978</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9494500" y="128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146505</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266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13805</xdr:rowOff>
    </xdr:from>
    <xdr:to>
      <xdr:col>98</xdr:col>
      <xdr:colOff>38100</xdr:colOff>
      <xdr:row>75</xdr:row>
      <xdr:rowOff>115405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8605500" y="128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131932</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264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a:extLst>
            <a:ext uri="{FF2B5EF4-FFF2-40B4-BE49-F238E27FC236}">
              <a16:creationId xmlns:a16="http://schemas.microsoft.com/office/drawing/2014/main" id="{00000000-0008-0000-0600-00007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a:extLst>
            <a:ext uri="{FF2B5EF4-FFF2-40B4-BE49-F238E27FC236}">
              <a16:creationId xmlns:a16="http://schemas.microsoft.com/office/drawing/2014/main" id="{00000000-0008-0000-0600-00007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a:extLst>
            <a:ext uri="{FF2B5EF4-FFF2-40B4-BE49-F238E27FC236}">
              <a16:creationId xmlns:a16="http://schemas.microsoft.com/office/drawing/2014/main" id="{00000000-0008-0000-0600-00008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a:extLst>
            <a:ext uri="{FF2B5EF4-FFF2-40B4-BE49-F238E27FC236}">
              <a16:creationId xmlns:a16="http://schemas.microsoft.com/office/drawing/2014/main" id="{00000000-0008-0000-0600-00009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主な構成項目である普通建設事業費は、住民一人当たり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１１８，８６３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前年より７５，０３９円減少している。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これは、ほぼ同時期に実施した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小学校改築・改修事業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の大部分が完了したことによる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事業費の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が影響して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いる。今後の見通しとして現段階において、大規模の普通建設事業は予定されていないため減少傾向になるものと考えている。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維持補修費については、住民一人当たり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１２，７２２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増加傾向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であったものの、除雪経費の減少が影響しているものと考えている。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物件費については、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７７，９３９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前年度比６，２１９円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これは、前年度の東北小学校改築事業関連備品費用が皆減したことが主な要因である。</a:t>
          </a:r>
          <a:endParaRPr lang="ja-JP" altLang="ja-JP" sz="11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扶助費については、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１０７，２１６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度比５４，５７７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が、補助費が前年度比４２，６７７円減少している。これは、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子どものための教育・保育給付費</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が費目（扶助費・補助費）ごとで増減があったためである。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今後は、現在進行している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大規模建設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事業の終了後、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普通建設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縮減</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傾向と想定しているが、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公共施設等の老朽化に対する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取り壊しや</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維持管理経費を含め</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施設管理経費等が増加する可能性もあるため、組織機構及び事務事業の見直しなどにより各費目において経費節減に努め財政健全化を図って行く。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青森県東北町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17,431
17,300
326.50
12,166,756
11,825,661
297,119
6,648,816
12,496,218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28829</xdr:rowOff>
    </xdr:from>
    <xdr:to>
      <xdr:col>24</xdr:col>
      <xdr:colOff>62865</xdr:colOff>
      <xdr:row>37</xdr:row>
      <xdr:rowOff>134366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43779"/>
          <a:ext cx="1270" cy="113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138193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8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134366</xdr:rowOff>
    </xdr:from>
    <xdr:to>
      <xdr:col>24</xdr:col>
      <xdr:colOff>152400</xdr:colOff>
      <xdr:row>37</xdr:row>
      <xdr:rowOff>134366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146956</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9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28829</xdr:rowOff>
    </xdr:from>
    <xdr:to>
      <xdr:col>24</xdr:col>
      <xdr:colOff>152400</xdr:colOff>
      <xdr:row>31</xdr:row>
      <xdr:rowOff>28829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4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28067</xdr:rowOff>
    </xdr:from>
    <xdr:to>
      <xdr:col>24</xdr:col>
      <xdr:colOff>63500</xdr:colOff>
      <xdr:row>34</xdr:row>
      <xdr:rowOff>148844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857367"/>
          <a:ext cx="838200" cy="12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76090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053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97663</xdr:rowOff>
    </xdr:from>
    <xdr:to>
      <xdr:col>24</xdr:col>
      <xdr:colOff>114300</xdr:colOff>
      <xdr:row>35</xdr:row>
      <xdr:rowOff>27813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2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23876</xdr:rowOff>
    </xdr:from>
    <xdr:to>
      <xdr:col>19</xdr:col>
      <xdr:colOff>177800</xdr:colOff>
      <xdr:row>34</xdr:row>
      <xdr:rowOff>148844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853176"/>
          <a:ext cx="889000" cy="12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91567</xdr:rowOff>
    </xdr:from>
    <xdr:to>
      <xdr:col>20</xdr:col>
      <xdr:colOff>38100</xdr:colOff>
      <xdr:row>35</xdr:row>
      <xdr:rowOff>21717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2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38244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696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23876</xdr:rowOff>
    </xdr:from>
    <xdr:to>
      <xdr:col>15</xdr:col>
      <xdr:colOff>50800</xdr:colOff>
      <xdr:row>34</xdr:row>
      <xdr:rowOff>129413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853176"/>
          <a:ext cx="889000" cy="10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127762</xdr:rowOff>
    </xdr:from>
    <xdr:to>
      <xdr:col>15</xdr:col>
      <xdr:colOff>101600</xdr:colOff>
      <xdr:row>35</xdr:row>
      <xdr:rowOff>57912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49039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4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36449</xdr:rowOff>
    </xdr:from>
    <xdr:to>
      <xdr:col>10</xdr:col>
      <xdr:colOff>114300</xdr:colOff>
      <xdr:row>34</xdr:row>
      <xdr:rowOff>129413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694299"/>
          <a:ext cx="889000" cy="26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127762</xdr:rowOff>
    </xdr:from>
    <xdr:to>
      <xdr:col>10</xdr:col>
      <xdr:colOff>165100</xdr:colOff>
      <xdr:row>35</xdr:row>
      <xdr:rowOff>57912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49039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4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889</xdr:rowOff>
    </xdr:from>
    <xdr:to>
      <xdr:col>6</xdr:col>
      <xdr:colOff>38100</xdr:colOff>
      <xdr:row>34</xdr:row>
      <xdr:rowOff>102489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93616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2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148717</xdr:rowOff>
    </xdr:from>
    <xdr:to>
      <xdr:col>24</xdr:col>
      <xdr:colOff>114300</xdr:colOff>
      <xdr:row>34</xdr:row>
      <xdr:rowOff>78867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0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5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98044</xdr:rowOff>
    </xdr:from>
    <xdr:to>
      <xdr:col>20</xdr:col>
      <xdr:colOff>38100</xdr:colOff>
      <xdr:row>35</xdr:row>
      <xdr:rowOff>28194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2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19321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020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144526</xdr:rowOff>
    </xdr:from>
    <xdr:to>
      <xdr:col>15</xdr:col>
      <xdr:colOff>101600</xdr:colOff>
      <xdr:row>34</xdr:row>
      <xdr:rowOff>74676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0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91203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577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78613</xdr:rowOff>
    </xdr:from>
    <xdr:to>
      <xdr:col>10</xdr:col>
      <xdr:colOff>165100</xdr:colOff>
      <xdr:row>35</xdr:row>
      <xdr:rowOff>8763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0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25290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68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157099</xdr:rowOff>
    </xdr:from>
    <xdr:to>
      <xdr:col>6</xdr:col>
      <xdr:colOff>38100</xdr:colOff>
      <xdr:row>33</xdr:row>
      <xdr:rowOff>87249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4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103776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41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10070</xdr:rowOff>
    </xdr:from>
    <xdr:to>
      <xdr:col>24</xdr:col>
      <xdr:colOff>62865</xdr:colOff>
      <xdr:row>57</xdr:row>
      <xdr:rowOff>94771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54020"/>
          <a:ext cx="1270" cy="111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98598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87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94771</xdr:rowOff>
    </xdr:from>
    <xdr:to>
      <xdr:col>24</xdr:col>
      <xdr:colOff>152400</xdr:colOff>
      <xdr:row>57</xdr:row>
      <xdr:rowOff>94771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6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128197</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2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290,853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10070</xdr:rowOff>
    </xdr:from>
    <xdr:to>
      <xdr:col>24</xdr:col>
      <xdr:colOff>152400</xdr:colOff>
      <xdr:row>51</xdr:row>
      <xdr:rowOff>10070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5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157842</xdr:rowOff>
    </xdr:from>
    <xdr:to>
      <xdr:col>24</xdr:col>
      <xdr:colOff>63500</xdr:colOff>
      <xdr:row>56</xdr:row>
      <xdr:rowOff>49192</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587592"/>
          <a:ext cx="838200" cy="6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120491</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378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97614</xdr:rowOff>
    </xdr:from>
    <xdr:to>
      <xdr:col>24</xdr:col>
      <xdr:colOff>114300</xdr:colOff>
      <xdr:row>56</xdr:row>
      <xdr:rowOff>27764</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2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157842</xdr:rowOff>
    </xdr:from>
    <xdr:to>
      <xdr:col>19</xdr:col>
      <xdr:colOff>177800</xdr:colOff>
      <xdr:row>56</xdr:row>
      <xdr:rowOff>73959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587592"/>
          <a:ext cx="889000" cy="8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138296</xdr:rowOff>
    </xdr:from>
    <xdr:to>
      <xdr:col>20</xdr:col>
      <xdr:colOff>38100</xdr:colOff>
      <xdr:row>56</xdr:row>
      <xdr:rowOff>68446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59573</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660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140902</xdr:rowOff>
    </xdr:from>
    <xdr:to>
      <xdr:col>15</xdr:col>
      <xdr:colOff>50800</xdr:colOff>
      <xdr:row>56</xdr:row>
      <xdr:rowOff>73959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570652"/>
          <a:ext cx="889000" cy="10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146388</xdr:rowOff>
    </xdr:from>
    <xdr:to>
      <xdr:col>15</xdr:col>
      <xdr:colOff>101600</xdr:colOff>
      <xdr:row>56</xdr:row>
      <xdr:rowOff>76538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57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93065</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35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140902</xdr:rowOff>
    </xdr:from>
    <xdr:to>
      <xdr:col>10</xdr:col>
      <xdr:colOff>114300</xdr:colOff>
      <xdr:row>55</xdr:row>
      <xdr:rowOff>167425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570652"/>
          <a:ext cx="889000" cy="2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108253</xdr:rowOff>
    </xdr:from>
    <xdr:to>
      <xdr:col>10</xdr:col>
      <xdr:colOff>165100</xdr:colOff>
      <xdr:row>56</xdr:row>
      <xdr:rowOff>38403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53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29530</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630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124891</xdr:rowOff>
    </xdr:from>
    <xdr:to>
      <xdr:col>6</xdr:col>
      <xdr:colOff>38100</xdr:colOff>
      <xdr:row>56</xdr:row>
      <xdr:rowOff>55041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55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46168</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647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169842</xdr:rowOff>
    </xdr:from>
    <xdr:to>
      <xdr:col>24</xdr:col>
      <xdr:colOff>114300</xdr:colOff>
      <xdr:row>56</xdr:row>
      <xdr:rowOff>99992</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148269</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57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107042</xdr:rowOff>
    </xdr:from>
    <xdr:to>
      <xdr:col>20</xdr:col>
      <xdr:colOff>38100</xdr:colOff>
      <xdr:row>56</xdr:row>
      <xdr:rowOff>37192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53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53719</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312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23159</xdr:rowOff>
    </xdr:from>
    <xdr:to>
      <xdr:col>15</xdr:col>
      <xdr:colOff>101600</xdr:colOff>
      <xdr:row>56</xdr:row>
      <xdr:rowOff>124759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62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115886</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71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90102</xdr:rowOff>
    </xdr:from>
    <xdr:to>
      <xdr:col>10</xdr:col>
      <xdr:colOff>165100</xdr:colOff>
      <xdr:row>56</xdr:row>
      <xdr:rowOff>20252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51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36779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9295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116625</xdr:rowOff>
    </xdr:from>
    <xdr:to>
      <xdr:col>6</xdr:col>
      <xdr:colOff>38100</xdr:colOff>
      <xdr:row>56</xdr:row>
      <xdr:rowOff>46775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54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63302</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9321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154374</xdr:rowOff>
    </xdr:from>
    <xdr:to>
      <xdr:col>24</xdr:col>
      <xdr:colOff>62865</xdr:colOff>
      <xdr:row>78</xdr:row>
      <xdr:rowOff>27687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55874"/>
          <a:ext cx="1270" cy="1244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31514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04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27687</xdr:rowOff>
    </xdr:from>
    <xdr:to>
      <xdr:col>24</xdr:col>
      <xdr:colOff>152400</xdr:colOff>
      <xdr:row>78</xdr:row>
      <xdr:rowOff>27687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0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101051</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31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226,652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154374</xdr:rowOff>
    </xdr:from>
    <xdr:to>
      <xdr:col>24</xdr:col>
      <xdr:colOff>152400</xdr:colOff>
      <xdr:row>70</xdr:row>
      <xdr:rowOff>154374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55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155549</xdr:rowOff>
    </xdr:from>
    <xdr:to>
      <xdr:col>24</xdr:col>
      <xdr:colOff>63500</xdr:colOff>
      <xdr:row>74</xdr:row>
      <xdr:rowOff>13970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671399"/>
          <a:ext cx="838200" cy="2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3036</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690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24609</xdr:rowOff>
    </xdr:from>
    <xdr:to>
      <xdr:col>24</xdr:col>
      <xdr:colOff>114300</xdr:colOff>
      <xdr:row>74</xdr:row>
      <xdr:rowOff>126209</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7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155549</xdr:rowOff>
    </xdr:from>
    <xdr:to>
      <xdr:col>19</xdr:col>
      <xdr:colOff>177800</xdr:colOff>
      <xdr:row>74</xdr:row>
      <xdr:rowOff>44831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671399"/>
          <a:ext cx="889000" cy="60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82804</xdr:rowOff>
    </xdr:from>
    <xdr:to>
      <xdr:col>20</xdr:col>
      <xdr:colOff>38100</xdr:colOff>
      <xdr:row>75</xdr:row>
      <xdr:rowOff>12954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77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4081</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62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126953</xdr:rowOff>
    </xdr:from>
    <xdr:to>
      <xdr:col>15</xdr:col>
      <xdr:colOff>50800</xdr:colOff>
      <xdr:row>74</xdr:row>
      <xdr:rowOff>44831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2642803"/>
          <a:ext cx="889000" cy="89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62971</xdr:rowOff>
    </xdr:from>
    <xdr:to>
      <xdr:col>15</xdr:col>
      <xdr:colOff>101600</xdr:colOff>
      <xdr:row>74</xdr:row>
      <xdr:rowOff>164571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75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155698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42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126953</xdr:rowOff>
    </xdr:from>
    <xdr:to>
      <xdr:col>10</xdr:col>
      <xdr:colOff>114300</xdr:colOff>
      <xdr:row>74</xdr:row>
      <xdr:rowOff>142378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642803"/>
          <a:ext cx="889000" cy="18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70493</xdr:rowOff>
    </xdr:from>
    <xdr:to>
      <xdr:col>10</xdr:col>
      <xdr:colOff>165100</xdr:colOff>
      <xdr:row>75</xdr:row>
      <xdr:rowOff>643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7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163220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50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128556</xdr:rowOff>
    </xdr:from>
    <xdr:to>
      <xdr:col>6</xdr:col>
      <xdr:colOff>38100</xdr:colOff>
      <xdr:row>75</xdr:row>
      <xdr:rowOff>58706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281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49833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0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134620</xdr:rowOff>
    </xdr:from>
    <xdr:to>
      <xdr:col>24</xdr:col>
      <xdr:colOff>114300</xdr:colOff>
      <xdr:row>74</xdr:row>
      <xdr:rowOff>64770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65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157497</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501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104749</xdr:rowOff>
    </xdr:from>
    <xdr:to>
      <xdr:col>20</xdr:col>
      <xdr:colOff>38100</xdr:colOff>
      <xdr:row>74</xdr:row>
      <xdr:rowOff>34899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62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51426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395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165481</xdr:rowOff>
    </xdr:from>
    <xdr:to>
      <xdr:col>15</xdr:col>
      <xdr:colOff>101600</xdr:colOff>
      <xdr:row>74</xdr:row>
      <xdr:rowOff>95631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68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112158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456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76153</xdr:rowOff>
    </xdr:from>
    <xdr:to>
      <xdr:col>10</xdr:col>
      <xdr:colOff>165100</xdr:colOff>
      <xdr:row>74</xdr:row>
      <xdr:rowOff>6303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59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22830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367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91578</xdr:rowOff>
    </xdr:from>
    <xdr:to>
      <xdr:col>6</xdr:col>
      <xdr:colOff>38100</xdr:colOff>
      <xdr:row>75</xdr:row>
      <xdr:rowOff>21728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77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38255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554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75783</xdr:rowOff>
    </xdr:from>
    <xdr:to>
      <xdr:col>24</xdr:col>
      <xdr:colOff>62865</xdr:colOff>
      <xdr:row>98</xdr:row>
      <xdr:rowOff>40198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77733"/>
          <a:ext cx="1270" cy="1164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44025</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4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40198</xdr:rowOff>
    </xdr:from>
    <xdr:to>
      <xdr:col>24</xdr:col>
      <xdr:colOff>152400</xdr:colOff>
      <xdr:row>98</xdr:row>
      <xdr:rowOff>40198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4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22460</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452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175,888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75783</xdr:rowOff>
    </xdr:from>
    <xdr:to>
      <xdr:col>24</xdr:col>
      <xdr:colOff>152400</xdr:colOff>
      <xdr:row>91</xdr:row>
      <xdr:rowOff>75783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77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159176</xdr:rowOff>
    </xdr:from>
    <xdr:to>
      <xdr:col>24</xdr:col>
      <xdr:colOff>63500</xdr:colOff>
      <xdr:row>97</xdr:row>
      <xdr:rowOff>17438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618376"/>
          <a:ext cx="838200" cy="29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56684</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344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33807</xdr:rowOff>
    </xdr:from>
    <xdr:to>
      <xdr:col>24</xdr:col>
      <xdr:colOff>114300</xdr:colOff>
      <xdr:row>96</xdr:row>
      <xdr:rowOff>135407</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493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17438</xdr:rowOff>
    </xdr:from>
    <xdr:to>
      <xdr:col>19</xdr:col>
      <xdr:colOff>177800</xdr:colOff>
      <xdr:row>97</xdr:row>
      <xdr:rowOff>17514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648088"/>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98464</xdr:rowOff>
    </xdr:from>
    <xdr:to>
      <xdr:col>20</xdr:col>
      <xdr:colOff>38100</xdr:colOff>
      <xdr:row>97</xdr:row>
      <xdr:rowOff>28614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5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45141</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33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17514</xdr:rowOff>
    </xdr:from>
    <xdr:to>
      <xdr:col>15</xdr:col>
      <xdr:colOff>50800</xdr:colOff>
      <xdr:row>97</xdr:row>
      <xdr:rowOff>64368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648164"/>
          <a:ext cx="889000" cy="4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90196</xdr:rowOff>
    </xdr:from>
    <xdr:to>
      <xdr:col>15</xdr:col>
      <xdr:colOff>101600</xdr:colOff>
      <xdr:row>97</xdr:row>
      <xdr:rowOff>20346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5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36873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32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63455</xdr:rowOff>
    </xdr:from>
    <xdr:to>
      <xdr:col>10</xdr:col>
      <xdr:colOff>114300</xdr:colOff>
      <xdr:row>97</xdr:row>
      <xdr:rowOff>64368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694105"/>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81448</xdr:rowOff>
    </xdr:from>
    <xdr:to>
      <xdr:col>10</xdr:col>
      <xdr:colOff>165100</xdr:colOff>
      <xdr:row>97</xdr:row>
      <xdr:rowOff>11598</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4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28125</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3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81226</xdr:rowOff>
    </xdr:from>
    <xdr:to>
      <xdr:col>6</xdr:col>
      <xdr:colOff>38100</xdr:colOff>
      <xdr:row>97</xdr:row>
      <xdr:rowOff>11376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4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27903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31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108376</xdr:rowOff>
    </xdr:from>
    <xdr:to>
      <xdr:col>24</xdr:col>
      <xdr:colOff>114300</xdr:colOff>
      <xdr:row>97</xdr:row>
      <xdr:rowOff>38526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56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86803</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54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138088</xdr:rowOff>
    </xdr:from>
    <xdr:to>
      <xdr:col>20</xdr:col>
      <xdr:colOff>38100</xdr:colOff>
      <xdr:row>97</xdr:row>
      <xdr:rowOff>68238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59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59365</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69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138164</xdr:rowOff>
    </xdr:from>
    <xdr:to>
      <xdr:col>15</xdr:col>
      <xdr:colOff>101600</xdr:colOff>
      <xdr:row>97</xdr:row>
      <xdr:rowOff>68314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59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59441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69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13568</xdr:rowOff>
    </xdr:from>
    <xdr:to>
      <xdr:col>10</xdr:col>
      <xdr:colOff>165100</xdr:colOff>
      <xdr:row>97</xdr:row>
      <xdr:rowOff>115168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64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106295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7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12655</xdr:rowOff>
    </xdr:from>
    <xdr:to>
      <xdr:col>6</xdr:col>
      <xdr:colOff>38100</xdr:colOff>
      <xdr:row>97</xdr:row>
      <xdr:rowOff>114255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64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105382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73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6350</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21300"/>
          <a:ext cx="127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124477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9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6350</xdr:rowOff>
    </xdr:from>
    <xdr:to>
      <xdr:col>55</xdr:col>
      <xdr:colOff>88900</xdr:colOff>
      <xdr:row>31</xdr:row>
      <xdr:rowOff>6350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2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33401</xdr:rowOff>
    </xdr:from>
    <xdr:to>
      <xdr:col>55</xdr:col>
      <xdr:colOff>0</xdr:colOff>
      <xdr:row>39</xdr:row>
      <xdr:rowOff>33401</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1995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39768</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834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16891</xdr:rowOff>
    </xdr:from>
    <xdr:to>
      <xdr:col>55</xdr:col>
      <xdr:colOff>50800</xdr:colOff>
      <xdr:row>38</xdr:row>
      <xdr:rowOff>118491</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32639</xdr:rowOff>
    </xdr:from>
    <xdr:to>
      <xdr:col>50</xdr:col>
      <xdr:colOff>114300</xdr:colOff>
      <xdr:row>39</xdr:row>
      <xdr:rowOff>33401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1918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69088</xdr:rowOff>
    </xdr:from>
    <xdr:to>
      <xdr:col>50</xdr:col>
      <xdr:colOff>165100</xdr:colOff>
      <xdr:row>38</xdr:row>
      <xdr:rowOff>170688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8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15765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59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32639</xdr:rowOff>
    </xdr:from>
    <xdr:to>
      <xdr:col>45</xdr:col>
      <xdr:colOff>177800</xdr:colOff>
      <xdr:row>39</xdr:row>
      <xdr:rowOff>32639</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19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42418</xdr:rowOff>
    </xdr:from>
    <xdr:to>
      <xdr:col>46</xdr:col>
      <xdr:colOff>38100</xdr:colOff>
      <xdr:row>38</xdr:row>
      <xdr:rowOff>144018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5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160545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332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32639</xdr:rowOff>
    </xdr:from>
    <xdr:to>
      <xdr:col>41</xdr:col>
      <xdr:colOff>50800</xdr:colOff>
      <xdr:row>39</xdr:row>
      <xdr:rowOff>32639</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19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104521</xdr:rowOff>
    </xdr:from>
    <xdr:to>
      <xdr:col>41</xdr:col>
      <xdr:colOff>101600</xdr:colOff>
      <xdr:row>38</xdr:row>
      <xdr:rowOff>34671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51198</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23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30607</xdr:rowOff>
    </xdr:from>
    <xdr:to>
      <xdr:col>36</xdr:col>
      <xdr:colOff>165100</xdr:colOff>
      <xdr:row>37</xdr:row>
      <xdr:rowOff>132207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37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148734</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149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154051</xdr:rowOff>
    </xdr:from>
    <xdr:to>
      <xdr:col>55</xdr:col>
      <xdr:colOff>50800</xdr:colOff>
      <xdr:row>39</xdr:row>
      <xdr:rowOff>84201</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6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68978</xdr:rowOff>
    </xdr:from>
    <xdr:ext cx="313932"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840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154051</xdr:rowOff>
    </xdr:from>
    <xdr:to>
      <xdr:col>50</xdr:col>
      <xdr:colOff>165100</xdr:colOff>
      <xdr:row>39</xdr:row>
      <xdr:rowOff>84201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6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75328</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82333" y="67618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153289</xdr:rowOff>
    </xdr:from>
    <xdr:to>
      <xdr:col>46</xdr:col>
      <xdr:colOff>38100</xdr:colOff>
      <xdr:row>39</xdr:row>
      <xdr:rowOff>83439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6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74566</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93333" y="67611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153289</xdr:rowOff>
    </xdr:from>
    <xdr:to>
      <xdr:col>41</xdr:col>
      <xdr:colOff>101600</xdr:colOff>
      <xdr:row>39</xdr:row>
      <xdr:rowOff>83439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6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74566</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04333" y="67611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153289</xdr:rowOff>
    </xdr:from>
    <xdr:to>
      <xdr:col>36</xdr:col>
      <xdr:colOff>165100</xdr:colOff>
      <xdr:row>39</xdr:row>
      <xdr:rowOff>83439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6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74566</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15333" y="67611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45530</xdr:rowOff>
    </xdr:from>
    <xdr:to>
      <xdr:col>54</xdr:col>
      <xdr:colOff>189865</xdr:colOff>
      <xdr:row>59</xdr:row>
      <xdr:rowOff>29358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18030"/>
          <a:ext cx="1270" cy="1526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33185</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4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29358</xdr:rowOff>
    </xdr:from>
    <xdr:to>
      <xdr:col>55</xdr:col>
      <xdr:colOff>88900</xdr:colOff>
      <xdr:row>59</xdr:row>
      <xdr:rowOff>29358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4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163657</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39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488,836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45530</xdr:rowOff>
    </xdr:from>
    <xdr:to>
      <xdr:col>55</xdr:col>
      <xdr:colOff>88900</xdr:colOff>
      <xdr:row>50</xdr:row>
      <xdr:rowOff>45530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1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102219</xdr:rowOff>
    </xdr:from>
    <xdr:to>
      <xdr:col>55</xdr:col>
      <xdr:colOff>0</xdr:colOff>
      <xdr:row>58</xdr:row>
      <xdr:rowOff>114181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046319"/>
          <a:ext cx="838200" cy="1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167046</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68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144169</xdr:rowOff>
    </xdr:from>
    <xdr:to>
      <xdr:col>55</xdr:col>
      <xdr:colOff>50800</xdr:colOff>
      <xdr:row>58</xdr:row>
      <xdr:rowOff>74319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1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114181</xdr:rowOff>
    </xdr:from>
    <xdr:to>
      <xdr:col>50</xdr:col>
      <xdr:colOff>114300</xdr:colOff>
      <xdr:row>58</xdr:row>
      <xdr:rowOff>130778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10058281"/>
          <a:ext cx="889000" cy="1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159279</xdr:rowOff>
    </xdr:from>
    <xdr:to>
      <xdr:col>50</xdr:col>
      <xdr:colOff>165100</xdr:colOff>
      <xdr:row>58</xdr:row>
      <xdr:rowOff>89429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3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105956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70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130778</xdr:rowOff>
    </xdr:from>
    <xdr:to>
      <xdr:col>45</xdr:col>
      <xdr:colOff>177800</xdr:colOff>
      <xdr:row>58</xdr:row>
      <xdr:rowOff>137564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10074878"/>
          <a:ext cx="889000" cy="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161086</xdr:rowOff>
    </xdr:from>
    <xdr:to>
      <xdr:col>46</xdr:col>
      <xdr:colOff>38100</xdr:colOff>
      <xdr:row>58</xdr:row>
      <xdr:rowOff>91236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9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107763</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70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81897</xdr:rowOff>
    </xdr:from>
    <xdr:to>
      <xdr:col>41</xdr:col>
      <xdr:colOff>50800</xdr:colOff>
      <xdr:row>58</xdr:row>
      <xdr:rowOff>137564</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10025997"/>
          <a:ext cx="889000" cy="55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24902</xdr:rowOff>
    </xdr:from>
    <xdr:to>
      <xdr:col>41</xdr:col>
      <xdr:colOff>101600</xdr:colOff>
      <xdr:row>58</xdr:row>
      <xdr:rowOff>126502</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96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143029</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74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17290</xdr:rowOff>
    </xdr:from>
    <xdr:to>
      <xdr:col>36</xdr:col>
      <xdr:colOff>165100</xdr:colOff>
      <xdr:row>58</xdr:row>
      <xdr:rowOff>118890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6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135417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73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51419</xdr:rowOff>
    </xdr:from>
    <xdr:to>
      <xdr:col>55</xdr:col>
      <xdr:colOff>50800</xdr:colOff>
      <xdr:row>58</xdr:row>
      <xdr:rowOff>153019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9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137796</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10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63381</xdr:rowOff>
    </xdr:from>
    <xdr:to>
      <xdr:col>50</xdr:col>
      <xdr:colOff>165100</xdr:colOff>
      <xdr:row>58</xdr:row>
      <xdr:rowOff>164981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00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156108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10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79978</xdr:rowOff>
    </xdr:from>
    <xdr:to>
      <xdr:col>46</xdr:col>
      <xdr:colOff>38100</xdr:colOff>
      <xdr:row>59</xdr:row>
      <xdr:rowOff>10128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02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1255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11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86764</xdr:rowOff>
    </xdr:from>
    <xdr:to>
      <xdr:col>41</xdr:col>
      <xdr:colOff>101600</xdr:colOff>
      <xdr:row>59</xdr:row>
      <xdr:rowOff>16914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03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8041</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12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31097</xdr:rowOff>
    </xdr:from>
    <xdr:to>
      <xdr:col>36</xdr:col>
      <xdr:colOff>165100</xdr:colOff>
      <xdr:row>58</xdr:row>
      <xdr:rowOff>132697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7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123824</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06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166636</xdr:rowOff>
    </xdr:from>
    <xdr:to>
      <xdr:col>54</xdr:col>
      <xdr:colOff>189865</xdr:colOff>
      <xdr:row>79</xdr:row>
      <xdr:rowOff>14782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1996686"/>
          <a:ext cx="1270" cy="1562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18609</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6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14782</xdr:rowOff>
    </xdr:from>
    <xdr:to>
      <xdr:col>55</xdr:col>
      <xdr:colOff>88900</xdr:colOff>
      <xdr:row>79</xdr:row>
      <xdr:rowOff>14782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5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113313</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71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125,379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166636</xdr:rowOff>
    </xdr:from>
    <xdr:to>
      <xdr:col>55</xdr:col>
      <xdr:colOff>88900</xdr:colOff>
      <xdr:row>69</xdr:row>
      <xdr:rowOff>166636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1996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131293</xdr:rowOff>
    </xdr:from>
    <xdr:to>
      <xdr:col>55</xdr:col>
      <xdr:colOff>0</xdr:colOff>
      <xdr:row>78</xdr:row>
      <xdr:rowOff>133414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504393"/>
          <a:ext cx="838200" cy="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59287</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89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36410</xdr:rowOff>
    </xdr:from>
    <xdr:to>
      <xdr:col>55</xdr:col>
      <xdr:colOff>50800</xdr:colOff>
      <xdr:row>77</xdr:row>
      <xdr:rowOff>138010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3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129603</xdr:rowOff>
    </xdr:from>
    <xdr:to>
      <xdr:col>50</xdr:col>
      <xdr:colOff>114300</xdr:colOff>
      <xdr:row>78</xdr:row>
      <xdr:rowOff>131293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502703"/>
          <a:ext cx="889000" cy="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97866</xdr:rowOff>
    </xdr:from>
    <xdr:to>
      <xdr:col>50</xdr:col>
      <xdr:colOff>165100</xdr:colOff>
      <xdr:row>76</xdr:row>
      <xdr:rowOff>28017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29566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44543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73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129603</xdr:rowOff>
    </xdr:from>
    <xdr:to>
      <xdr:col>45</xdr:col>
      <xdr:colOff>177800</xdr:colOff>
      <xdr:row>78</xdr:row>
      <xdr:rowOff>133325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502703"/>
          <a:ext cx="889000" cy="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124219</xdr:rowOff>
    </xdr:from>
    <xdr:to>
      <xdr:col>46</xdr:col>
      <xdr:colOff>38100</xdr:colOff>
      <xdr:row>77</xdr:row>
      <xdr:rowOff>54369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15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70896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92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130339</xdr:rowOff>
    </xdr:from>
    <xdr:to>
      <xdr:col>41</xdr:col>
      <xdr:colOff>50800</xdr:colOff>
      <xdr:row>78</xdr:row>
      <xdr:rowOff>133325</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503439"/>
          <a:ext cx="889000" cy="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135547</xdr:rowOff>
    </xdr:from>
    <xdr:to>
      <xdr:col>41</xdr:col>
      <xdr:colOff>101600</xdr:colOff>
      <xdr:row>78</xdr:row>
      <xdr:rowOff>65697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3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82224</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1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118326</xdr:rowOff>
    </xdr:from>
    <xdr:to>
      <xdr:col>36</xdr:col>
      <xdr:colOff>165100</xdr:colOff>
      <xdr:row>78</xdr:row>
      <xdr:rowOff>48476</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1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65003</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09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82614</xdr:rowOff>
    </xdr:from>
    <xdr:to>
      <xdr:col>55</xdr:col>
      <xdr:colOff>50800</xdr:colOff>
      <xdr:row>79</xdr:row>
      <xdr:rowOff>12764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5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168991</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7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80493</xdr:rowOff>
    </xdr:from>
    <xdr:to>
      <xdr:col>50</xdr:col>
      <xdr:colOff>165100</xdr:colOff>
      <xdr:row>79</xdr:row>
      <xdr:rowOff>10643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5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1770</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546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78803</xdr:rowOff>
    </xdr:from>
    <xdr:to>
      <xdr:col>46</xdr:col>
      <xdr:colOff>38100</xdr:colOff>
      <xdr:row>79</xdr:row>
      <xdr:rowOff>8953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5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80</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544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82525</xdr:rowOff>
    </xdr:from>
    <xdr:to>
      <xdr:col>41</xdr:col>
      <xdr:colOff>101600</xdr:colOff>
      <xdr:row>79</xdr:row>
      <xdr:rowOff>12675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5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3802</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4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79539</xdr:rowOff>
    </xdr:from>
    <xdr:to>
      <xdr:col>36</xdr:col>
      <xdr:colOff>165100</xdr:colOff>
      <xdr:row>79</xdr:row>
      <xdr:rowOff>9689</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5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816</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45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99340</xdr:rowOff>
    </xdr:from>
    <xdr:to>
      <xdr:col>54</xdr:col>
      <xdr:colOff>189865</xdr:colOff>
      <xdr:row>98</xdr:row>
      <xdr:rowOff>34773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529840"/>
          <a:ext cx="1270" cy="1307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38600</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4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34773</xdr:rowOff>
    </xdr:from>
    <xdr:to>
      <xdr:col>55</xdr:col>
      <xdr:colOff>88900</xdr:colOff>
      <xdr:row>98</xdr:row>
      <xdr:rowOff>34773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36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46017</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05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117,178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99340</xdr:rowOff>
    </xdr:from>
    <xdr:to>
      <xdr:col>55</xdr:col>
      <xdr:colOff>88900</xdr:colOff>
      <xdr:row>90</xdr:row>
      <xdr:rowOff>99340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52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119101</xdr:rowOff>
    </xdr:from>
    <xdr:to>
      <xdr:col>55</xdr:col>
      <xdr:colOff>0</xdr:colOff>
      <xdr:row>94</xdr:row>
      <xdr:rowOff>65049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5892501"/>
          <a:ext cx="838200" cy="28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79024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195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100597</xdr:rowOff>
    </xdr:from>
    <xdr:to>
      <xdr:col>55</xdr:col>
      <xdr:colOff>50800</xdr:colOff>
      <xdr:row>95</xdr:row>
      <xdr:rowOff>30747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21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25312</xdr:rowOff>
    </xdr:from>
    <xdr:to>
      <xdr:col>50</xdr:col>
      <xdr:colOff>114300</xdr:colOff>
      <xdr:row>92</xdr:row>
      <xdr:rowOff>119101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5798712"/>
          <a:ext cx="889000" cy="9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127164</xdr:rowOff>
    </xdr:from>
    <xdr:to>
      <xdr:col>50</xdr:col>
      <xdr:colOff>165100</xdr:colOff>
      <xdr:row>95</xdr:row>
      <xdr:rowOff>57314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24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48441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33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25312</xdr:rowOff>
    </xdr:from>
    <xdr:to>
      <xdr:col>45</xdr:col>
      <xdr:colOff>177800</xdr:colOff>
      <xdr:row>92</xdr:row>
      <xdr:rowOff>86195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5798712"/>
          <a:ext cx="889000" cy="60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133186</xdr:rowOff>
    </xdr:from>
    <xdr:to>
      <xdr:col>46</xdr:col>
      <xdr:colOff>38100</xdr:colOff>
      <xdr:row>95</xdr:row>
      <xdr:rowOff>63336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24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54463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34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133832</xdr:rowOff>
    </xdr:from>
    <xdr:to>
      <xdr:col>41</xdr:col>
      <xdr:colOff>50800</xdr:colOff>
      <xdr:row>92</xdr:row>
      <xdr:rowOff>86195</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5735782"/>
          <a:ext cx="889000" cy="12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90018</xdr:rowOff>
    </xdr:from>
    <xdr:to>
      <xdr:col>41</xdr:col>
      <xdr:colOff>101600</xdr:colOff>
      <xdr:row>95</xdr:row>
      <xdr:rowOff>20168</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20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11295</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29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102921</xdr:rowOff>
    </xdr:from>
    <xdr:to>
      <xdr:col>36</xdr:col>
      <xdr:colOff>165100</xdr:colOff>
      <xdr:row>95</xdr:row>
      <xdr:rowOff>33071</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21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24198</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31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14249</xdr:rowOff>
    </xdr:from>
    <xdr:to>
      <xdr:col>55</xdr:col>
      <xdr:colOff>50800</xdr:colOff>
      <xdr:row>94</xdr:row>
      <xdr:rowOff>115849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13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37126</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598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68301</xdr:rowOff>
    </xdr:from>
    <xdr:to>
      <xdr:col>50</xdr:col>
      <xdr:colOff>165100</xdr:colOff>
      <xdr:row>92</xdr:row>
      <xdr:rowOff>169901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584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14978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561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145962</xdr:rowOff>
    </xdr:from>
    <xdr:to>
      <xdr:col>46</xdr:col>
      <xdr:colOff>38100</xdr:colOff>
      <xdr:row>92</xdr:row>
      <xdr:rowOff>76112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574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92639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552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35395</xdr:rowOff>
    </xdr:from>
    <xdr:to>
      <xdr:col>41</xdr:col>
      <xdr:colOff>101600</xdr:colOff>
      <xdr:row>92</xdr:row>
      <xdr:rowOff>136995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580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153522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558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83032</xdr:rowOff>
    </xdr:from>
    <xdr:to>
      <xdr:col>36</xdr:col>
      <xdr:colOff>165100</xdr:colOff>
      <xdr:row>92</xdr:row>
      <xdr:rowOff>13182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568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90</xdr:row>
      <xdr:rowOff>29709</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672795" y="1546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107173</xdr:rowOff>
    </xdr:from>
    <xdr:to>
      <xdr:col>85</xdr:col>
      <xdr:colOff>126364</xdr:colOff>
      <xdr:row>39</xdr:row>
      <xdr:rowOff>165467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250673"/>
          <a:ext cx="1269" cy="1601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169294</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85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165467</xdr:rowOff>
    </xdr:from>
    <xdr:to>
      <xdr:col>86</xdr:col>
      <xdr:colOff>25400</xdr:colOff>
      <xdr:row>39</xdr:row>
      <xdr:rowOff>165467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852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53850</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502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66,996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107173</xdr:rowOff>
    </xdr:from>
    <xdr:to>
      <xdr:col>86</xdr:col>
      <xdr:colOff>25400</xdr:colOff>
      <xdr:row>30</xdr:row>
      <xdr:rowOff>107173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250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62988</xdr:rowOff>
    </xdr:from>
    <xdr:to>
      <xdr:col>85</xdr:col>
      <xdr:colOff>127000</xdr:colOff>
      <xdr:row>39</xdr:row>
      <xdr:rowOff>90943</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6578088"/>
          <a:ext cx="838200" cy="19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64195</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236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41318</xdr:rowOff>
    </xdr:from>
    <xdr:to>
      <xdr:col>85</xdr:col>
      <xdr:colOff>177800</xdr:colOff>
      <xdr:row>37</xdr:row>
      <xdr:rowOff>142918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3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90943</xdr:rowOff>
    </xdr:from>
    <xdr:to>
      <xdr:col>81</xdr:col>
      <xdr:colOff>50800</xdr:colOff>
      <xdr:row>39</xdr:row>
      <xdr:rowOff>131535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4592300" y="6777493"/>
          <a:ext cx="889000" cy="4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29007</xdr:rowOff>
    </xdr:from>
    <xdr:to>
      <xdr:col>81</xdr:col>
      <xdr:colOff>101600</xdr:colOff>
      <xdr:row>37</xdr:row>
      <xdr:rowOff>130607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3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147134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14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131535</xdr:rowOff>
    </xdr:from>
    <xdr:to>
      <xdr:col>76</xdr:col>
      <xdr:colOff>114300</xdr:colOff>
      <xdr:row>39</xdr:row>
      <xdr:rowOff>136827</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6818085"/>
          <a:ext cx="889000" cy="5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32697</xdr:rowOff>
    </xdr:from>
    <xdr:to>
      <xdr:col>76</xdr:col>
      <xdr:colOff>165100</xdr:colOff>
      <xdr:row>37</xdr:row>
      <xdr:rowOff>134297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37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150824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15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136827</xdr:rowOff>
    </xdr:from>
    <xdr:to>
      <xdr:col>71</xdr:col>
      <xdr:colOff>177800</xdr:colOff>
      <xdr:row>39</xdr:row>
      <xdr:rowOff>170431</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6823377"/>
          <a:ext cx="8890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167538</xdr:rowOff>
    </xdr:from>
    <xdr:to>
      <xdr:col>72</xdr:col>
      <xdr:colOff>38100</xdr:colOff>
      <xdr:row>37</xdr:row>
      <xdr:rowOff>97688</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3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114215</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11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116103</xdr:rowOff>
    </xdr:from>
    <xdr:to>
      <xdr:col>67</xdr:col>
      <xdr:colOff>101600</xdr:colOff>
      <xdr:row>38</xdr:row>
      <xdr:rowOff>46253</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45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62780</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23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12188</xdr:rowOff>
    </xdr:from>
    <xdr:to>
      <xdr:col>85</xdr:col>
      <xdr:colOff>177800</xdr:colOff>
      <xdr:row>38</xdr:row>
      <xdr:rowOff>113788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52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162065</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50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40143</xdr:rowOff>
    </xdr:from>
    <xdr:to>
      <xdr:col>81</xdr:col>
      <xdr:colOff>101600</xdr:colOff>
      <xdr:row>39</xdr:row>
      <xdr:rowOff>141743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72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132870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81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80735</xdr:rowOff>
    </xdr:from>
    <xdr:to>
      <xdr:col>76</xdr:col>
      <xdr:colOff>165100</xdr:colOff>
      <xdr:row>40</xdr:row>
      <xdr:rowOff>10885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76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40</xdr:row>
      <xdr:rowOff>2012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86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86027</xdr:rowOff>
    </xdr:from>
    <xdr:to>
      <xdr:col>72</xdr:col>
      <xdr:colOff>38100</xdr:colOff>
      <xdr:row>40</xdr:row>
      <xdr:rowOff>16177</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77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40</xdr:row>
      <xdr:rowOff>7304</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86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119631</xdr:rowOff>
    </xdr:from>
    <xdr:to>
      <xdr:col>67</xdr:col>
      <xdr:colOff>101600</xdr:colOff>
      <xdr:row>40</xdr:row>
      <xdr:rowOff>49781</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80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40</xdr:row>
      <xdr:rowOff>40908</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89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35083</xdr:rowOff>
    </xdr:from>
    <xdr:to>
      <xdr:col>85</xdr:col>
      <xdr:colOff>126364</xdr:colOff>
      <xdr:row>59</xdr:row>
      <xdr:rowOff>27311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607583"/>
          <a:ext cx="1269" cy="1535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31138</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14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27311</xdr:rowOff>
    </xdr:from>
    <xdr:to>
      <xdr:col>86</xdr:col>
      <xdr:colOff>25400</xdr:colOff>
      <xdr:row>59</xdr:row>
      <xdr:rowOff>27311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142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153210</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38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211,441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35083</xdr:rowOff>
    </xdr:from>
    <xdr:to>
      <xdr:col>86</xdr:col>
      <xdr:colOff>25400</xdr:colOff>
      <xdr:row>50</xdr:row>
      <xdr:rowOff>35083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60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81096</xdr:rowOff>
    </xdr:from>
    <xdr:to>
      <xdr:col>85</xdr:col>
      <xdr:colOff>127000</xdr:colOff>
      <xdr:row>54</xdr:row>
      <xdr:rowOff>167781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8825046"/>
          <a:ext cx="838200" cy="60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20455</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793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42028</xdr:rowOff>
    </xdr:from>
    <xdr:to>
      <xdr:col>85</xdr:col>
      <xdr:colOff>177800</xdr:colOff>
      <xdr:row>57</xdr:row>
      <xdr:rowOff>143628</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81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81096</xdr:rowOff>
    </xdr:from>
    <xdr:to>
      <xdr:col>81</xdr:col>
      <xdr:colOff>50800</xdr:colOff>
      <xdr:row>55</xdr:row>
      <xdr:rowOff>101643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8825046"/>
          <a:ext cx="889000" cy="70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92749</xdr:rowOff>
    </xdr:from>
    <xdr:to>
      <xdr:col>81</xdr:col>
      <xdr:colOff>101600</xdr:colOff>
      <xdr:row>58</xdr:row>
      <xdr:rowOff>22899</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86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14026</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95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78792</xdr:rowOff>
    </xdr:from>
    <xdr:to>
      <xdr:col>76</xdr:col>
      <xdr:colOff>114300</xdr:colOff>
      <xdr:row>55</xdr:row>
      <xdr:rowOff>101643</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508542"/>
          <a:ext cx="889000" cy="2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134089</xdr:rowOff>
    </xdr:from>
    <xdr:to>
      <xdr:col>76</xdr:col>
      <xdr:colOff>165100</xdr:colOff>
      <xdr:row>58</xdr:row>
      <xdr:rowOff>64239</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9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55366</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99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78792</xdr:rowOff>
    </xdr:from>
    <xdr:to>
      <xdr:col>71</xdr:col>
      <xdr:colOff>177800</xdr:colOff>
      <xdr:row>57</xdr:row>
      <xdr:rowOff>19210</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508542"/>
          <a:ext cx="889000" cy="28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126134</xdr:rowOff>
    </xdr:from>
    <xdr:to>
      <xdr:col>72</xdr:col>
      <xdr:colOff>38100</xdr:colOff>
      <xdr:row>58</xdr:row>
      <xdr:rowOff>56284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89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47411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99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157416</xdr:rowOff>
    </xdr:from>
    <xdr:to>
      <xdr:col>67</xdr:col>
      <xdr:colOff>101600</xdr:colOff>
      <xdr:row>58</xdr:row>
      <xdr:rowOff>87566</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93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78693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1002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116981</xdr:rowOff>
    </xdr:from>
    <xdr:to>
      <xdr:col>85</xdr:col>
      <xdr:colOff>177800</xdr:colOff>
      <xdr:row>55</xdr:row>
      <xdr:rowOff>47131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37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139858</xdr:rowOff>
    </xdr:from>
    <xdr:ext cx="599010"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226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30296</xdr:rowOff>
    </xdr:from>
    <xdr:to>
      <xdr:col>81</xdr:col>
      <xdr:colOff>101600</xdr:colOff>
      <xdr:row>51</xdr:row>
      <xdr:rowOff>131896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877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49</xdr:row>
      <xdr:rowOff>148423</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181795" y="8549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50843</xdr:rowOff>
    </xdr:from>
    <xdr:to>
      <xdr:col>76</xdr:col>
      <xdr:colOff>165100</xdr:colOff>
      <xdr:row>55</xdr:row>
      <xdr:rowOff>152443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48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168970</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292795" y="925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27992</xdr:rowOff>
    </xdr:from>
    <xdr:to>
      <xdr:col>72</xdr:col>
      <xdr:colOff>38100</xdr:colOff>
      <xdr:row>55</xdr:row>
      <xdr:rowOff>129592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45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146119</xdr:rowOff>
    </xdr:from>
    <xdr:ext cx="59901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03795" y="9232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139860</xdr:rowOff>
    </xdr:from>
    <xdr:to>
      <xdr:col>67</xdr:col>
      <xdr:colOff>101600</xdr:colOff>
      <xdr:row>57</xdr:row>
      <xdr:rowOff>70010</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74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86537</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51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98636</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71586"/>
          <a:ext cx="1269" cy="1317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45313</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4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98636</xdr:rowOff>
    </xdr:from>
    <xdr:to>
      <xdr:col>86</xdr:col>
      <xdr:colOff>25400</xdr:colOff>
      <xdr:row>71</xdr:row>
      <xdr:rowOff>98636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71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44427</xdr:rowOff>
    </xdr:from>
    <xdr:to>
      <xdr:col>85</xdr:col>
      <xdr:colOff>127000</xdr:colOff>
      <xdr:row>79</xdr:row>
      <xdr:rowOff>44434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588977"/>
          <a:ext cx="8382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88445</xdr:rowOff>
    </xdr:from>
    <xdr:ext cx="534377"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90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65568</xdr:rowOff>
    </xdr:from>
    <xdr:to>
      <xdr:col>85</xdr:col>
      <xdr:colOff>177800</xdr:colOff>
      <xdr:row>78</xdr:row>
      <xdr:rowOff>167168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3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14877</xdr:rowOff>
    </xdr:from>
    <xdr:to>
      <xdr:col>81</xdr:col>
      <xdr:colOff>50800</xdr:colOff>
      <xdr:row>79</xdr:row>
      <xdr:rowOff>44434</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559427"/>
          <a:ext cx="889000" cy="29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61917</xdr:rowOff>
    </xdr:from>
    <xdr:to>
      <xdr:col>81</xdr:col>
      <xdr:colOff>101600</xdr:colOff>
      <xdr:row>78</xdr:row>
      <xdr:rowOff>163517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3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8594</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14111" y="1321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14877</xdr:rowOff>
    </xdr:from>
    <xdr:to>
      <xdr:col>76</xdr:col>
      <xdr:colOff>114300</xdr:colOff>
      <xdr:row>79</xdr:row>
      <xdr:rowOff>18596</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559427"/>
          <a:ext cx="889000" cy="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107158</xdr:rowOff>
    </xdr:from>
    <xdr:to>
      <xdr:col>76</xdr:col>
      <xdr:colOff>165100</xdr:colOff>
      <xdr:row>79</xdr:row>
      <xdr:rowOff>37308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8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53835</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255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18596</xdr:rowOff>
    </xdr:from>
    <xdr:to>
      <xdr:col>71</xdr:col>
      <xdr:colOff>177800</xdr:colOff>
      <xdr:row>79</xdr:row>
      <xdr:rowOff>44434</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563146"/>
          <a:ext cx="889000" cy="2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130711</xdr:rowOff>
    </xdr:from>
    <xdr:to>
      <xdr:col>72</xdr:col>
      <xdr:colOff>38100</xdr:colOff>
      <xdr:row>79</xdr:row>
      <xdr:rowOff>60861</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0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77388</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279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132426</xdr:rowOff>
    </xdr:from>
    <xdr:to>
      <xdr:col>67</xdr:col>
      <xdr:colOff>101600</xdr:colOff>
      <xdr:row>79</xdr:row>
      <xdr:rowOff>62576</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0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79103</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280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165077</xdr:rowOff>
    </xdr:from>
    <xdr:to>
      <xdr:col>85</xdr:col>
      <xdr:colOff>177800</xdr:colOff>
      <xdr:row>79</xdr:row>
      <xdr:rowOff>95227</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3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80004</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531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165084</xdr:rowOff>
    </xdr:from>
    <xdr:to>
      <xdr:col>81</xdr:col>
      <xdr:colOff>101600</xdr:colOff>
      <xdr:row>79</xdr:row>
      <xdr:rowOff>95234</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3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86361</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630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135527</xdr:rowOff>
    </xdr:from>
    <xdr:to>
      <xdr:col>76</xdr:col>
      <xdr:colOff>165100</xdr:colOff>
      <xdr:row>79</xdr:row>
      <xdr:rowOff>65677</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0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56804</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601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139246</xdr:rowOff>
    </xdr:from>
    <xdr:to>
      <xdr:col>72</xdr:col>
      <xdr:colOff>38100</xdr:colOff>
      <xdr:row>79</xdr:row>
      <xdr:rowOff>69396</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1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60523</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605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165084</xdr:rowOff>
    </xdr:from>
    <xdr:to>
      <xdr:col>67</xdr:col>
      <xdr:colOff>101600</xdr:colOff>
      <xdr:row>79</xdr:row>
      <xdr:rowOff>95234</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3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86361</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630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157848</xdr:rowOff>
    </xdr:from>
    <xdr:to>
      <xdr:col>85</xdr:col>
      <xdr:colOff>126364</xdr:colOff>
      <xdr:row>99</xdr:row>
      <xdr:rowOff>102312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759798"/>
          <a:ext cx="1269" cy="1316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106139</xdr:rowOff>
    </xdr:from>
    <xdr:ext cx="534377"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707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102312</xdr:rowOff>
    </xdr:from>
    <xdr:to>
      <xdr:col>86</xdr:col>
      <xdr:colOff>25400</xdr:colOff>
      <xdr:row>99</xdr:row>
      <xdr:rowOff>102312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7075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104525</xdr:rowOff>
    </xdr:from>
    <xdr:ext cx="599010"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535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129,071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157848</xdr:rowOff>
    </xdr:from>
    <xdr:to>
      <xdr:col>86</xdr:col>
      <xdr:colOff>25400</xdr:colOff>
      <xdr:row>91</xdr:row>
      <xdr:rowOff>157848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759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143714</xdr:rowOff>
    </xdr:from>
    <xdr:to>
      <xdr:col>85</xdr:col>
      <xdr:colOff>127000</xdr:colOff>
      <xdr:row>95</xdr:row>
      <xdr:rowOff>153225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5481300" y="16431464"/>
          <a:ext cx="838200" cy="9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89070</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376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110643</xdr:rowOff>
    </xdr:from>
    <xdr:to>
      <xdr:col>85</xdr:col>
      <xdr:colOff>177800</xdr:colOff>
      <xdr:row>96</xdr:row>
      <xdr:rowOff>40793</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39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153225</xdr:rowOff>
    </xdr:from>
    <xdr:to>
      <xdr:col>81</xdr:col>
      <xdr:colOff>50800</xdr:colOff>
      <xdr:row>95</xdr:row>
      <xdr:rowOff>158432</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4592300" y="16440975"/>
          <a:ext cx="889000" cy="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135293</xdr:rowOff>
    </xdr:from>
    <xdr:to>
      <xdr:col>81</xdr:col>
      <xdr:colOff>101600</xdr:colOff>
      <xdr:row>96</xdr:row>
      <xdr:rowOff>65443</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42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56570</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651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85255</xdr:rowOff>
    </xdr:from>
    <xdr:to>
      <xdr:col>76</xdr:col>
      <xdr:colOff>114300</xdr:colOff>
      <xdr:row>95</xdr:row>
      <xdr:rowOff>158432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3703300" y="16373005"/>
          <a:ext cx="889000" cy="7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99098</xdr:rowOff>
    </xdr:from>
    <xdr:to>
      <xdr:col>76</xdr:col>
      <xdr:colOff>165100</xdr:colOff>
      <xdr:row>96</xdr:row>
      <xdr:rowOff>29248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38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45775</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616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44031</xdr:rowOff>
    </xdr:from>
    <xdr:to>
      <xdr:col>71</xdr:col>
      <xdr:colOff>177800</xdr:colOff>
      <xdr:row>95</xdr:row>
      <xdr:rowOff>85255</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2814300" y="16160331"/>
          <a:ext cx="889000" cy="21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88748</xdr:rowOff>
    </xdr:from>
    <xdr:to>
      <xdr:col>72</xdr:col>
      <xdr:colOff>38100</xdr:colOff>
      <xdr:row>96</xdr:row>
      <xdr:rowOff>18898</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37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10025</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46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44945</xdr:rowOff>
    </xdr:from>
    <xdr:to>
      <xdr:col>67</xdr:col>
      <xdr:colOff>101600</xdr:colOff>
      <xdr:row>95</xdr:row>
      <xdr:rowOff>146545</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33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137672</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42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92914</xdr:rowOff>
    </xdr:from>
    <xdr:to>
      <xdr:col>85</xdr:col>
      <xdr:colOff>177800</xdr:colOff>
      <xdr:row>96</xdr:row>
      <xdr:rowOff>23064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638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115791</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623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102425</xdr:rowOff>
    </xdr:from>
    <xdr:to>
      <xdr:col>81</xdr:col>
      <xdr:colOff>101600</xdr:colOff>
      <xdr:row>96</xdr:row>
      <xdr:rowOff>32575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39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49102</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616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107632</xdr:rowOff>
    </xdr:from>
    <xdr:to>
      <xdr:col>76</xdr:col>
      <xdr:colOff>165100</xdr:colOff>
      <xdr:row>96</xdr:row>
      <xdr:rowOff>37782</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3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28909</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648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34455</xdr:rowOff>
    </xdr:from>
    <xdr:to>
      <xdr:col>72</xdr:col>
      <xdr:colOff>38100</xdr:colOff>
      <xdr:row>95</xdr:row>
      <xdr:rowOff>136055</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32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152582</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609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164681</xdr:rowOff>
    </xdr:from>
    <xdr:to>
      <xdr:col>67</xdr:col>
      <xdr:colOff>101600</xdr:colOff>
      <xdr:row>94</xdr:row>
      <xdr:rowOff>94831</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10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111358</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588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144434</xdr:rowOff>
    </xdr:from>
    <xdr:ext cx="31290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75094" y="6316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34</xdr:row>
      <xdr:rowOff>160763</xdr:rowOff>
    </xdr:from>
    <xdr:ext cx="31290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75094" y="5990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5641</xdr:rowOff>
    </xdr:from>
    <xdr:ext cx="31290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75094" y="5663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31</xdr:row>
      <xdr:rowOff>21970</xdr:rowOff>
    </xdr:from>
    <xdr:ext cx="31290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975094" y="5336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107043</xdr:rowOff>
    </xdr:from>
    <xdr:to>
      <xdr:col>116</xdr:col>
      <xdr:colOff>62864</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250543"/>
          <a:ext cx="1269"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53720</xdr:rowOff>
    </xdr:from>
    <xdr:ext cx="313932"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5025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107043</xdr:rowOff>
    </xdr:from>
    <xdr:to>
      <xdr:col>116</xdr:col>
      <xdr:colOff>152400</xdr:colOff>
      <xdr:row>30</xdr:row>
      <xdr:rowOff>107043</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25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5642</xdr:rowOff>
    </xdr:from>
    <xdr:ext cx="249299"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52074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154215</xdr:rowOff>
    </xdr:from>
    <xdr:to>
      <xdr:col>116</xdr:col>
      <xdr:colOff>114300</xdr:colOff>
      <xdr:row>39</xdr:row>
      <xdr:rowOff>84365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66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39915</xdr:rowOff>
    </xdr:from>
    <xdr:to>
      <xdr:col>112</xdr:col>
      <xdr:colOff>38100</xdr:colOff>
      <xdr:row>38</xdr:row>
      <xdr:rowOff>141515</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55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158041</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66333" y="6330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39914</xdr:rowOff>
    </xdr:from>
    <xdr:to>
      <xdr:col>107</xdr:col>
      <xdr:colOff>101600</xdr:colOff>
      <xdr:row>36</xdr:row>
      <xdr:rowOff>141514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21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34</xdr:row>
      <xdr:rowOff>158041</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77333" y="59873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7257</xdr:rowOff>
    </xdr:from>
    <xdr:to>
      <xdr:col>102</xdr:col>
      <xdr:colOff>165100</xdr:colOff>
      <xdr:row>38</xdr:row>
      <xdr:rowOff>108857</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522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125384</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88333" y="6297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121557</xdr:rowOff>
    </xdr:from>
    <xdr:to>
      <xdr:col>98</xdr:col>
      <xdr:colOff>38100</xdr:colOff>
      <xdr:row>37</xdr:row>
      <xdr:rowOff>51707</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293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68234</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99333" y="6068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主な構成項目である教育費は、住民一人当たり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１２１，９２９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円となっており、類似団体平均と比較しても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４８，０５３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円上回っている。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ほぼ同時期に２校の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小学校改築・改修事業等の大規模事業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行われ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、１校</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平成３０年度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で校舎が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完成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したことによる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の減少が主な要因であり、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前年度比として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６５，７３０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土木費については、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６５，８７８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前年度比は２２，７４４円減少している。これは、除雪経費及び護岸工事費の減が主な要因である。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投資的経費は縮減する見通しではあるものの、一部事務組合における清掃施設整備事業の負担金の増加や公共施設等の維持管理費用等が増加する可能性があるため、単独事業や業務委託の見直しなど可能な限り経費節減に努め財政健全化を図って行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青森県東北町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財政調整基金残高は、標準財政規模比で</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１．６３</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ているが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、一定の基金残高を確保</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するため、</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歳計剰余</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金の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処分</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等</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ついて優先的に</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財政調整基金に積立て財源確保を図っ</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ている。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今後も、将来的に持続可能な健全財政の運営に向けてより一層の歳出削減を図り、基金残高の維持・確保に努める。</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実質収支額は、０．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６３</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４．４７</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いる。これは、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繰越事業の関係もあるが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町税等の収入見込額や歳出予算額を堅く見積っていることが要因である。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今後も同程度で推移するものと考え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ており、引き続き、</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歳入の確保及び経費節減に努めていく。</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実質単年度収支は、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２．１２</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３．３８</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％となっている。これは、財政調整基金の積立額</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が減少し取崩額の増加したことが要因で</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青森県東北町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実質赤字（黒字）比率については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全</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会計において実質収支額の黒字</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一般会計が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４</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４６</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％で最も多く、次に上水道事業会計３．</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１６</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％、介護保険特別会計１．１</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６</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上水道事業会計については、直近３ヵ年は増加傾向であるものの、一般会計からの補助金もあるため赤字決算には至っていない。料金改定が予定されており、一般会計からの補助金を必要としない公営企業として健全化を図る必要があ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公共下水道事業及び農業集落排水事業について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も同様に</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赤字</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決算とはなっていないものの、繰入基準を上回る繰入額が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一般会計から</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行われているため</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経営戦略をもとに</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料金改定や加入率の向上に努め健全化を図る必要がある。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国保特別会計及び介護保険特別会計については、一般会計からの法定外の繰入額はなく、各特別会計における財政調整基金を活用も含め、制度運営が持続可能な保険税率・保険料率を見定め、引き続き健全な運営に努める必要があ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各会計において、赤字決算に至らぬよう歳入の確保及び歳出の削減を行い健全な運営に努める必要がある。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12166756</v>
      </c>
      <c r="BO4" s="462"/>
      <c r="BP4" s="462"/>
      <c r="BQ4" s="462"/>
      <c r="BR4" s="462"/>
      <c r="BS4" s="462"/>
      <c r="BT4" s="462"/>
      <c r="BU4" s="463"/>
      <c r="BV4" s="461">
        <v>13888913</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4.5</v>
      </c>
      <c r="CU4" s="646"/>
      <c r="CV4" s="646"/>
      <c r="CW4" s="646"/>
      <c r="CX4" s="646"/>
      <c r="CY4" s="646"/>
      <c r="CZ4" s="646"/>
      <c r="DA4" s="647"/>
      <c r="DB4" s="645">
        <v>3.8</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11825661</v>
      </c>
      <c r="BO5" s="467"/>
      <c r="BP5" s="467"/>
      <c r="BQ5" s="467"/>
      <c r="BR5" s="467"/>
      <c r="BS5" s="467"/>
      <c r="BT5" s="467"/>
      <c r="BU5" s="468"/>
      <c r="BV5" s="466">
        <v>13611050</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88.3</v>
      </c>
      <c r="CU5" s="437"/>
      <c r="CV5" s="437"/>
      <c r="CW5" s="437"/>
      <c r="CX5" s="437"/>
      <c r="CY5" s="437"/>
      <c r="CZ5" s="437"/>
      <c r="DA5" s="438"/>
      <c r="DB5" s="436">
        <v>89.9</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341095</v>
      </c>
      <c r="BO6" s="467"/>
      <c r="BP6" s="467"/>
      <c r="BQ6" s="467"/>
      <c r="BR6" s="467"/>
      <c r="BS6" s="467"/>
      <c r="BT6" s="467"/>
      <c r="BU6" s="468"/>
      <c r="BV6" s="466">
        <v>277863</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91.2</v>
      </c>
      <c r="CU6" s="620"/>
      <c r="CV6" s="620"/>
      <c r="CW6" s="620"/>
      <c r="CX6" s="620"/>
      <c r="CY6" s="620"/>
      <c r="CZ6" s="620"/>
      <c r="DA6" s="621"/>
      <c r="DB6" s="619">
        <v>93.7</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43976</v>
      </c>
      <c r="BO7" s="467"/>
      <c r="BP7" s="467"/>
      <c r="BQ7" s="467"/>
      <c r="BR7" s="467"/>
      <c r="BS7" s="467"/>
      <c r="BT7" s="467"/>
      <c r="BU7" s="468"/>
      <c r="BV7" s="466">
        <v>18870</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6648816</v>
      </c>
      <c r="CU7" s="467"/>
      <c r="CV7" s="467"/>
      <c r="CW7" s="467"/>
      <c r="CX7" s="467"/>
      <c r="CY7" s="467"/>
      <c r="CZ7" s="467"/>
      <c r="DA7" s="468"/>
      <c r="DB7" s="466">
        <v>6744272</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297119</v>
      </c>
      <c r="BO8" s="467"/>
      <c r="BP8" s="467"/>
      <c r="BQ8" s="467"/>
      <c r="BR8" s="467"/>
      <c r="BS8" s="467"/>
      <c r="BT8" s="467"/>
      <c r="BU8" s="468"/>
      <c r="BV8" s="466">
        <v>258993</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0.3</v>
      </c>
      <c r="CU8" s="580"/>
      <c r="CV8" s="580"/>
      <c r="CW8" s="580"/>
      <c r="CX8" s="580"/>
      <c r="CY8" s="580"/>
      <c r="CZ8" s="580"/>
      <c r="DA8" s="581"/>
      <c r="DB8" s="579">
        <v>0.3</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17955</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94</v>
      </c>
      <c r="AV9" s="524"/>
      <c r="AW9" s="524"/>
      <c r="AX9" s="524"/>
      <c r="AY9" s="446" t="s">
        <v>116</v>
      </c>
      <c r="AZ9" s="447"/>
      <c r="BA9" s="447"/>
      <c r="BB9" s="447"/>
      <c r="BC9" s="447"/>
      <c r="BD9" s="447"/>
      <c r="BE9" s="447"/>
      <c r="BF9" s="447"/>
      <c r="BG9" s="447"/>
      <c r="BH9" s="447"/>
      <c r="BI9" s="447"/>
      <c r="BJ9" s="447"/>
      <c r="BK9" s="447"/>
      <c r="BL9" s="447"/>
      <c r="BM9" s="448"/>
      <c r="BN9" s="466">
        <v>38126</v>
      </c>
      <c r="BO9" s="467"/>
      <c r="BP9" s="467"/>
      <c r="BQ9" s="467"/>
      <c r="BR9" s="467"/>
      <c r="BS9" s="467"/>
      <c r="BT9" s="467"/>
      <c r="BU9" s="468"/>
      <c r="BV9" s="466">
        <v>28502</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15.7</v>
      </c>
      <c r="CU9" s="437"/>
      <c r="CV9" s="437"/>
      <c r="CW9" s="437"/>
      <c r="CX9" s="437"/>
      <c r="CY9" s="437"/>
      <c r="CZ9" s="437"/>
      <c r="DA9" s="438"/>
      <c r="DB9" s="436">
        <v>14.9</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19106</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504718</v>
      </c>
      <c r="BO10" s="467"/>
      <c r="BP10" s="467"/>
      <c r="BQ10" s="467"/>
      <c r="BR10" s="467"/>
      <c r="BS10" s="467"/>
      <c r="BT10" s="467"/>
      <c r="BU10" s="468"/>
      <c r="BV10" s="466">
        <v>620858</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94</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128</v>
      </c>
      <c r="DC11" s="580"/>
      <c r="DD11" s="580"/>
      <c r="DE11" s="580"/>
      <c r="DF11" s="580"/>
      <c r="DG11" s="580"/>
      <c r="DH11" s="580"/>
      <c r="DI11" s="581"/>
      <c r="DJ11" s="186"/>
      <c r="DK11" s="186"/>
      <c r="DL11" s="186"/>
      <c r="DM11" s="186"/>
      <c r="DN11" s="186"/>
      <c r="DO11" s="186"/>
    </row>
    <row r="12" spans="1:119" ht="18.75" customHeight="1" x14ac:dyDescent="0.15">
      <c r="A12" s="187"/>
      <c r="B12" s="582" t="s">
        <v>129</v>
      </c>
      <c r="C12" s="583"/>
      <c r="D12" s="583"/>
      <c r="E12" s="583"/>
      <c r="F12" s="583"/>
      <c r="G12" s="583"/>
      <c r="H12" s="583"/>
      <c r="I12" s="583"/>
      <c r="J12" s="583"/>
      <c r="K12" s="584"/>
      <c r="L12" s="591" t="s">
        <v>130</v>
      </c>
      <c r="M12" s="592"/>
      <c r="N12" s="592"/>
      <c r="O12" s="592"/>
      <c r="P12" s="592"/>
      <c r="Q12" s="593"/>
      <c r="R12" s="594">
        <v>17431</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94</v>
      </c>
      <c r="AV12" s="524"/>
      <c r="AW12" s="524"/>
      <c r="AX12" s="524"/>
      <c r="AY12" s="446" t="s">
        <v>134</v>
      </c>
      <c r="AZ12" s="447"/>
      <c r="BA12" s="447"/>
      <c r="BB12" s="447"/>
      <c r="BC12" s="447"/>
      <c r="BD12" s="447"/>
      <c r="BE12" s="447"/>
      <c r="BF12" s="447"/>
      <c r="BG12" s="447"/>
      <c r="BH12" s="447"/>
      <c r="BI12" s="447"/>
      <c r="BJ12" s="447"/>
      <c r="BK12" s="447"/>
      <c r="BL12" s="447"/>
      <c r="BM12" s="448"/>
      <c r="BN12" s="466">
        <v>767886</v>
      </c>
      <c r="BO12" s="467"/>
      <c r="BP12" s="467"/>
      <c r="BQ12" s="467"/>
      <c r="BR12" s="467"/>
      <c r="BS12" s="467"/>
      <c r="BT12" s="467"/>
      <c r="BU12" s="468"/>
      <c r="BV12" s="466">
        <v>734175</v>
      </c>
      <c r="BW12" s="467"/>
      <c r="BX12" s="467"/>
      <c r="BY12" s="467"/>
      <c r="BZ12" s="467"/>
      <c r="CA12" s="467"/>
      <c r="CB12" s="467"/>
      <c r="CC12" s="468"/>
      <c r="CD12" s="475" t="s">
        <v>135</v>
      </c>
      <c r="CE12" s="476"/>
      <c r="CF12" s="476"/>
      <c r="CG12" s="476"/>
      <c r="CH12" s="476"/>
      <c r="CI12" s="476"/>
      <c r="CJ12" s="476"/>
      <c r="CK12" s="476"/>
      <c r="CL12" s="476"/>
      <c r="CM12" s="476"/>
      <c r="CN12" s="476"/>
      <c r="CO12" s="476"/>
      <c r="CP12" s="476"/>
      <c r="CQ12" s="476"/>
      <c r="CR12" s="476"/>
      <c r="CS12" s="477"/>
      <c r="CT12" s="579" t="s">
        <v>128</v>
      </c>
      <c r="CU12" s="580"/>
      <c r="CV12" s="580"/>
      <c r="CW12" s="580"/>
      <c r="CX12" s="580"/>
      <c r="CY12" s="580"/>
      <c r="CZ12" s="580"/>
      <c r="DA12" s="581"/>
      <c r="DB12" s="579" t="s">
        <v>128</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136</v>
      </c>
      <c r="N13" s="567"/>
      <c r="O13" s="567"/>
      <c r="P13" s="567"/>
      <c r="Q13" s="568"/>
      <c r="R13" s="569">
        <v>17300</v>
      </c>
      <c r="S13" s="570"/>
      <c r="T13" s="570"/>
      <c r="U13" s="570"/>
      <c r="V13" s="571"/>
      <c r="W13" s="557" t="s">
        <v>137</v>
      </c>
      <c r="X13" s="479"/>
      <c r="Y13" s="479"/>
      <c r="Z13" s="479"/>
      <c r="AA13" s="479"/>
      <c r="AB13" s="480"/>
      <c r="AC13" s="442">
        <v>2268</v>
      </c>
      <c r="AD13" s="443"/>
      <c r="AE13" s="443"/>
      <c r="AF13" s="443"/>
      <c r="AG13" s="444"/>
      <c r="AH13" s="442">
        <v>2503</v>
      </c>
      <c r="AI13" s="443"/>
      <c r="AJ13" s="443"/>
      <c r="AK13" s="443"/>
      <c r="AL13" s="445"/>
      <c r="AM13" s="535" t="s">
        <v>138</v>
      </c>
      <c r="AN13" s="440"/>
      <c r="AO13" s="440"/>
      <c r="AP13" s="440"/>
      <c r="AQ13" s="440"/>
      <c r="AR13" s="440"/>
      <c r="AS13" s="440"/>
      <c r="AT13" s="441"/>
      <c r="AU13" s="523" t="s">
        <v>139</v>
      </c>
      <c r="AV13" s="524"/>
      <c r="AW13" s="524"/>
      <c r="AX13" s="524"/>
      <c r="AY13" s="446" t="s">
        <v>140</v>
      </c>
      <c r="AZ13" s="447"/>
      <c r="BA13" s="447"/>
      <c r="BB13" s="447"/>
      <c r="BC13" s="447"/>
      <c r="BD13" s="447"/>
      <c r="BE13" s="447"/>
      <c r="BF13" s="447"/>
      <c r="BG13" s="447"/>
      <c r="BH13" s="447"/>
      <c r="BI13" s="447"/>
      <c r="BJ13" s="447"/>
      <c r="BK13" s="447"/>
      <c r="BL13" s="447"/>
      <c r="BM13" s="448"/>
      <c r="BN13" s="466">
        <v>-225042</v>
      </c>
      <c r="BO13" s="467"/>
      <c r="BP13" s="467"/>
      <c r="BQ13" s="467"/>
      <c r="BR13" s="467"/>
      <c r="BS13" s="467"/>
      <c r="BT13" s="467"/>
      <c r="BU13" s="468"/>
      <c r="BV13" s="466">
        <v>-84815</v>
      </c>
      <c r="BW13" s="467"/>
      <c r="BX13" s="467"/>
      <c r="BY13" s="467"/>
      <c r="BZ13" s="467"/>
      <c r="CA13" s="467"/>
      <c r="CB13" s="467"/>
      <c r="CC13" s="468"/>
      <c r="CD13" s="475" t="s">
        <v>141</v>
      </c>
      <c r="CE13" s="476"/>
      <c r="CF13" s="476"/>
      <c r="CG13" s="476"/>
      <c r="CH13" s="476"/>
      <c r="CI13" s="476"/>
      <c r="CJ13" s="476"/>
      <c r="CK13" s="476"/>
      <c r="CL13" s="476"/>
      <c r="CM13" s="476"/>
      <c r="CN13" s="476"/>
      <c r="CO13" s="476"/>
      <c r="CP13" s="476"/>
      <c r="CQ13" s="476"/>
      <c r="CR13" s="476"/>
      <c r="CS13" s="477"/>
      <c r="CT13" s="436">
        <v>11.7</v>
      </c>
      <c r="CU13" s="437"/>
      <c r="CV13" s="437"/>
      <c r="CW13" s="437"/>
      <c r="CX13" s="437"/>
      <c r="CY13" s="437"/>
      <c r="CZ13" s="437"/>
      <c r="DA13" s="438"/>
      <c r="DB13" s="436">
        <v>10.9</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142</v>
      </c>
      <c r="M14" s="603"/>
      <c r="N14" s="603"/>
      <c r="O14" s="603"/>
      <c r="P14" s="603"/>
      <c r="Q14" s="604"/>
      <c r="R14" s="569">
        <v>17704</v>
      </c>
      <c r="S14" s="570"/>
      <c r="T14" s="570"/>
      <c r="U14" s="570"/>
      <c r="V14" s="571"/>
      <c r="W14" s="572"/>
      <c r="X14" s="482"/>
      <c r="Y14" s="482"/>
      <c r="Z14" s="482"/>
      <c r="AA14" s="482"/>
      <c r="AB14" s="483"/>
      <c r="AC14" s="562">
        <v>25.4</v>
      </c>
      <c r="AD14" s="563"/>
      <c r="AE14" s="563"/>
      <c r="AF14" s="563"/>
      <c r="AG14" s="564"/>
      <c r="AH14" s="562">
        <v>26.8</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143</v>
      </c>
      <c r="CE14" s="473"/>
      <c r="CF14" s="473"/>
      <c r="CG14" s="473"/>
      <c r="CH14" s="473"/>
      <c r="CI14" s="473"/>
      <c r="CJ14" s="473"/>
      <c r="CK14" s="473"/>
      <c r="CL14" s="473"/>
      <c r="CM14" s="473"/>
      <c r="CN14" s="473"/>
      <c r="CO14" s="473"/>
      <c r="CP14" s="473"/>
      <c r="CQ14" s="473"/>
      <c r="CR14" s="473"/>
      <c r="CS14" s="474"/>
      <c r="CT14" s="573">
        <v>118.2</v>
      </c>
      <c r="CU14" s="574"/>
      <c r="CV14" s="574"/>
      <c r="CW14" s="574"/>
      <c r="CX14" s="574"/>
      <c r="CY14" s="574"/>
      <c r="CZ14" s="574"/>
      <c r="DA14" s="575"/>
      <c r="DB14" s="573">
        <v>103.2</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136</v>
      </c>
      <c r="N15" s="567"/>
      <c r="O15" s="567"/>
      <c r="P15" s="567"/>
      <c r="Q15" s="568"/>
      <c r="R15" s="569">
        <v>17603</v>
      </c>
      <c r="S15" s="570"/>
      <c r="T15" s="570"/>
      <c r="U15" s="570"/>
      <c r="V15" s="571"/>
      <c r="W15" s="557" t="s">
        <v>144</v>
      </c>
      <c r="X15" s="479"/>
      <c r="Y15" s="479"/>
      <c r="Z15" s="479"/>
      <c r="AA15" s="479"/>
      <c r="AB15" s="480"/>
      <c r="AC15" s="442">
        <v>2087</v>
      </c>
      <c r="AD15" s="443"/>
      <c r="AE15" s="443"/>
      <c r="AF15" s="443"/>
      <c r="AG15" s="444"/>
      <c r="AH15" s="442">
        <v>2107</v>
      </c>
      <c r="AI15" s="443"/>
      <c r="AJ15" s="443"/>
      <c r="AK15" s="443"/>
      <c r="AL15" s="445"/>
      <c r="AM15" s="535"/>
      <c r="AN15" s="440"/>
      <c r="AO15" s="440"/>
      <c r="AP15" s="440"/>
      <c r="AQ15" s="440"/>
      <c r="AR15" s="440"/>
      <c r="AS15" s="440"/>
      <c r="AT15" s="441"/>
      <c r="AU15" s="523"/>
      <c r="AV15" s="524"/>
      <c r="AW15" s="524"/>
      <c r="AX15" s="524"/>
      <c r="AY15" s="458" t="s">
        <v>145</v>
      </c>
      <c r="AZ15" s="459"/>
      <c r="BA15" s="459"/>
      <c r="BB15" s="459"/>
      <c r="BC15" s="459"/>
      <c r="BD15" s="459"/>
      <c r="BE15" s="459"/>
      <c r="BF15" s="459"/>
      <c r="BG15" s="459"/>
      <c r="BH15" s="459"/>
      <c r="BI15" s="459"/>
      <c r="BJ15" s="459"/>
      <c r="BK15" s="459"/>
      <c r="BL15" s="459"/>
      <c r="BM15" s="460"/>
      <c r="BN15" s="461">
        <v>1816215</v>
      </c>
      <c r="BO15" s="462"/>
      <c r="BP15" s="462"/>
      <c r="BQ15" s="462"/>
      <c r="BR15" s="462"/>
      <c r="BS15" s="462"/>
      <c r="BT15" s="462"/>
      <c r="BU15" s="463"/>
      <c r="BV15" s="461">
        <v>1827879</v>
      </c>
      <c r="BW15" s="462"/>
      <c r="BX15" s="462"/>
      <c r="BY15" s="462"/>
      <c r="BZ15" s="462"/>
      <c r="CA15" s="462"/>
      <c r="CB15" s="462"/>
      <c r="CC15" s="463"/>
      <c r="CD15" s="576" t="s">
        <v>146</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147</v>
      </c>
      <c r="M16" s="560"/>
      <c r="N16" s="560"/>
      <c r="O16" s="560"/>
      <c r="P16" s="560"/>
      <c r="Q16" s="561"/>
      <c r="R16" s="554" t="s">
        <v>148</v>
      </c>
      <c r="S16" s="555"/>
      <c r="T16" s="555"/>
      <c r="U16" s="555"/>
      <c r="V16" s="556"/>
      <c r="W16" s="572"/>
      <c r="X16" s="482"/>
      <c r="Y16" s="482"/>
      <c r="Z16" s="482"/>
      <c r="AA16" s="482"/>
      <c r="AB16" s="483"/>
      <c r="AC16" s="562">
        <v>23.4</v>
      </c>
      <c r="AD16" s="563"/>
      <c r="AE16" s="563"/>
      <c r="AF16" s="563"/>
      <c r="AG16" s="564"/>
      <c r="AH16" s="562">
        <v>22.6</v>
      </c>
      <c r="AI16" s="563"/>
      <c r="AJ16" s="563"/>
      <c r="AK16" s="563"/>
      <c r="AL16" s="565"/>
      <c r="AM16" s="535"/>
      <c r="AN16" s="440"/>
      <c r="AO16" s="440"/>
      <c r="AP16" s="440"/>
      <c r="AQ16" s="440"/>
      <c r="AR16" s="440"/>
      <c r="AS16" s="440"/>
      <c r="AT16" s="441"/>
      <c r="AU16" s="523"/>
      <c r="AV16" s="524"/>
      <c r="AW16" s="524"/>
      <c r="AX16" s="524"/>
      <c r="AY16" s="446" t="s">
        <v>149</v>
      </c>
      <c r="AZ16" s="447"/>
      <c r="BA16" s="447"/>
      <c r="BB16" s="447"/>
      <c r="BC16" s="447"/>
      <c r="BD16" s="447"/>
      <c r="BE16" s="447"/>
      <c r="BF16" s="447"/>
      <c r="BG16" s="447"/>
      <c r="BH16" s="447"/>
      <c r="BI16" s="447"/>
      <c r="BJ16" s="447"/>
      <c r="BK16" s="447"/>
      <c r="BL16" s="447"/>
      <c r="BM16" s="448"/>
      <c r="BN16" s="466">
        <v>5974943</v>
      </c>
      <c r="BO16" s="467"/>
      <c r="BP16" s="467"/>
      <c r="BQ16" s="467"/>
      <c r="BR16" s="467"/>
      <c r="BS16" s="467"/>
      <c r="BT16" s="467"/>
      <c r="BU16" s="468"/>
      <c r="BV16" s="466">
        <v>5915640</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150</v>
      </c>
      <c r="N17" s="552"/>
      <c r="O17" s="552"/>
      <c r="P17" s="552"/>
      <c r="Q17" s="553"/>
      <c r="R17" s="554" t="s">
        <v>151</v>
      </c>
      <c r="S17" s="555"/>
      <c r="T17" s="555"/>
      <c r="U17" s="555"/>
      <c r="V17" s="556"/>
      <c r="W17" s="557" t="s">
        <v>152</v>
      </c>
      <c r="X17" s="479"/>
      <c r="Y17" s="479"/>
      <c r="Z17" s="479"/>
      <c r="AA17" s="479"/>
      <c r="AB17" s="480"/>
      <c r="AC17" s="442">
        <v>4567</v>
      </c>
      <c r="AD17" s="443"/>
      <c r="AE17" s="443"/>
      <c r="AF17" s="443"/>
      <c r="AG17" s="444"/>
      <c r="AH17" s="442">
        <v>4728</v>
      </c>
      <c r="AI17" s="443"/>
      <c r="AJ17" s="443"/>
      <c r="AK17" s="443"/>
      <c r="AL17" s="445"/>
      <c r="AM17" s="535"/>
      <c r="AN17" s="440"/>
      <c r="AO17" s="440"/>
      <c r="AP17" s="440"/>
      <c r="AQ17" s="440"/>
      <c r="AR17" s="440"/>
      <c r="AS17" s="440"/>
      <c r="AT17" s="441"/>
      <c r="AU17" s="523"/>
      <c r="AV17" s="524"/>
      <c r="AW17" s="524"/>
      <c r="AX17" s="524"/>
      <c r="AY17" s="446" t="s">
        <v>153</v>
      </c>
      <c r="AZ17" s="447"/>
      <c r="BA17" s="447"/>
      <c r="BB17" s="447"/>
      <c r="BC17" s="447"/>
      <c r="BD17" s="447"/>
      <c r="BE17" s="447"/>
      <c r="BF17" s="447"/>
      <c r="BG17" s="447"/>
      <c r="BH17" s="447"/>
      <c r="BI17" s="447"/>
      <c r="BJ17" s="447"/>
      <c r="BK17" s="447"/>
      <c r="BL17" s="447"/>
      <c r="BM17" s="448"/>
      <c r="BN17" s="466">
        <v>2260309</v>
      </c>
      <c r="BO17" s="467"/>
      <c r="BP17" s="467"/>
      <c r="BQ17" s="467"/>
      <c r="BR17" s="467"/>
      <c r="BS17" s="467"/>
      <c r="BT17" s="467"/>
      <c r="BU17" s="468"/>
      <c r="BV17" s="466">
        <v>2304332</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154</v>
      </c>
      <c r="C18" s="529"/>
      <c r="D18" s="529"/>
      <c r="E18" s="530"/>
      <c r="F18" s="530"/>
      <c r="G18" s="530"/>
      <c r="H18" s="530"/>
      <c r="I18" s="530"/>
      <c r="J18" s="530"/>
      <c r="K18" s="530"/>
      <c r="L18" s="531">
        <v>326.5</v>
      </c>
      <c r="M18" s="531"/>
      <c r="N18" s="531"/>
      <c r="O18" s="531"/>
      <c r="P18" s="531"/>
      <c r="Q18" s="531"/>
      <c r="R18" s="532"/>
      <c r="S18" s="532"/>
      <c r="T18" s="532"/>
      <c r="U18" s="532"/>
      <c r="V18" s="533"/>
      <c r="W18" s="547"/>
      <c r="X18" s="548"/>
      <c r="Y18" s="548"/>
      <c r="Z18" s="548"/>
      <c r="AA18" s="548"/>
      <c r="AB18" s="558"/>
      <c r="AC18" s="430">
        <v>51.2</v>
      </c>
      <c r="AD18" s="431"/>
      <c r="AE18" s="431"/>
      <c r="AF18" s="431"/>
      <c r="AG18" s="534"/>
      <c r="AH18" s="430">
        <v>50.6</v>
      </c>
      <c r="AI18" s="431"/>
      <c r="AJ18" s="431"/>
      <c r="AK18" s="431"/>
      <c r="AL18" s="432"/>
      <c r="AM18" s="535"/>
      <c r="AN18" s="440"/>
      <c r="AO18" s="440"/>
      <c r="AP18" s="440"/>
      <c r="AQ18" s="440"/>
      <c r="AR18" s="440"/>
      <c r="AS18" s="440"/>
      <c r="AT18" s="441"/>
      <c r="AU18" s="523"/>
      <c r="AV18" s="524"/>
      <c r="AW18" s="524"/>
      <c r="AX18" s="524"/>
      <c r="AY18" s="446" t="s">
        <v>155</v>
      </c>
      <c r="AZ18" s="447"/>
      <c r="BA18" s="447"/>
      <c r="BB18" s="447"/>
      <c r="BC18" s="447"/>
      <c r="BD18" s="447"/>
      <c r="BE18" s="447"/>
      <c r="BF18" s="447"/>
      <c r="BG18" s="447"/>
      <c r="BH18" s="447"/>
      <c r="BI18" s="447"/>
      <c r="BJ18" s="447"/>
      <c r="BK18" s="447"/>
      <c r="BL18" s="447"/>
      <c r="BM18" s="448"/>
      <c r="BN18" s="466">
        <v>5885603</v>
      </c>
      <c r="BO18" s="467"/>
      <c r="BP18" s="467"/>
      <c r="BQ18" s="467"/>
      <c r="BR18" s="467"/>
      <c r="BS18" s="467"/>
      <c r="BT18" s="467"/>
      <c r="BU18" s="468"/>
      <c r="BV18" s="466">
        <v>6058105</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156</v>
      </c>
      <c r="C19" s="529"/>
      <c r="D19" s="529"/>
      <c r="E19" s="530"/>
      <c r="F19" s="530"/>
      <c r="G19" s="530"/>
      <c r="H19" s="530"/>
      <c r="I19" s="530"/>
      <c r="J19" s="530"/>
      <c r="K19" s="530"/>
      <c r="L19" s="536">
        <v>55</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157</v>
      </c>
      <c r="AZ19" s="447"/>
      <c r="BA19" s="447"/>
      <c r="BB19" s="447"/>
      <c r="BC19" s="447"/>
      <c r="BD19" s="447"/>
      <c r="BE19" s="447"/>
      <c r="BF19" s="447"/>
      <c r="BG19" s="447"/>
      <c r="BH19" s="447"/>
      <c r="BI19" s="447"/>
      <c r="BJ19" s="447"/>
      <c r="BK19" s="447"/>
      <c r="BL19" s="447"/>
      <c r="BM19" s="448"/>
      <c r="BN19" s="466">
        <v>8453207</v>
      </c>
      <c r="BO19" s="467"/>
      <c r="BP19" s="467"/>
      <c r="BQ19" s="467"/>
      <c r="BR19" s="467"/>
      <c r="BS19" s="467"/>
      <c r="BT19" s="467"/>
      <c r="BU19" s="468"/>
      <c r="BV19" s="466">
        <v>8958936</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158</v>
      </c>
      <c r="C20" s="529"/>
      <c r="D20" s="529"/>
      <c r="E20" s="530"/>
      <c r="F20" s="530"/>
      <c r="G20" s="530"/>
      <c r="H20" s="530"/>
      <c r="I20" s="530"/>
      <c r="J20" s="530"/>
      <c r="K20" s="530"/>
      <c r="L20" s="536">
        <v>5974</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159</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160</v>
      </c>
      <c r="C22" s="496"/>
      <c r="D22" s="497"/>
      <c r="E22" s="504" t="s">
        <v>1</v>
      </c>
      <c r="F22" s="479"/>
      <c r="G22" s="479"/>
      <c r="H22" s="479"/>
      <c r="I22" s="479"/>
      <c r="J22" s="479"/>
      <c r="K22" s="480"/>
      <c r="L22" s="504" t="s">
        <v>161</v>
      </c>
      <c r="M22" s="479"/>
      <c r="N22" s="479"/>
      <c r="O22" s="479"/>
      <c r="P22" s="480"/>
      <c r="Q22" s="489" t="s">
        <v>162</v>
      </c>
      <c r="R22" s="490"/>
      <c r="S22" s="490"/>
      <c r="T22" s="490"/>
      <c r="U22" s="490"/>
      <c r="V22" s="505"/>
      <c r="W22" s="507" t="s">
        <v>163</v>
      </c>
      <c r="X22" s="496"/>
      <c r="Y22" s="497"/>
      <c r="Z22" s="504" t="s">
        <v>1</v>
      </c>
      <c r="AA22" s="479"/>
      <c r="AB22" s="479"/>
      <c r="AC22" s="479"/>
      <c r="AD22" s="479"/>
      <c r="AE22" s="479"/>
      <c r="AF22" s="479"/>
      <c r="AG22" s="480"/>
      <c r="AH22" s="478" t="s">
        <v>164</v>
      </c>
      <c r="AI22" s="479"/>
      <c r="AJ22" s="479"/>
      <c r="AK22" s="479"/>
      <c r="AL22" s="480"/>
      <c r="AM22" s="478" t="s">
        <v>165</v>
      </c>
      <c r="AN22" s="484"/>
      <c r="AO22" s="484"/>
      <c r="AP22" s="484"/>
      <c r="AQ22" s="484"/>
      <c r="AR22" s="485"/>
      <c r="AS22" s="489" t="s">
        <v>162</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166</v>
      </c>
      <c r="AZ23" s="459"/>
      <c r="BA23" s="459"/>
      <c r="BB23" s="459"/>
      <c r="BC23" s="459"/>
      <c r="BD23" s="459"/>
      <c r="BE23" s="459"/>
      <c r="BF23" s="459"/>
      <c r="BG23" s="459"/>
      <c r="BH23" s="459"/>
      <c r="BI23" s="459"/>
      <c r="BJ23" s="459"/>
      <c r="BK23" s="459"/>
      <c r="BL23" s="459"/>
      <c r="BM23" s="460"/>
      <c r="BN23" s="466">
        <v>12496218</v>
      </c>
      <c r="BO23" s="467"/>
      <c r="BP23" s="467"/>
      <c r="BQ23" s="467"/>
      <c r="BR23" s="467"/>
      <c r="BS23" s="467"/>
      <c r="BT23" s="467"/>
      <c r="BU23" s="468"/>
      <c r="BV23" s="466">
        <v>12935311</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167</v>
      </c>
      <c r="F24" s="440"/>
      <c r="G24" s="440"/>
      <c r="H24" s="440"/>
      <c r="I24" s="440"/>
      <c r="J24" s="440"/>
      <c r="K24" s="441"/>
      <c r="L24" s="442">
        <v>1</v>
      </c>
      <c r="M24" s="443"/>
      <c r="N24" s="443"/>
      <c r="O24" s="443"/>
      <c r="P24" s="444"/>
      <c r="Q24" s="442">
        <v>6990</v>
      </c>
      <c r="R24" s="443"/>
      <c r="S24" s="443"/>
      <c r="T24" s="443"/>
      <c r="U24" s="443"/>
      <c r="V24" s="444"/>
      <c r="W24" s="508"/>
      <c r="X24" s="499"/>
      <c r="Y24" s="500"/>
      <c r="Z24" s="439" t="s">
        <v>168</v>
      </c>
      <c r="AA24" s="440"/>
      <c r="AB24" s="440"/>
      <c r="AC24" s="440"/>
      <c r="AD24" s="440"/>
      <c r="AE24" s="440"/>
      <c r="AF24" s="440"/>
      <c r="AG24" s="441"/>
      <c r="AH24" s="442">
        <v>146</v>
      </c>
      <c r="AI24" s="443"/>
      <c r="AJ24" s="443"/>
      <c r="AK24" s="443"/>
      <c r="AL24" s="444"/>
      <c r="AM24" s="442">
        <v>438438</v>
      </c>
      <c r="AN24" s="443"/>
      <c r="AO24" s="443"/>
      <c r="AP24" s="443"/>
      <c r="AQ24" s="443"/>
      <c r="AR24" s="444"/>
      <c r="AS24" s="442">
        <v>3003</v>
      </c>
      <c r="AT24" s="443"/>
      <c r="AU24" s="443"/>
      <c r="AV24" s="443"/>
      <c r="AW24" s="443"/>
      <c r="AX24" s="445"/>
      <c r="AY24" s="433" t="s">
        <v>169</v>
      </c>
      <c r="AZ24" s="434"/>
      <c r="BA24" s="434"/>
      <c r="BB24" s="434"/>
      <c r="BC24" s="434"/>
      <c r="BD24" s="434"/>
      <c r="BE24" s="434"/>
      <c r="BF24" s="434"/>
      <c r="BG24" s="434"/>
      <c r="BH24" s="434"/>
      <c r="BI24" s="434"/>
      <c r="BJ24" s="434"/>
      <c r="BK24" s="434"/>
      <c r="BL24" s="434"/>
      <c r="BM24" s="435"/>
      <c r="BN24" s="466">
        <v>8937977</v>
      </c>
      <c r="BO24" s="467"/>
      <c r="BP24" s="467"/>
      <c r="BQ24" s="467"/>
      <c r="BR24" s="467"/>
      <c r="BS24" s="467"/>
      <c r="BT24" s="467"/>
      <c r="BU24" s="468"/>
      <c r="BV24" s="466">
        <v>9237046</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170</v>
      </c>
      <c r="F25" s="440"/>
      <c r="G25" s="440"/>
      <c r="H25" s="440"/>
      <c r="I25" s="440"/>
      <c r="J25" s="440"/>
      <c r="K25" s="441"/>
      <c r="L25" s="442">
        <v>1</v>
      </c>
      <c r="M25" s="443"/>
      <c r="N25" s="443"/>
      <c r="O25" s="443"/>
      <c r="P25" s="444"/>
      <c r="Q25" s="442">
        <v>5460</v>
      </c>
      <c r="R25" s="443"/>
      <c r="S25" s="443"/>
      <c r="T25" s="443"/>
      <c r="U25" s="443"/>
      <c r="V25" s="444"/>
      <c r="W25" s="508"/>
      <c r="X25" s="499"/>
      <c r="Y25" s="500"/>
      <c r="Z25" s="439" t="s">
        <v>171</v>
      </c>
      <c r="AA25" s="440"/>
      <c r="AB25" s="440"/>
      <c r="AC25" s="440"/>
      <c r="AD25" s="440"/>
      <c r="AE25" s="440"/>
      <c r="AF25" s="440"/>
      <c r="AG25" s="441"/>
      <c r="AH25" s="442" t="s">
        <v>172</v>
      </c>
      <c r="AI25" s="443"/>
      <c r="AJ25" s="443"/>
      <c r="AK25" s="443"/>
      <c r="AL25" s="444"/>
      <c r="AM25" s="442" t="s">
        <v>172</v>
      </c>
      <c r="AN25" s="443"/>
      <c r="AO25" s="443"/>
      <c r="AP25" s="443"/>
      <c r="AQ25" s="443"/>
      <c r="AR25" s="444"/>
      <c r="AS25" s="442" t="s">
        <v>172</v>
      </c>
      <c r="AT25" s="443"/>
      <c r="AU25" s="443"/>
      <c r="AV25" s="443"/>
      <c r="AW25" s="443"/>
      <c r="AX25" s="445"/>
      <c r="AY25" s="458" t="s">
        <v>173</v>
      </c>
      <c r="AZ25" s="459"/>
      <c r="BA25" s="459"/>
      <c r="BB25" s="459"/>
      <c r="BC25" s="459"/>
      <c r="BD25" s="459"/>
      <c r="BE25" s="459"/>
      <c r="BF25" s="459"/>
      <c r="BG25" s="459"/>
      <c r="BH25" s="459"/>
      <c r="BI25" s="459"/>
      <c r="BJ25" s="459"/>
      <c r="BK25" s="459"/>
      <c r="BL25" s="459"/>
      <c r="BM25" s="460"/>
      <c r="BN25" s="461">
        <v>336054</v>
      </c>
      <c r="BO25" s="462"/>
      <c r="BP25" s="462"/>
      <c r="BQ25" s="462"/>
      <c r="BR25" s="462"/>
      <c r="BS25" s="462"/>
      <c r="BT25" s="462"/>
      <c r="BU25" s="463"/>
      <c r="BV25" s="461">
        <v>837848</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174</v>
      </c>
      <c r="F26" s="440"/>
      <c r="G26" s="440"/>
      <c r="H26" s="440"/>
      <c r="I26" s="440"/>
      <c r="J26" s="440"/>
      <c r="K26" s="441"/>
      <c r="L26" s="442">
        <v>1</v>
      </c>
      <c r="M26" s="443"/>
      <c r="N26" s="443"/>
      <c r="O26" s="443"/>
      <c r="P26" s="444"/>
      <c r="Q26" s="442">
        <v>4910</v>
      </c>
      <c r="R26" s="443"/>
      <c r="S26" s="443"/>
      <c r="T26" s="443"/>
      <c r="U26" s="443"/>
      <c r="V26" s="444"/>
      <c r="W26" s="508"/>
      <c r="X26" s="499"/>
      <c r="Y26" s="500"/>
      <c r="Z26" s="439" t="s">
        <v>175</v>
      </c>
      <c r="AA26" s="521"/>
      <c r="AB26" s="521"/>
      <c r="AC26" s="521"/>
      <c r="AD26" s="521"/>
      <c r="AE26" s="521"/>
      <c r="AF26" s="521"/>
      <c r="AG26" s="522"/>
      <c r="AH26" s="442" t="s">
        <v>172</v>
      </c>
      <c r="AI26" s="443"/>
      <c r="AJ26" s="443"/>
      <c r="AK26" s="443"/>
      <c r="AL26" s="444"/>
      <c r="AM26" s="442" t="s">
        <v>172</v>
      </c>
      <c r="AN26" s="443"/>
      <c r="AO26" s="443"/>
      <c r="AP26" s="443"/>
      <c r="AQ26" s="443"/>
      <c r="AR26" s="444"/>
      <c r="AS26" s="442" t="s">
        <v>172</v>
      </c>
      <c r="AT26" s="443"/>
      <c r="AU26" s="443"/>
      <c r="AV26" s="443"/>
      <c r="AW26" s="443"/>
      <c r="AX26" s="445"/>
      <c r="AY26" s="475" t="s">
        <v>176</v>
      </c>
      <c r="AZ26" s="476"/>
      <c r="BA26" s="476"/>
      <c r="BB26" s="476"/>
      <c r="BC26" s="476"/>
      <c r="BD26" s="476"/>
      <c r="BE26" s="476"/>
      <c r="BF26" s="476"/>
      <c r="BG26" s="476"/>
      <c r="BH26" s="476"/>
      <c r="BI26" s="476"/>
      <c r="BJ26" s="476"/>
      <c r="BK26" s="476"/>
      <c r="BL26" s="476"/>
      <c r="BM26" s="477"/>
      <c r="BN26" s="466" t="s">
        <v>172</v>
      </c>
      <c r="BO26" s="467"/>
      <c r="BP26" s="467"/>
      <c r="BQ26" s="467"/>
      <c r="BR26" s="467"/>
      <c r="BS26" s="467"/>
      <c r="BT26" s="467"/>
      <c r="BU26" s="468"/>
      <c r="BV26" s="466" t="s">
        <v>172</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177</v>
      </c>
      <c r="F27" s="440"/>
      <c r="G27" s="440"/>
      <c r="H27" s="440"/>
      <c r="I27" s="440"/>
      <c r="J27" s="440"/>
      <c r="K27" s="441"/>
      <c r="L27" s="442">
        <v>1</v>
      </c>
      <c r="M27" s="443"/>
      <c r="N27" s="443"/>
      <c r="O27" s="443"/>
      <c r="P27" s="444"/>
      <c r="Q27" s="442">
        <v>2870</v>
      </c>
      <c r="R27" s="443"/>
      <c r="S27" s="443"/>
      <c r="T27" s="443"/>
      <c r="U27" s="443"/>
      <c r="V27" s="444"/>
      <c r="W27" s="508"/>
      <c r="X27" s="499"/>
      <c r="Y27" s="500"/>
      <c r="Z27" s="439" t="s">
        <v>178</v>
      </c>
      <c r="AA27" s="440"/>
      <c r="AB27" s="440"/>
      <c r="AC27" s="440"/>
      <c r="AD27" s="440"/>
      <c r="AE27" s="440"/>
      <c r="AF27" s="440"/>
      <c r="AG27" s="441"/>
      <c r="AH27" s="442">
        <v>1</v>
      </c>
      <c r="AI27" s="443"/>
      <c r="AJ27" s="443"/>
      <c r="AK27" s="443"/>
      <c r="AL27" s="444"/>
      <c r="AM27" s="442" t="s">
        <v>179</v>
      </c>
      <c r="AN27" s="443"/>
      <c r="AO27" s="443"/>
      <c r="AP27" s="443"/>
      <c r="AQ27" s="443"/>
      <c r="AR27" s="444"/>
      <c r="AS27" s="442" t="s">
        <v>179</v>
      </c>
      <c r="AT27" s="443"/>
      <c r="AU27" s="443"/>
      <c r="AV27" s="443"/>
      <c r="AW27" s="443"/>
      <c r="AX27" s="445"/>
      <c r="AY27" s="472" t="s">
        <v>180</v>
      </c>
      <c r="AZ27" s="473"/>
      <c r="BA27" s="473"/>
      <c r="BB27" s="473"/>
      <c r="BC27" s="473"/>
      <c r="BD27" s="473"/>
      <c r="BE27" s="473"/>
      <c r="BF27" s="473"/>
      <c r="BG27" s="473"/>
      <c r="BH27" s="473"/>
      <c r="BI27" s="473"/>
      <c r="BJ27" s="473"/>
      <c r="BK27" s="473"/>
      <c r="BL27" s="473"/>
      <c r="BM27" s="474"/>
      <c r="BN27" s="469">
        <v>245304</v>
      </c>
      <c r="BO27" s="470"/>
      <c r="BP27" s="470"/>
      <c r="BQ27" s="470"/>
      <c r="BR27" s="470"/>
      <c r="BS27" s="470"/>
      <c r="BT27" s="470"/>
      <c r="BU27" s="471"/>
      <c r="BV27" s="469">
        <v>245301</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181</v>
      </c>
      <c r="F28" s="440"/>
      <c r="G28" s="440"/>
      <c r="H28" s="440"/>
      <c r="I28" s="440"/>
      <c r="J28" s="440"/>
      <c r="K28" s="441"/>
      <c r="L28" s="442">
        <v>1</v>
      </c>
      <c r="M28" s="443"/>
      <c r="N28" s="443"/>
      <c r="O28" s="443"/>
      <c r="P28" s="444"/>
      <c r="Q28" s="442">
        <v>2330</v>
      </c>
      <c r="R28" s="443"/>
      <c r="S28" s="443"/>
      <c r="T28" s="443"/>
      <c r="U28" s="443"/>
      <c r="V28" s="444"/>
      <c r="W28" s="508"/>
      <c r="X28" s="499"/>
      <c r="Y28" s="500"/>
      <c r="Z28" s="439" t="s">
        <v>182</v>
      </c>
      <c r="AA28" s="440"/>
      <c r="AB28" s="440"/>
      <c r="AC28" s="440"/>
      <c r="AD28" s="440"/>
      <c r="AE28" s="440"/>
      <c r="AF28" s="440"/>
      <c r="AG28" s="441"/>
      <c r="AH28" s="442" t="s">
        <v>172</v>
      </c>
      <c r="AI28" s="443"/>
      <c r="AJ28" s="443"/>
      <c r="AK28" s="443"/>
      <c r="AL28" s="444"/>
      <c r="AM28" s="442" t="s">
        <v>172</v>
      </c>
      <c r="AN28" s="443"/>
      <c r="AO28" s="443"/>
      <c r="AP28" s="443"/>
      <c r="AQ28" s="443"/>
      <c r="AR28" s="444"/>
      <c r="AS28" s="442" t="s">
        <v>172</v>
      </c>
      <c r="AT28" s="443"/>
      <c r="AU28" s="443"/>
      <c r="AV28" s="443"/>
      <c r="AW28" s="443"/>
      <c r="AX28" s="445"/>
      <c r="AY28" s="449" t="s">
        <v>183</v>
      </c>
      <c r="AZ28" s="450"/>
      <c r="BA28" s="450"/>
      <c r="BB28" s="451"/>
      <c r="BC28" s="458" t="s">
        <v>48</v>
      </c>
      <c r="BD28" s="459"/>
      <c r="BE28" s="459"/>
      <c r="BF28" s="459"/>
      <c r="BG28" s="459"/>
      <c r="BH28" s="459"/>
      <c r="BI28" s="459"/>
      <c r="BJ28" s="459"/>
      <c r="BK28" s="459"/>
      <c r="BL28" s="459"/>
      <c r="BM28" s="460"/>
      <c r="BN28" s="461">
        <v>1265045</v>
      </c>
      <c r="BO28" s="462"/>
      <c r="BP28" s="462"/>
      <c r="BQ28" s="462"/>
      <c r="BR28" s="462"/>
      <c r="BS28" s="462"/>
      <c r="BT28" s="462"/>
      <c r="BU28" s="463"/>
      <c r="BV28" s="461">
        <v>1393213</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184</v>
      </c>
      <c r="F29" s="440"/>
      <c r="G29" s="440"/>
      <c r="H29" s="440"/>
      <c r="I29" s="440"/>
      <c r="J29" s="440"/>
      <c r="K29" s="441"/>
      <c r="L29" s="442">
        <v>14</v>
      </c>
      <c r="M29" s="443"/>
      <c r="N29" s="443"/>
      <c r="O29" s="443"/>
      <c r="P29" s="444"/>
      <c r="Q29" s="442">
        <v>2250</v>
      </c>
      <c r="R29" s="443"/>
      <c r="S29" s="443"/>
      <c r="T29" s="443"/>
      <c r="U29" s="443"/>
      <c r="V29" s="444"/>
      <c r="W29" s="509"/>
      <c r="X29" s="510"/>
      <c r="Y29" s="511"/>
      <c r="Z29" s="439" t="s">
        <v>185</v>
      </c>
      <c r="AA29" s="440"/>
      <c r="AB29" s="440"/>
      <c r="AC29" s="440"/>
      <c r="AD29" s="440"/>
      <c r="AE29" s="440"/>
      <c r="AF29" s="440"/>
      <c r="AG29" s="441"/>
      <c r="AH29" s="442">
        <v>147</v>
      </c>
      <c r="AI29" s="443"/>
      <c r="AJ29" s="443"/>
      <c r="AK29" s="443"/>
      <c r="AL29" s="444"/>
      <c r="AM29" s="442">
        <v>441109</v>
      </c>
      <c r="AN29" s="443"/>
      <c r="AO29" s="443"/>
      <c r="AP29" s="443"/>
      <c r="AQ29" s="443"/>
      <c r="AR29" s="444"/>
      <c r="AS29" s="442">
        <v>3001</v>
      </c>
      <c r="AT29" s="443"/>
      <c r="AU29" s="443"/>
      <c r="AV29" s="443"/>
      <c r="AW29" s="443"/>
      <c r="AX29" s="445"/>
      <c r="AY29" s="452"/>
      <c r="AZ29" s="453"/>
      <c r="BA29" s="453"/>
      <c r="BB29" s="454"/>
      <c r="BC29" s="446" t="s">
        <v>186</v>
      </c>
      <c r="BD29" s="447"/>
      <c r="BE29" s="447"/>
      <c r="BF29" s="447"/>
      <c r="BG29" s="447"/>
      <c r="BH29" s="447"/>
      <c r="BI29" s="447"/>
      <c r="BJ29" s="447"/>
      <c r="BK29" s="447"/>
      <c r="BL29" s="447"/>
      <c r="BM29" s="448"/>
      <c r="BN29" s="466">
        <v>350974</v>
      </c>
      <c r="BO29" s="467"/>
      <c r="BP29" s="467"/>
      <c r="BQ29" s="467"/>
      <c r="BR29" s="467"/>
      <c r="BS29" s="467"/>
      <c r="BT29" s="467"/>
      <c r="BU29" s="468"/>
      <c r="BV29" s="466">
        <v>375948</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187</v>
      </c>
      <c r="X30" s="519"/>
      <c r="Y30" s="519"/>
      <c r="Z30" s="519"/>
      <c r="AA30" s="519"/>
      <c r="AB30" s="519"/>
      <c r="AC30" s="519"/>
      <c r="AD30" s="519"/>
      <c r="AE30" s="519"/>
      <c r="AF30" s="519"/>
      <c r="AG30" s="520"/>
      <c r="AH30" s="430">
        <v>97.7</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1226815</v>
      </c>
      <c r="BO30" s="470"/>
      <c r="BP30" s="470"/>
      <c r="BQ30" s="470"/>
      <c r="BR30" s="470"/>
      <c r="BS30" s="470"/>
      <c r="BT30" s="470"/>
      <c r="BU30" s="471"/>
      <c r="BV30" s="469">
        <v>1509600</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194</v>
      </c>
      <c r="D33" s="429"/>
      <c r="E33" s="428" t="s">
        <v>195</v>
      </c>
      <c r="F33" s="428"/>
      <c r="G33" s="428"/>
      <c r="H33" s="428"/>
      <c r="I33" s="428"/>
      <c r="J33" s="428"/>
      <c r="K33" s="428"/>
      <c r="L33" s="428"/>
      <c r="M33" s="428"/>
      <c r="N33" s="428"/>
      <c r="O33" s="428"/>
      <c r="P33" s="428"/>
      <c r="Q33" s="428"/>
      <c r="R33" s="428"/>
      <c r="S33" s="428"/>
      <c r="T33" s="216"/>
      <c r="U33" s="429" t="s">
        <v>194</v>
      </c>
      <c r="V33" s="429"/>
      <c r="W33" s="428" t="s">
        <v>195</v>
      </c>
      <c r="X33" s="428"/>
      <c r="Y33" s="428"/>
      <c r="Z33" s="428"/>
      <c r="AA33" s="428"/>
      <c r="AB33" s="428"/>
      <c r="AC33" s="428"/>
      <c r="AD33" s="428"/>
      <c r="AE33" s="428"/>
      <c r="AF33" s="428"/>
      <c r="AG33" s="428"/>
      <c r="AH33" s="428"/>
      <c r="AI33" s="428"/>
      <c r="AJ33" s="428"/>
      <c r="AK33" s="428"/>
      <c r="AL33" s="216"/>
      <c r="AM33" s="429" t="s">
        <v>194</v>
      </c>
      <c r="AN33" s="429"/>
      <c r="AO33" s="428" t="s">
        <v>195</v>
      </c>
      <c r="AP33" s="428"/>
      <c r="AQ33" s="428"/>
      <c r="AR33" s="428"/>
      <c r="AS33" s="428"/>
      <c r="AT33" s="428"/>
      <c r="AU33" s="428"/>
      <c r="AV33" s="428"/>
      <c r="AW33" s="428"/>
      <c r="AX33" s="428"/>
      <c r="AY33" s="428"/>
      <c r="AZ33" s="428"/>
      <c r="BA33" s="428"/>
      <c r="BB33" s="428"/>
      <c r="BC33" s="428"/>
      <c r="BD33" s="217"/>
      <c r="BE33" s="428" t="s">
        <v>196</v>
      </c>
      <c r="BF33" s="428"/>
      <c r="BG33" s="428" t="s">
        <v>197</v>
      </c>
      <c r="BH33" s="428"/>
      <c r="BI33" s="428"/>
      <c r="BJ33" s="428"/>
      <c r="BK33" s="428"/>
      <c r="BL33" s="428"/>
      <c r="BM33" s="428"/>
      <c r="BN33" s="428"/>
      <c r="BO33" s="428"/>
      <c r="BP33" s="428"/>
      <c r="BQ33" s="428"/>
      <c r="BR33" s="428"/>
      <c r="BS33" s="428"/>
      <c r="BT33" s="428"/>
      <c r="BU33" s="428"/>
      <c r="BV33" s="217"/>
      <c r="BW33" s="429" t="s">
        <v>196</v>
      </c>
      <c r="BX33" s="429"/>
      <c r="BY33" s="428" t="s">
        <v>198</v>
      </c>
      <c r="BZ33" s="428"/>
      <c r="CA33" s="428"/>
      <c r="CB33" s="428"/>
      <c r="CC33" s="428"/>
      <c r="CD33" s="428"/>
      <c r="CE33" s="428"/>
      <c r="CF33" s="428"/>
      <c r="CG33" s="428"/>
      <c r="CH33" s="428"/>
      <c r="CI33" s="428"/>
      <c r="CJ33" s="428"/>
      <c r="CK33" s="428"/>
      <c r="CL33" s="428"/>
      <c r="CM33" s="428"/>
      <c r="CN33" s="216"/>
      <c r="CO33" s="429" t="s">
        <v>194</v>
      </c>
      <c r="CP33" s="429"/>
      <c r="CQ33" s="428" t="s">
        <v>199</v>
      </c>
      <c r="CR33" s="428"/>
      <c r="CS33" s="428"/>
      <c r="CT33" s="428"/>
      <c r="CU33" s="428"/>
      <c r="CV33" s="428"/>
      <c r="CW33" s="428"/>
      <c r="CX33" s="428"/>
      <c r="CY33" s="428"/>
      <c r="CZ33" s="428"/>
      <c r="DA33" s="428"/>
      <c r="DB33" s="428"/>
      <c r="DC33" s="428"/>
      <c r="DD33" s="428"/>
      <c r="DE33" s="428"/>
      <c r="DF33" s="216"/>
      <c r="DG33" s="427" t="s">
        <v>200</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東北町国民健康保険事業特別会計</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IF('各会計、関係団体の財政状況及び健全化判断比率'!B32="","",'各会計、関係団体の財政状況及び健全化判断比率'!B32)</f>
        <v>東北町上水道事業会計</v>
      </c>
      <c r="AP34" s="424"/>
      <c r="AQ34" s="424"/>
      <c r="AR34" s="424"/>
      <c r="AS34" s="424"/>
      <c r="AT34" s="424"/>
      <c r="AU34" s="424"/>
      <c r="AV34" s="424"/>
      <c r="AW34" s="424"/>
      <c r="AX34" s="424"/>
      <c r="AY34" s="424"/>
      <c r="AZ34" s="424"/>
      <c r="BA34" s="424"/>
      <c r="BB34" s="424"/>
      <c r="BC34" s="424"/>
      <c r="BD34" s="214"/>
      <c r="BE34" s="425">
        <f>IF(BG34="","",MAX(C34:D43,U34:V43,AM34:AN43)+1)</f>
        <v>7</v>
      </c>
      <c r="BF34" s="425"/>
      <c r="BG34" s="424" t="str">
        <f>IF('各会計、関係団体の財政状況及び健全化判断比率'!B33="","",'各会計、関係団体の財政状況及び健全化判断比率'!B33)</f>
        <v>東北町公共下水道事業特別会計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9</v>
      </c>
      <c r="BX34" s="425"/>
      <c r="BY34" s="424" t="str">
        <f>IF('各会計、関係団体の財政状況及び健全化判断比率'!B68="","",'各会計、関係団体の財政状況及び健全化判断比率'!B68)</f>
        <v>中部上北広域事業組合</v>
      </c>
      <c r="BZ34" s="424"/>
      <c r="CA34" s="424"/>
      <c r="CB34" s="424"/>
      <c r="CC34" s="424"/>
      <c r="CD34" s="424"/>
      <c r="CE34" s="424"/>
      <c r="CF34" s="424"/>
      <c r="CG34" s="424"/>
      <c r="CH34" s="424"/>
      <c r="CI34" s="424"/>
      <c r="CJ34" s="424"/>
      <c r="CK34" s="424"/>
      <c r="CL34" s="424"/>
      <c r="CM34" s="424"/>
      <c r="CN34" s="214"/>
      <c r="CO34" s="425">
        <f>IF(CQ34="","",MAX(C34:D43,U34:V43,AM34:AN43,BE34:BF43,BW34:BX43)+1)</f>
        <v>18</v>
      </c>
      <c r="CP34" s="425"/>
      <c r="CQ34" s="424" t="str">
        <f>IF('各会計、関係団体の財政状況及び健全化判断比率'!BS7="","",'各会計、関係団体の財政状況及び健全化判断比率'!BS7)</f>
        <v>東北町土地開発公社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東北町介護保険特別会計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8</v>
      </c>
      <c r="BF35" s="425"/>
      <c r="BG35" s="424" t="str">
        <f>IF('各会計、関係団体の財政状況及び健全化判断比率'!B34="","",'各会計、関係団体の財政状況及び健全化判断比率'!B34)</f>
        <v>東北町農業集落排水事業特別会計</v>
      </c>
      <c r="BH35" s="424"/>
      <c r="BI35" s="424"/>
      <c r="BJ35" s="424"/>
      <c r="BK35" s="424"/>
      <c r="BL35" s="424"/>
      <c r="BM35" s="424"/>
      <c r="BN35" s="424"/>
      <c r="BO35" s="424"/>
      <c r="BP35" s="424"/>
      <c r="BQ35" s="424"/>
      <c r="BR35" s="424"/>
      <c r="BS35" s="424"/>
      <c r="BT35" s="424"/>
      <c r="BU35" s="424"/>
      <c r="BV35" s="214"/>
      <c r="BW35" s="425">
        <f t="shared" ref="BW35:BW43" si="2">IF(BY35="","",BW34+1)</f>
        <v>10</v>
      </c>
      <c r="BX35" s="425"/>
      <c r="BY35" s="424" t="str">
        <f>IF('各会計、関係団体の財政状況及び健全化判断比率'!B69="","",'各会計、関係団体の財政状況及び健全化判断比率'!B69)</f>
        <v>中部上北広域事業組合（病院事業会計）</v>
      </c>
      <c r="BZ35" s="424"/>
      <c r="CA35" s="424"/>
      <c r="CB35" s="424"/>
      <c r="CC35" s="424"/>
      <c r="CD35" s="424"/>
      <c r="CE35" s="424"/>
      <c r="CF35" s="424"/>
      <c r="CG35" s="424"/>
      <c r="CH35" s="424"/>
      <c r="CI35" s="424"/>
      <c r="CJ35" s="424"/>
      <c r="CK35" s="424"/>
      <c r="CL35" s="424"/>
      <c r="CM35" s="424"/>
      <c r="CN35" s="214"/>
      <c r="CO35" s="425">
        <f t="shared" ref="CO35:CO43" si="3">IF(CQ35="","",CO34+1)</f>
        <v>19</v>
      </c>
      <c r="CP35" s="425"/>
      <c r="CQ35" s="424" t="str">
        <f>IF('各会計、関係団体の財政状況及び健全化判断比率'!BS8="","",'各会計、関係団体の財政状況及び健全化判断比率'!BS8)</f>
        <v>株式会社おがわら湖</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東北町後期高齢者医療特別会計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11</v>
      </c>
      <c r="BX36" s="425"/>
      <c r="BY36" s="424" t="str">
        <f>IF('各会計、関係団体の財政状況及び健全化判断比率'!B70="","",'各会計、関係団体の財政状況及び健全化判断比率'!B70)</f>
        <v>上北地方教育・福祉事務組合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5</v>
      </c>
      <c r="V37" s="425"/>
      <c r="W37" s="424" t="str">
        <f>IF('各会計、関係団体の財政状況及び健全化判断比率'!B31="","",'各会計、関係団体の財政状況及び健全化判断比率'!B31)</f>
        <v>東北町介護サービス事業特別会計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12</v>
      </c>
      <c r="BX37" s="425"/>
      <c r="BY37" s="424" t="str">
        <f>IF('各会計、関係団体の財政状況及び健全化判断比率'!B71="","",'各会計、関係団体の財政状況及び健全化判断比率'!B71)</f>
        <v>十和田地区食肉処理事務組合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13</v>
      </c>
      <c r="BX38" s="425"/>
      <c r="BY38" s="424" t="str">
        <f>IF('各会計、関係団体の財政状況及び健全化判断比率'!B72="","",'各会計、関係団体の財政状況及び健全化判断比率'!B72)</f>
        <v>青森県市町村総合事務組合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14</v>
      </c>
      <c r="BX39" s="425"/>
      <c r="BY39" s="424" t="str">
        <f>IF('各会計、関係団体の財政状況及び健全化判断比率'!B73="","",'各会計、関係団体の財政状況及び健全化判断比率'!B73)</f>
        <v>青森県市町村職員退職手当組合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15</v>
      </c>
      <c r="BX40" s="425"/>
      <c r="BY40" s="424" t="str">
        <f>IF('各会計、関係団体の財政状況及び健全化判断比率'!B74="","",'各会計、関係団体の財政状況及び健全化判断比率'!B74)</f>
        <v>青森県交通災害共済組合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16</v>
      </c>
      <c r="BX41" s="425"/>
      <c r="BY41" s="424" t="str">
        <f>IF('各会計、関係団体の財政状況及び健全化判断比率'!B75="","",'各会計、関係団体の財政状況及び健全化判断比率'!B75)</f>
        <v>青森県後期高齢者医療広域連合（一般会計）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17</v>
      </c>
      <c r="BX42" s="425"/>
      <c r="BY42" s="424" t="str">
        <f>IF('各会計、関係団体の財政状況及び健全化判断比率'!B76="","",'各会計、関係団体の財政状況及び健全化判断比率'!B76)</f>
        <v>青森県後期高齢者医療広域連合（後期高齢者医療特別会計）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Z9ncJsD2QnS8mRQuJ9ZFJ4Ac7uWYvlqDUdeX3wYH3f6Zsd4x+0Pv4mQZ7Pw7PwWf+5zZShx50WUZPb54chAHCA==" saltValue="k3LA6TdR2R08XJHuZEgQL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5" zoomScale="85" zoomScaleNormal="85" zoomScaleSheetLayoutView="100" workbookViewId="0">
      <selection activeCell="R14" sqref="R14:V1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248" t="s">
        <v>555</v>
      </c>
      <c r="D34" s="1248"/>
      <c r="E34" s="1249"/>
      <c r="F34" s="32">
        <v>2.5</v>
      </c>
      <c r="G34" s="33">
        <v>2.67</v>
      </c>
      <c r="H34" s="33">
        <v>3.38</v>
      </c>
      <c r="I34" s="33">
        <v>3.84</v>
      </c>
      <c r="J34" s="34">
        <v>4.46</v>
      </c>
      <c r="K34" s="22"/>
      <c r="L34" s="22"/>
      <c r="M34" s="22"/>
      <c r="N34" s="22"/>
      <c r="O34" s="22"/>
      <c r="P34" s="22"/>
    </row>
    <row r="35" spans="1:16" ht="39" customHeight="1" x14ac:dyDescent="0.15">
      <c r="A35" s="22"/>
      <c r="B35" s="35"/>
      <c r="C35" s="1242" t="s">
        <v>556</v>
      </c>
      <c r="D35" s="1243"/>
      <c r="E35" s="1244"/>
      <c r="F35" s="36">
        <v>1.55</v>
      </c>
      <c r="G35" s="37">
        <v>1.5</v>
      </c>
      <c r="H35" s="37">
        <v>2.72</v>
      </c>
      <c r="I35" s="37">
        <v>3.05</v>
      </c>
      <c r="J35" s="38">
        <v>3.16</v>
      </c>
      <c r="K35" s="22"/>
      <c r="L35" s="22"/>
      <c r="M35" s="22"/>
      <c r="N35" s="22"/>
      <c r="O35" s="22"/>
      <c r="P35" s="22"/>
    </row>
    <row r="36" spans="1:16" ht="39" customHeight="1" x14ac:dyDescent="0.15">
      <c r="A36" s="22"/>
      <c r="B36" s="35"/>
      <c r="C36" s="1242" t="s">
        <v>557</v>
      </c>
      <c r="D36" s="1243"/>
      <c r="E36" s="1244"/>
      <c r="F36" s="36">
        <v>0.85</v>
      </c>
      <c r="G36" s="37">
        <v>0.77</v>
      </c>
      <c r="H36" s="37">
        <v>1.18</v>
      </c>
      <c r="I36" s="37">
        <v>1.1499999999999999</v>
      </c>
      <c r="J36" s="38">
        <v>1.1599999999999999</v>
      </c>
      <c r="K36" s="22"/>
      <c r="L36" s="22"/>
      <c r="M36" s="22"/>
      <c r="N36" s="22"/>
      <c r="O36" s="22"/>
      <c r="P36" s="22"/>
    </row>
    <row r="37" spans="1:16" ht="39" customHeight="1" x14ac:dyDescent="0.15">
      <c r="A37" s="22"/>
      <c r="B37" s="35"/>
      <c r="C37" s="1242" t="s">
        <v>558</v>
      </c>
      <c r="D37" s="1243"/>
      <c r="E37" s="1244"/>
      <c r="F37" s="36">
        <v>0.56999999999999995</v>
      </c>
      <c r="G37" s="37">
        <v>1.1100000000000001</v>
      </c>
      <c r="H37" s="37">
        <v>1.39</v>
      </c>
      <c r="I37" s="37">
        <v>0.63</v>
      </c>
      <c r="J37" s="38">
        <v>0.72</v>
      </c>
      <c r="K37" s="22"/>
      <c r="L37" s="22"/>
      <c r="M37" s="22"/>
      <c r="N37" s="22"/>
      <c r="O37" s="22"/>
      <c r="P37" s="22"/>
    </row>
    <row r="38" spans="1:16" ht="39" customHeight="1" x14ac:dyDescent="0.15">
      <c r="A38" s="22"/>
      <c r="B38" s="35"/>
      <c r="C38" s="1242" t="s">
        <v>559</v>
      </c>
      <c r="D38" s="1243"/>
      <c r="E38" s="1244"/>
      <c r="F38" s="36">
        <v>0.09</v>
      </c>
      <c r="G38" s="37">
        <v>0.08</v>
      </c>
      <c r="H38" s="37">
        <v>0.05</v>
      </c>
      <c r="I38" s="37">
        <v>7.0000000000000007E-2</v>
      </c>
      <c r="J38" s="38">
        <v>0.1</v>
      </c>
      <c r="K38" s="22"/>
      <c r="L38" s="22"/>
      <c r="M38" s="22"/>
      <c r="N38" s="22"/>
      <c r="O38" s="22"/>
      <c r="P38" s="22"/>
    </row>
    <row r="39" spans="1:16" ht="39" customHeight="1" x14ac:dyDescent="0.15">
      <c r="A39" s="22"/>
      <c r="B39" s="35"/>
      <c r="C39" s="1242" t="s">
        <v>560</v>
      </c>
      <c r="D39" s="1243"/>
      <c r="E39" s="1244"/>
      <c r="F39" s="36">
        <v>0.02</v>
      </c>
      <c r="G39" s="37">
        <v>0.03</v>
      </c>
      <c r="H39" s="37">
        <v>0.04</v>
      </c>
      <c r="I39" s="37">
        <v>0.04</v>
      </c>
      <c r="J39" s="38">
        <v>0.05</v>
      </c>
      <c r="K39" s="22"/>
      <c r="L39" s="22"/>
      <c r="M39" s="22"/>
      <c r="N39" s="22"/>
      <c r="O39" s="22"/>
      <c r="P39" s="22"/>
    </row>
    <row r="40" spans="1:16" ht="39" customHeight="1" x14ac:dyDescent="0.15">
      <c r="A40" s="22"/>
      <c r="B40" s="35"/>
      <c r="C40" s="1242" t="s">
        <v>561</v>
      </c>
      <c r="D40" s="1243"/>
      <c r="E40" s="1244"/>
      <c r="F40" s="36">
        <v>0.03</v>
      </c>
      <c r="G40" s="37">
        <v>0.02</v>
      </c>
      <c r="H40" s="37">
        <v>0.02</v>
      </c>
      <c r="I40" s="37">
        <v>0.03</v>
      </c>
      <c r="J40" s="38">
        <v>0.05</v>
      </c>
      <c r="K40" s="22"/>
      <c r="L40" s="22"/>
      <c r="M40" s="22"/>
      <c r="N40" s="22"/>
      <c r="O40" s="22"/>
      <c r="P40" s="22"/>
    </row>
    <row r="41" spans="1:16" ht="39" customHeight="1" x14ac:dyDescent="0.15">
      <c r="A41" s="22"/>
      <c r="B41" s="35"/>
      <c r="C41" s="1242" t="s">
        <v>562</v>
      </c>
      <c r="D41" s="1243"/>
      <c r="E41" s="1244"/>
      <c r="F41" s="36">
        <v>0</v>
      </c>
      <c r="G41" s="37">
        <v>0</v>
      </c>
      <c r="H41" s="37">
        <v>0</v>
      </c>
      <c r="I41" s="37">
        <v>0</v>
      </c>
      <c r="J41" s="38">
        <v>0</v>
      </c>
      <c r="K41" s="22"/>
      <c r="L41" s="22"/>
      <c r="M41" s="22"/>
      <c r="N41" s="22"/>
      <c r="O41" s="22"/>
      <c r="P41" s="22"/>
    </row>
    <row r="42" spans="1:16" ht="39" customHeight="1" x14ac:dyDescent="0.15">
      <c r="A42" s="22"/>
      <c r="B42" s="39"/>
      <c r="C42" s="1242" t="s">
        <v>563</v>
      </c>
      <c r="D42" s="1243"/>
      <c r="E42" s="1244"/>
      <c r="F42" s="36" t="s">
        <v>505</v>
      </c>
      <c r="G42" s="37" t="s">
        <v>505</v>
      </c>
      <c r="H42" s="37" t="s">
        <v>505</v>
      </c>
      <c r="I42" s="37" t="s">
        <v>505</v>
      </c>
      <c r="J42" s="38" t="s">
        <v>505</v>
      </c>
      <c r="K42" s="22"/>
      <c r="L42" s="22"/>
      <c r="M42" s="22"/>
      <c r="N42" s="22"/>
      <c r="O42" s="22"/>
      <c r="P42" s="22"/>
    </row>
    <row r="43" spans="1:16" ht="39" customHeight="1" thickBot="1" x14ac:dyDescent="0.2">
      <c r="A43" s="22"/>
      <c r="B43" s="40"/>
      <c r="C43" s="1245" t="s">
        <v>564</v>
      </c>
      <c r="D43" s="1246"/>
      <c r="E43" s="1247"/>
      <c r="F43" s="41">
        <v>7.0000000000000007E-2</v>
      </c>
      <c r="G43" s="42">
        <v>0.06</v>
      </c>
      <c r="H43" s="42" t="s">
        <v>505</v>
      </c>
      <c r="I43" s="42" t="s">
        <v>505</v>
      </c>
      <c r="J43" s="43" t="s">
        <v>505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6loqH5lo1ss3xXSOD7ZgPyE9v8Sgpvtn3P9HBHUBAhWrX4KYXrEoKNU21U9X9h4WV8oIxRGhvAUT21ojk7qMmw==" saltValue="czOs/0EuR2Ky53m1v51nJ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37" zoomScaleSheetLayoutView="55" workbookViewId="0">
      <selection activeCell="R14" sqref="R14:V1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1485</v>
      </c>
      <c r="L45" s="60">
        <v>1344</v>
      </c>
      <c r="M45" s="60">
        <v>1345</v>
      </c>
      <c r="N45" s="60">
        <v>1336</v>
      </c>
      <c r="O45" s="61">
        <v>1328</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505</v>
      </c>
      <c r="L46" s="64" t="s">
        <v>505</v>
      </c>
      <c r="M46" s="64" t="s">
        <v>505</v>
      </c>
      <c r="N46" s="64" t="s">
        <v>505</v>
      </c>
      <c r="O46" s="65" t="s">
        <v>505</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505</v>
      </c>
      <c r="L47" s="64" t="s">
        <v>505</v>
      </c>
      <c r="M47" s="64" t="s">
        <v>505</v>
      </c>
      <c r="N47" s="64" t="s">
        <v>505</v>
      </c>
      <c r="O47" s="65" t="s">
        <v>505</v>
      </c>
      <c r="P47" s="48"/>
      <c r="Q47" s="48"/>
      <c r="R47" s="48"/>
      <c r="S47" s="48"/>
      <c r="T47" s="48"/>
      <c r="U47" s="48"/>
    </row>
    <row r="48" spans="1:21" ht="30.75" customHeight="1" x14ac:dyDescent="0.15">
      <c r="A48" s="48"/>
      <c r="B48" s="1270"/>
      <c r="C48" s="1271"/>
      <c r="D48" s="62"/>
      <c r="E48" s="1252" t="s">
        <v>15</v>
      </c>
      <c r="F48" s="1252"/>
      <c r="G48" s="1252"/>
      <c r="H48" s="1252"/>
      <c r="I48" s="1252"/>
      <c r="J48" s="1253"/>
      <c r="K48" s="63">
        <v>303</v>
      </c>
      <c r="L48" s="64">
        <v>336</v>
      </c>
      <c r="M48" s="64">
        <v>397</v>
      </c>
      <c r="N48" s="64">
        <v>398</v>
      </c>
      <c r="O48" s="65">
        <v>400</v>
      </c>
      <c r="P48" s="48"/>
      <c r="Q48" s="48"/>
      <c r="R48" s="48"/>
      <c r="S48" s="48"/>
      <c r="T48" s="48"/>
      <c r="U48" s="48"/>
    </row>
    <row r="49" spans="1:21" ht="30.75" customHeight="1" x14ac:dyDescent="0.15">
      <c r="A49" s="48"/>
      <c r="B49" s="1270"/>
      <c r="C49" s="1271"/>
      <c r="D49" s="62"/>
      <c r="E49" s="1252" t="s">
        <v>16</v>
      </c>
      <c r="F49" s="1252"/>
      <c r="G49" s="1252"/>
      <c r="H49" s="1252"/>
      <c r="I49" s="1252"/>
      <c r="J49" s="1253"/>
      <c r="K49" s="63">
        <v>90</v>
      </c>
      <c r="L49" s="64">
        <v>92</v>
      </c>
      <c r="M49" s="64">
        <v>116</v>
      </c>
      <c r="N49" s="64">
        <v>108</v>
      </c>
      <c r="O49" s="65">
        <v>87</v>
      </c>
      <c r="P49" s="48"/>
      <c r="Q49" s="48"/>
      <c r="R49" s="48"/>
      <c r="S49" s="48"/>
      <c r="T49" s="48"/>
      <c r="U49" s="48"/>
    </row>
    <row r="50" spans="1:21" ht="30.75" customHeight="1" x14ac:dyDescent="0.15">
      <c r="A50" s="48"/>
      <c r="B50" s="1270"/>
      <c r="C50" s="1271"/>
      <c r="D50" s="62"/>
      <c r="E50" s="1252" t="s">
        <v>17</v>
      </c>
      <c r="F50" s="1252"/>
      <c r="G50" s="1252"/>
      <c r="H50" s="1252"/>
      <c r="I50" s="1252"/>
      <c r="J50" s="1253"/>
      <c r="K50" s="63">
        <v>1</v>
      </c>
      <c r="L50" s="64">
        <v>1</v>
      </c>
      <c r="M50" s="64">
        <v>1</v>
      </c>
      <c r="N50" s="64">
        <v>1</v>
      </c>
      <c r="O50" s="65">
        <v>1</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505</v>
      </c>
      <c r="L51" s="64" t="s">
        <v>505</v>
      </c>
      <c r="M51" s="64" t="s">
        <v>505</v>
      </c>
      <c r="N51" s="64" t="s">
        <v>505</v>
      </c>
      <c r="O51" s="65" t="s">
        <v>505</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1318</v>
      </c>
      <c r="L52" s="64">
        <v>1219</v>
      </c>
      <c r="M52" s="64">
        <v>1205</v>
      </c>
      <c r="N52" s="64">
        <v>1194</v>
      </c>
      <c r="O52" s="65">
        <v>1171</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561</v>
      </c>
      <c r="L53" s="69">
        <v>554</v>
      </c>
      <c r="M53" s="69">
        <v>654</v>
      </c>
      <c r="N53" s="69">
        <v>649</v>
      </c>
      <c r="O53" s="70">
        <v>645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565</v>
      </c>
      <c r="P55" s="48"/>
      <c r="Q55" s="48"/>
      <c r="R55" s="48"/>
      <c r="S55" s="48"/>
      <c r="T55" s="48"/>
      <c r="U55" s="48"/>
    </row>
    <row r="56" spans="1:21" ht="31.5" customHeight="1" thickBot="1" x14ac:dyDescent="0.2">
      <c r="A56" s="48"/>
      <c r="B56" s="76"/>
      <c r="C56" s="77"/>
      <c r="D56" s="77"/>
      <c r="E56" s="78"/>
      <c r="F56" s="78"/>
      <c r="G56" s="78"/>
      <c r="H56" s="78"/>
      <c r="I56" s="78"/>
      <c r="J56" s="79" t="s">
        <v>2</v>
      </c>
      <c r="K56" s="80" t="s">
        <v>566</v>
      </c>
      <c r="L56" s="81" t="s">
        <v>567</v>
      </c>
      <c r="M56" s="81" t="s">
        <v>568</v>
      </c>
      <c r="N56" s="81" t="s">
        <v>569</v>
      </c>
      <c r="O56" s="82" t="s">
        <v>570</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589</v>
      </c>
      <c r="L57" s="84" t="s">
        <v>589</v>
      </c>
      <c r="M57" s="84" t="s">
        <v>589</v>
      </c>
      <c r="N57" s="84" t="s">
        <v>589</v>
      </c>
      <c r="O57" s="85" t="s">
        <v>589</v>
      </c>
    </row>
    <row r="58" spans="1:21" ht="31.5" customHeight="1" thickBot="1" x14ac:dyDescent="0.2">
      <c r="B58" s="1260"/>
      <c r="C58" s="1261"/>
      <c r="D58" s="1265" t="s">
        <v>27</v>
      </c>
      <c r="E58" s="1266"/>
      <c r="F58" s="1266"/>
      <c r="G58" s="1266"/>
      <c r="H58" s="1266"/>
      <c r="I58" s="1266"/>
      <c r="J58" s="1267"/>
      <c r="K58" s="86" t="s">
        <v>590</v>
      </c>
      <c r="L58" s="87" t="s">
        <v>591</v>
      </c>
      <c r="M58" s="87" t="s">
        <v>589</v>
      </c>
      <c r="N58" s="87" t="s">
        <v>592</v>
      </c>
      <c r="O58" s="88" t="s">
        <v>593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8xQZO9R7Sn3Pqfa2l8RiZIiRPyi+hlyKA37qGiKJ3mDWSfTqVBADYlik/xTT7YksUhjR1OfuhyV/guSWW9BYQ==" saltValue="TqraysKWyFAAMIE10JN/W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25" zoomScale="85" zoomScaleNormal="85" zoomScaleSheetLayoutView="100" workbookViewId="0">
      <selection activeCell="R14" sqref="R14:V14"/>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546</v>
      </c>
      <c r="J40" s="100" t="s">
        <v>547</v>
      </c>
      <c r="K40" s="100" t="s">
        <v>548</v>
      </c>
      <c r="L40" s="100" t="s">
        <v>549</v>
      </c>
      <c r="M40" s="101" t="s">
        <v>550</v>
      </c>
    </row>
    <row r="41" spans="2:13" ht="27.75" customHeight="1" x14ac:dyDescent="0.15">
      <c r="B41" s="1288" t="s">
        <v>30</v>
      </c>
      <c r="C41" s="1289"/>
      <c r="D41" s="102"/>
      <c r="E41" s="1290" t="s">
        <v>31</v>
      </c>
      <c r="F41" s="1290"/>
      <c r="G41" s="1290"/>
      <c r="H41" s="1291"/>
      <c r="I41" s="103">
        <v>12956</v>
      </c>
      <c r="J41" s="104">
        <v>12744</v>
      </c>
      <c r="K41" s="104">
        <v>12447</v>
      </c>
      <c r="L41" s="104">
        <v>12935</v>
      </c>
      <c r="M41" s="105">
        <v>12496</v>
      </c>
    </row>
    <row r="42" spans="2:13" ht="27.75" customHeight="1" x14ac:dyDescent="0.15">
      <c r="B42" s="1278"/>
      <c r="C42" s="1279"/>
      <c r="D42" s="106"/>
      <c r="E42" s="1282" t="s">
        <v>32</v>
      </c>
      <c r="F42" s="1282"/>
      <c r="G42" s="1282"/>
      <c r="H42" s="1283"/>
      <c r="I42" s="107" t="s">
        <v>505</v>
      </c>
      <c r="J42" s="108" t="s">
        <v>505</v>
      </c>
      <c r="K42" s="108" t="s">
        <v>505</v>
      </c>
      <c r="L42" s="108" t="s">
        <v>505</v>
      </c>
      <c r="M42" s="109" t="s">
        <v>505</v>
      </c>
    </row>
    <row r="43" spans="2:13" ht="27.75" customHeight="1" x14ac:dyDescent="0.15">
      <c r="B43" s="1278"/>
      <c r="C43" s="1279"/>
      <c r="D43" s="106"/>
      <c r="E43" s="1282" t="s">
        <v>33</v>
      </c>
      <c r="F43" s="1282"/>
      <c r="G43" s="1282"/>
      <c r="H43" s="1283"/>
      <c r="I43" s="107">
        <v>6070</v>
      </c>
      <c r="J43" s="108">
        <v>6150</v>
      </c>
      <c r="K43" s="108">
        <v>5672</v>
      </c>
      <c r="L43" s="108">
        <v>5717</v>
      </c>
      <c r="M43" s="109">
        <v>5743</v>
      </c>
    </row>
    <row r="44" spans="2:13" ht="27.75" customHeight="1" x14ac:dyDescent="0.15">
      <c r="B44" s="1278"/>
      <c r="C44" s="1279"/>
      <c r="D44" s="106"/>
      <c r="E44" s="1282" t="s">
        <v>34</v>
      </c>
      <c r="F44" s="1282"/>
      <c r="G44" s="1282"/>
      <c r="H44" s="1283"/>
      <c r="I44" s="107">
        <v>528</v>
      </c>
      <c r="J44" s="108">
        <v>666</v>
      </c>
      <c r="K44" s="108">
        <v>941</v>
      </c>
      <c r="L44" s="108">
        <v>1093</v>
      </c>
      <c r="M44" s="109">
        <v>1127</v>
      </c>
    </row>
    <row r="45" spans="2:13" ht="27.75" customHeight="1" x14ac:dyDescent="0.15">
      <c r="B45" s="1278"/>
      <c r="C45" s="1279"/>
      <c r="D45" s="106"/>
      <c r="E45" s="1282" t="s">
        <v>35</v>
      </c>
      <c r="F45" s="1282"/>
      <c r="G45" s="1282"/>
      <c r="H45" s="1283"/>
      <c r="I45" s="107">
        <v>1634</v>
      </c>
      <c r="J45" s="108">
        <v>1530</v>
      </c>
      <c r="K45" s="108">
        <v>1386</v>
      </c>
      <c r="L45" s="108">
        <v>1296</v>
      </c>
      <c r="M45" s="109">
        <v>1246</v>
      </c>
    </row>
    <row r="46" spans="2:13" ht="27.75" customHeight="1" x14ac:dyDescent="0.15">
      <c r="B46" s="1278"/>
      <c r="C46" s="1279"/>
      <c r="D46" s="110"/>
      <c r="E46" s="1282" t="s">
        <v>36</v>
      </c>
      <c r="F46" s="1282"/>
      <c r="G46" s="1282"/>
      <c r="H46" s="1283"/>
      <c r="I46" s="107" t="s">
        <v>505</v>
      </c>
      <c r="J46" s="108" t="s">
        <v>505</v>
      </c>
      <c r="K46" s="108" t="s">
        <v>505</v>
      </c>
      <c r="L46" s="108" t="s">
        <v>505</v>
      </c>
      <c r="M46" s="109" t="s">
        <v>505</v>
      </c>
    </row>
    <row r="47" spans="2:13" ht="27.75" customHeight="1" x14ac:dyDescent="0.15">
      <c r="B47" s="1278"/>
      <c r="C47" s="1279"/>
      <c r="D47" s="111"/>
      <c r="E47" s="1292" t="s">
        <v>37</v>
      </c>
      <c r="F47" s="1293"/>
      <c r="G47" s="1293"/>
      <c r="H47" s="1294"/>
      <c r="I47" s="107" t="s">
        <v>505</v>
      </c>
      <c r="J47" s="108" t="s">
        <v>505</v>
      </c>
      <c r="K47" s="108" t="s">
        <v>505</v>
      </c>
      <c r="L47" s="108" t="s">
        <v>505</v>
      </c>
      <c r="M47" s="109" t="s">
        <v>505</v>
      </c>
    </row>
    <row r="48" spans="2:13" ht="27.75" customHeight="1" x14ac:dyDescent="0.15">
      <c r="B48" s="1278"/>
      <c r="C48" s="1279"/>
      <c r="D48" s="106"/>
      <c r="E48" s="1282" t="s">
        <v>38</v>
      </c>
      <c r="F48" s="1282"/>
      <c r="G48" s="1282"/>
      <c r="H48" s="1283"/>
      <c r="I48" s="107" t="s">
        <v>505</v>
      </c>
      <c r="J48" s="108" t="s">
        <v>505</v>
      </c>
      <c r="K48" s="108" t="s">
        <v>505</v>
      </c>
      <c r="L48" s="108" t="s">
        <v>505</v>
      </c>
      <c r="M48" s="109" t="s">
        <v>505</v>
      </c>
    </row>
    <row r="49" spans="2:13" ht="27.75" customHeight="1" x14ac:dyDescent="0.15">
      <c r="B49" s="1280"/>
      <c r="C49" s="1281"/>
      <c r="D49" s="106"/>
      <c r="E49" s="1282" t="s">
        <v>39</v>
      </c>
      <c r="F49" s="1282"/>
      <c r="G49" s="1282"/>
      <c r="H49" s="1283"/>
      <c r="I49" s="107">
        <v>4</v>
      </c>
      <c r="J49" s="108">
        <v>4</v>
      </c>
      <c r="K49" s="108">
        <v>20</v>
      </c>
      <c r="L49" s="108">
        <v>7</v>
      </c>
      <c r="M49" s="109">
        <v>6</v>
      </c>
    </row>
    <row r="50" spans="2:13" ht="27.75" customHeight="1" x14ac:dyDescent="0.15">
      <c r="B50" s="1276" t="s">
        <v>40</v>
      </c>
      <c r="C50" s="1277"/>
      <c r="D50" s="112"/>
      <c r="E50" s="1282" t="s">
        <v>41</v>
      </c>
      <c r="F50" s="1282"/>
      <c r="G50" s="1282"/>
      <c r="H50" s="1283"/>
      <c r="I50" s="107">
        <v>2373</v>
      </c>
      <c r="J50" s="108">
        <v>2352</v>
      </c>
      <c r="K50" s="108">
        <v>2223</v>
      </c>
      <c r="L50" s="108">
        <v>2242</v>
      </c>
      <c r="M50" s="109">
        <v>2126</v>
      </c>
    </row>
    <row r="51" spans="2:13" ht="27.75" customHeight="1" x14ac:dyDescent="0.15">
      <c r="B51" s="1278"/>
      <c r="C51" s="1279"/>
      <c r="D51" s="106"/>
      <c r="E51" s="1282" t="s">
        <v>42</v>
      </c>
      <c r="F51" s="1282"/>
      <c r="G51" s="1282"/>
      <c r="H51" s="1283"/>
      <c r="I51" s="107">
        <v>162</v>
      </c>
      <c r="J51" s="108">
        <v>133</v>
      </c>
      <c r="K51" s="108">
        <v>75</v>
      </c>
      <c r="L51" s="108">
        <v>30</v>
      </c>
      <c r="M51" s="109">
        <v>7</v>
      </c>
    </row>
    <row r="52" spans="2:13" ht="27.75" customHeight="1" x14ac:dyDescent="0.15">
      <c r="B52" s="1280"/>
      <c r="C52" s="1281"/>
      <c r="D52" s="106"/>
      <c r="E52" s="1282" t="s">
        <v>43</v>
      </c>
      <c r="F52" s="1282"/>
      <c r="G52" s="1282"/>
      <c r="H52" s="1283"/>
      <c r="I52" s="107">
        <v>13448</v>
      </c>
      <c r="J52" s="108">
        <v>13289</v>
      </c>
      <c r="K52" s="108">
        <v>13077</v>
      </c>
      <c r="L52" s="108">
        <v>13039</v>
      </c>
      <c r="M52" s="109">
        <v>12007</v>
      </c>
    </row>
    <row r="53" spans="2:13" ht="27.75" customHeight="1" thickBot="1" x14ac:dyDescent="0.2">
      <c r="B53" s="1284" t="s">
        <v>44</v>
      </c>
      <c r="C53" s="1285"/>
      <c r="D53" s="113"/>
      <c r="E53" s="1286" t="s">
        <v>45</v>
      </c>
      <c r="F53" s="1286"/>
      <c r="G53" s="1286"/>
      <c r="H53" s="1287"/>
      <c r="I53" s="114">
        <v>5210</v>
      </c>
      <c r="J53" s="115">
        <v>5321</v>
      </c>
      <c r="K53" s="115">
        <v>5090</v>
      </c>
      <c r="L53" s="115">
        <v>5737</v>
      </c>
      <c r="M53" s="116">
        <v>6478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DsAHagyfal2ijfwq25oYxhO3i1yEekncYlp9tfoF9ttF+xSO8FFtkhZl8/W2BEmJlFb7q9w7XXFnnjtJ3rQ2A==" saltValue="1gB1cQEIoRtJulxUpy++I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B1:W64"/>
  <sheetViews>
    <sheetView showGridLines="0" topLeftCell="B49" zoomScale="70" zoomScaleNormal="70" zoomScaleSheetLayoutView="100" workbookViewId="0">
      <selection activeCell="R14" sqref="R14:V14"/>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548</v>
      </c>
      <c r="G54" s="125" t="s">
        <v>549</v>
      </c>
      <c r="H54" s="126" t="s">
        <v>550</v>
      </c>
    </row>
    <row r="55" spans="2:8" ht="52.5" customHeight="1" x14ac:dyDescent="0.15">
      <c r="B55" s="127"/>
      <c r="C55" s="1303" t="s">
        <v>48</v>
      </c>
      <c r="D55" s="1303"/>
      <c r="E55" s="1304"/>
      <c r="F55" s="128">
        <v>1357</v>
      </c>
      <c r="G55" s="128">
        <v>1393</v>
      </c>
      <c r="H55" s="129">
        <v>1265</v>
      </c>
    </row>
    <row r="56" spans="2:8" ht="52.5" customHeight="1" x14ac:dyDescent="0.15">
      <c r="B56" s="130"/>
      <c r="C56" s="1305" t="s">
        <v>49</v>
      </c>
      <c r="D56" s="1305"/>
      <c r="E56" s="1306"/>
      <c r="F56" s="131">
        <v>426</v>
      </c>
      <c r="G56" s="131">
        <v>376</v>
      </c>
      <c r="H56" s="132">
        <v>351</v>
      </c>
    </row>
    <row r="57" spans="2:8" ht="53.25" customHeight="1" x14ac:dyDescent="0.15">
      <c r="B57" s="130"/>
      <c r="C57" s="1307" t="s">
        <v>50</v>
      </c>
      <c r="D57" s="1307"/>
      <c r="E57" s="1308"/>
      <c r="F57" s="133">
        <v>1507</v>
      </c>
      <c r="G57" s="133">
        <v>1510</v>
      </c>
      <c r="H57" s="134">
        <v>1227</v>
      </c>
    </row>
    <row r="58" spans="2:8" ht="45.75" customHeight="1" x14ac:dyDescent="0.15">
      <c r="B58" s="135"/>
      <c r="C58" s="1295" t="s">
        <v>594</v>
      </c>
      <c r="D58" s="1296"/>
      <c r="E58" s="1297"/>
      <c r="F58" s="136">
        <v>1056</v>
      </c>
      <c r="G58" s="136">
        <v>965</v>
      </c>
      <c r="H58" s="137">
        <v>680</v>
      </c>
    </row>
    <row r="59" spans="2:8" ht="45.75" customHeight="1" x14ac:dyDescent="0.15">
      <c r="B59" s="135"/>
      <c r="C59" s="1295" t="s">
        <v>595</v>
      </c>
      <c r="D59" s="1296"/>
      <c r="E59" s="1297"/>
      <c r="F59" s="136">
        <v>181</v>
      </c>
      <c r="G59" s="136">
        <v>154</v>
      </c>
      <c r="H59" s="137">
        <v>154</v>
      </c>
    </row>
    <row r="60" spans="2:8" ht="45.75" customHeight="1" x14ac:dyDescent="0.15">
      <c r="B60" s="135"/>
      <c r="C60" s="1295" t="s">
        <v>596</v>
      </c>
      <c r="D60" s="1296"/>
      <c r="E60" s="1297"/>
      <c r="F60" s="136">
        <v>49</v>
      </c>
      <c r="G60" s="136">
        <v>91</v>
      </c>
      <c r="H60" s="137">
        <v>107</v>
      </c>
    </row>
    <row r="61" spans="2:8" ht="45.75" customHeight="1" x14ac:dyDescent="0.15">
      <c r="B61" s="135"/>
      <c r="C61" s="1295" t="s">
        <v>597</v>
      </c>
      <c r="D61" s="1296"/>
      <c r="E61" s="1297"/>
      <c r="F61" s="136" t="s">
        <v>599</v>
      </c>
      <c r="G61" s="136">
        <v>84</v>
      </c>
      <c r="H61" s="137">
        <v>82</v>
      </c>
    </row>
    <row r="62" spans="2:8" ht="45.75" customHeight="1" thickBot="1" x14ac:dyDescent="0.2">
      <c r="B62" s="138"/>
      <c r="C62" s="1298" t="s">
        <v>598</v>
      </c>
      <c r="D62" s="1299"/>
      <c r="E62" s="1300"/>
      <c r="F62" s="139">
        <v>34</v>
      </c>
      <c r="G62" s="139">
        <v>37</v>
      </c>
      <c r="H62" s="140">
        <v>40</v>
      </c>
    </row>
    <row r="63" spans="2:8" ht="52.5" customHeight="1" thickBot="1" x14ac:dyDescent="0.2">
      <c r="B63" s="141"/>
      <c r="C63" s="1301" t="s">
        <v>51</v>
      </c>
      <c r="D63" s="1301"/>
      <c r="E63" s="1302"/>
      <c r="F63" s="142">
        <v>3290</v>
      </c>
      <c r="G63" s="142">
        <v>3279</v>
      </c>
      <c r="H63" s="143">
        <v>2843</v>
      </c>
    </row>
    <row r="64" spans="2:8" ht="15" customHeight="1" x14ac:dyDescent="0.15"/>
  </sheetData>
  <sheetProtection algorithmName="SHA-512" hashValue="tiMmt7J4O52mxiaYpmUYA/1udNThB6eZH3HhwgfGtS2b+4fKjtoTWfnzL/QXTDWPVygC/Wxni8mcqFD2J6lLAw==" saltValue="DX2oDwCXgjmqgACEhLaKg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pageSetUpPr fitToPage="1"/>
  </sheetPr>
  <dimension ref="A1:WZM160"/>
  <sheetViews>
    <sheetView showGridLines="0" topLeftCell="C22" zoomScale="85" zoomScaleNormal="85" zoomScaleSheetLayoutView="55" workbookViewId="0">
      <selection activeCell="AN43" sqref="AN43:DC47"/>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600</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600</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601</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602</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603</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604</v>
      </c>
    </row>
    <row r="50" spans="1:109"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546</v>
      </c>
      <c r="BQ50" s="1322"/>
      <c r="BR50" s="1322"/>
      <c r="BS50" s="1322"/>
      <c r="BT50" s="1322"/>
      <c r="BU50" s="1322"/>
      <c r="BV50" s="1322"/>
      <c r="BW50" s="1322"/>
      <c r="BX50" s="1322" t="s">
        <v>547</v>
      </c>
      <c r="BY50" s="1322"/>
      <c r="BZ50" s="1322"/>
      <c r="CA50" s="1322"/>
      <c r="CB50" s="1322"/>
      <c r="CC50" s="1322"/>
      <c r="CD50" s="1322"/>
      <c r="CE50" s="1322"/>
      <c r="CF50" s="1322" t="s">
        <v>548</v>
      </c>
      <c r="CG50" s="1322"/>
      <c r="CH50" s="1322"/>
      <c r="CI50" s="1322"/>
      <c r="CJ50" s="1322"/>
      <c r="CK50" s="1322"/>
      <c r="CL50" s="1322"/>
      <c r="CM50" s="1322"/>
      <c r="CN50" s="1322" t="s">
        <v>549</v>
      </c>
      <c r="CO50" s="1322"/>
      <c r="CP50" s="1322"/>
      <c r="CQ50" s="1322"/>
      <c r="CR50" s="1322"/>
      <c r="CS50" s="1322"/>
      <c r="CT50" s="1322"/>
      <c r="CU50" s="1322"/>
      <c r="CV50" s="1322" t="s">
        <v>550</v>
      </c>
      <c r="CW50" s="1322"/>
      <c r="CX50" s="1322"/>
      <c r="CY50" s="1322"/>
      <c r="CZ50" s="1322"/>
      <c r="DA50" s="1322"/>
      <c r="DB50" s="1322"/>
      <c r="DC50" s="1322"/>
    </row>
    <row r="51" spans="1:109" ht="13.5" customHeight="1" x14ac:dyDescent="0.15">
      <c r="B51" s="395"/>
      <c r="G51" s="1329"/>
      <c r="H51" s="1329"/>
      <c r="I51" s="1327"/>
      <c r="J51" s="1327"/>
      <c r="K51" s="1324"/>
      <c r="L51" s="1324"/>
      <c r="M51" s="1324"/>
      <c r="N51" s="1324"/>
      <c r="AM51" s="404"/>
      <c r="AN51" s="1325" t="s">
        <v>605</v>
      </c>
      <c r="AO51" s="1325"/>
      <c r="AP51" s="1325"/>
      <c r="AQ51" s="1325"/>
      <c r="AR51" s="1325"/>
      <c r="AS51" s="1325"/>
      <c r="AT51" s="1325"/>
      <c r="AU51" s="1325"/>
      <c r="AV51" s="1325"/>
      <c r="AW51" s="1325"/>
      <c r="AX51" s="1325"/>
      <c r="AY51" s="1325"/>
      <c r="AZ51" s="1325"/>
      <c r="BA51" s="1325"/>
      <c r="BB51" s="1325" t="s">
        <v>606</v>
      </c>
      <c r="BC51" s="1325"/>
      <c r="BD51" s="1325"/>
      <c r="BE51" s="1325"/>
      <c r="BF51" s="1325"/>
      <c r="BG51" s="1325"/>
      <c r="BH51" s="1325"/>
      <c r="BI51" s="1325"/>
      <c r="BJ51" s="1325"/>
      <c r="BK51" s="1325"/>
      <c r="BL51" s="1325"/>
      <c r="BM51" s="1325"/>
      <c r="BN51" s="1325"/>
      <c r="BO51" s="1325"/>
      <c r="BP51" s="1326"/>
      <c r="BQ51" s="1323"/>
      <c r="BR51" s="1323"/>
      <c r="BS51" s="1323"/>
      <c r="BT51" s="1323"/>
      <c r="BU51" s="1323"/>
      <c r="BV51" s="1323"/>
      <c r="BW51" s="1323"/>
      <c r="BX51" s="1323">
        <v>92.4</v>
      </c>
      <c r="BY51" s="1323"/>
      <c r="BZ51" s="1323"/>
      <c r="CA51" s="1323"/>
      <c r="CB51" s="1323"/>
      <c r="CC51" s="1323"/>
      <c r="CD51" s="1323"/>
      <c r="CE51" s="1323"/>
      <c r="CF51" s="1323">
        <v>90.8</v>
      </c>
      <c r="CG51" s="1323"/>
      <c r="CH51" s="1323"/>
      <c r="CI51" s="1323"/>
      <c r="CJ51" s="1323"/>
      <c r="CK51" s="1323"/>
      <c r="CL51" s="1323"/>
      <c r="CM51" s="1323"/>
      <c r="CN51" s="1323">
        <v>103.2</v>
      </c>
      <c r="CO51" s="1323"/>
      <c r="CP51" s="1323"/>
      <c r="CQ51" s="1323"/>
      <c r="CR51" s="1323"/>
      <c r="CS51" s="1323"/>
      <c r="CT51" s="1323"/>
      <c r="CU51" s="1323"/>
      <c r="CV51" s="1323">
        <v>118.2</v>
      </c>
      <c r="CW51" s="1323"/>
      <c r="CX51" s="1323"/>
      <c r="CY51" s="1323"/>
      <c r="CZ51" s="1323"/>
      <c r="DA51" s="1323"/>
      <c r="DB51" s="1323"/>
      <c r="DC51" s="1323"/>
    </row>
    <row r="52" spans="1:109" x14ac:dyDescent="0.15">
      <c r="B52" s="395"/>
      <c r="G52" s="1329"/>
      <c r="H52" s="1329"/>
      <c r="I52" s="1327"/>
      <c r="J52" s="1327"/>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x14ac:dyDescent="0.15">
      <c r="A53" s="403"/>
      <c r="B53" s="395"/>
      <c r="G53" s="1329"/>
      <c r="H53" s="1329"/>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607</v>
      </c>
      <c r="BC53" s="1325"/>
      <c r="BD53" s="1325"/>
      <c r="BE53" s="1325"/>
      <c r="BF53" s="1325"/>
      <c r="BG53" s="1325"/>
      <c r="BH53" s="1325"/>
      <c r="BI53" s="1325"/>
      <c r="BJ53" s="1325"/>
      <c r="BK53" s="1325"/>
      <c r="BL53" s="1325"/>
      <c r="BM53" s="1325"/>
      <c r="BN53" s="1325"/>
      <c r="BO53" s="1325"/>
      <c r="BP53" s="1326"/>
      <c r="BQ53" s="1323"/>
      <c r="BR53" s="1323"/>
      <c r="BS53" s="1323"/>
      <c r="BT53" s="1323"/>
      <c r="BU53" s="1323"/>
      <c r="BV53" s="1323"/>
      <c r="BW53" s="1323"/>
      <c r="BX53" s="1323">
        <v>64.900000000000006</v>
      </c>
      <c r="BY53" s="1323"/>
      <c r="BZ53" s="1323"/>
      <c r="CA53" s="1323"/>
      <c r="CB53" s="1323"/>
      <c r="CC53" s="1323"/>
      <c r="CD53" s="1323"/>
      <c r="CE53" s="1323"/>
      <c r="CF53" s="1323">
        <v>70.2</v>
      </c>
      <c r="CG53" s="1323"/>
      <c r="CH53" s="1323"/>
      <c r="CI53" s="1323"/>
      <c r="CJ53" s="1323"/>
      <c r="CK53" s="1323"/>
      <c r="CL53" s="1323"/>
      <c r="CM53" s="1323"/>
      <c r="CN53" s="1323">
        <v>68.599999999999994</v>
      </c>
      <c r="CO53" s="1323"/>
      <c r="CP53" s="1323"/>
      <c r="CQ53" s="1323"/>
      <c r="CR53" s="1323"/>
      <c r="CS53" s="1323"/>
      <c r="CT53" s="1323"/>
      <c r="CU53" s="1323"/>
      <c r="CV53" s="1323">
        <v>66</v>
      </c>
      <c r="CW53" s="1323"/>
      <c r="CX53" s="1323"/>
      <c r="CY53" s="1323"/>
      <c r="CZ53" s="1323"/>
      <c r="DA53" s="1323"/>
      <c r="DB53" s="1323"/>
      <c r="DC53" s="1323"/>
    </row>
    <row r="54" spans="1:109" x14ac:dyDescent="0.15">
      <c r="A54" s="403"/>
      <c r="B54" s="395"/>
      <c r="G54" s="1329"/>
      <c r="H54" s="1329"/>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x14ac:dyDescent="0.15">
      <c r="A55" s="403"/>
      <c r="B55" s="395"/>
      <c r="G55" s="1318"/>
      <c r="H55" s="1318"/>
      <c r="I55" s="1318"/>
      <c r="J55" s="1318"/>
      <c r="K55" s="1324"/>
      <c r="L55" s="1324"/>
      <c r="M55" s="1324"/>
      <c r="N55" s="1324"/>
      <c r="AN55" s="1322" t="s">
        <v>608</v>
      </c>
      <c r="AO55" s="1322"/>
      <c r="AP55" s="1322"/>
      <c r="AQ55" s="1322"/>
      <c r="AR55" s="1322"/>
      <c r="AS55" s="1322"/>
      <c r="AT55" s="1322"/>
      <c r="AU55" s="1322"/>
      <c r="AV55" s="1322"/>
      <c r="AW55" s="1322"/>
      <c r="AX55" s="1322"/>
      <c r="AY55" s="1322"/>
      <c r="AZ55" s="1322"/>
      <c r="BA55" s="1322"/>
      <c r="BB55" s="1325" t="s">
        <v>606</v>
      </c>
      <c r="BC55" s="1325"/>
      <c r="BD55" s="1325"/>
      <c r="BE55" s="1325"/>
      <c r="BF55" s="1325"/>
      <c r="BG55" s="1325"/>
      <c r="BH55" s="1325"/>
      <c r="BI55" s="1325"/>
      <c r="BJ55" s="1325"/>
      <c r="BK55" s="1325"/>
      <c r="BL55" s="1325"/>
      <c r="BM55" s="1325"/>
      <c r="BN55" s="1325"/>
      <c r="BO55" s="1325"/>
      <c r="BP55" s="1326"/>
      <c r="BQ55" s="1323"/>
      <c r="BR55" s="1323"/>
      <c r="BS55" s="1323"/>
      <c r="BT55" s="1323"/>
      <c r="BU55" s="1323"/>
      <c r="BV55" s="1323"/>
      <c r="BW55" s="1323"/>
      <c r="BX55" s="1323">
        <v>24</v>
      </c>
      <c r="BY55" s="1323"/>
      <c r="BZ55" s="1323"/>
      <c r="CA55" s="1323"/>
      <c r="CB55" s="1323"/>
      <c r="CC55" s="1323"/>
      <c r="CD55" s="1323"/>
      <c r="CE55" s="1323"/>
      <c r="CF55" s="1323">
        <v>19.8</v>
      </c>
      <c r="CG55" s="1323"/>
      <c r="CH55" s="1323"/>
      <c r="CI55" s="1323"/>
      <c r="CJ55" s="1323"/>
      <c r="CK55" s="1323"/>
      <c r="CL55" s="1323"/>
      <c r="CM55" s="1323"/>
      <c r="CN55" s="1323">
        <v>19.8</v>
      </c>
      <c r="CO55" s="1323"/>
      <c r="CP55" s="1323"/>
      <c r="CQ55" s="1323"/>
      <c r="CR55" s="1323"/>
      <c r="CS55" s="1323"/>
      <c r="CT55" s="1323"/>
      <c r="CU55" s="1323"/>
      <c r="CV55" s="1323">
        <v>20</v>
      </c>
      <c r="CW55" s="1323"/>
      <c r="CX55" s="1323"/>
      <c r="CY55" s="1323"/>
      <c r="CZ55" s="1323"/>
      <c r="DA55" s="1323"/>
      <c r="DB55" s="1323"/>
      <c r="DC55" s="1323"/>
    </row>
    <row r="56" spans="1:109" x14ac:dyDescent="0.15">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x14ac:dyDescent="0.15">
      <c r="B57" s="407"/>
      <c r="G57" s="1318"/>
      <c r="H57" s="1318"/>
      <c r="I57" s="1328"/>
      <c r="J57" s="1328"/>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609</v>
      </c>
      <c r="BC57" s="1325"/>
      <c r="BD57" s="1325"/>
      <c r="BE57" s="1325"/>
      <c r="BF57" s="1325"/>
      <c r="BG57" s="1325"/>
      <c r="BH57" s="1325"/>
      <c r="BI57" s="1325"/>
      <c r="BJ57" s="1325"/>
      <c r="BK57" s="1325"/>
      <c r="BL57" s="1325"/>
      <c r="BM57" s="1325"/>
      <c r="BN57" s="1325"/>
      <c r="BO57" s="1325"/>
      <c r="BP57" s="1326"/>
      <c r="BQ57" s="1323"/>
      <c r="BR57" s="1323"/>
      <c r="BS57" s="1323"/>
      <c r="BT57" s="1323"/>
      <c r="BU57" s="1323"/>
      <c r="BV57" s="1323"/>
      <c r="BW57" s="1323"/>
      <c r="BX57" s="1323">
        <v>56.1</v>
      </c>
      <c r="BY57" s="1323"/>
      <c r="BZ57" s="1323"/>
      <c r="CA57" s="1323"/>
      <c r="CB57" s="1323"/>
      <c r="CC57" s="1323"/>
      <c r="CD57" s="1323"/>
      <c r="CE57" s="1323"/>
      <c r="CF57" s="1323">
        <v>58.6</v>
      </c>
      <c r="CG57" s="1323"/>
      <c r="CH57" s="1323"/>
      <c r="CI57" s="1323"/>
      <c r="CJ57" s="1323"/>
      <c r="CK57" s="1323"/>
      <c r="CL57" s="1323"/>
      <c r="CM57" s="1323"/>
      <c r="CN57" s="1323">
        <v>59.5</v>
      </c>
      <c r="CO57" s="1323"/>
      <c r="CP57" s="1323"/>
      <c r="CQ57" s="1323"/>
      <c r="CR57" s="1323"/>
      <c r="CS57" s="1323"/>
      <c r="CT57" s="1323"/>
      <c r="CU57" s="1323"/>
      <c r="CV57" s="1323">
        <v>60.5</v>
      </c>
      <c r="CW57" s="1323"/>
      <c r="CX57" s="1323"/>
      <c r="CY57" s="1323"/>
      <c r="CZ57" s="1323"/>
      <c r="DA57" s="1323"/>
      <c r="DB57" s="1323"/>
      <c r="DC57" s="1323"/>
      <c r="DD57" s="408"/>
      <c r="DE57" s="407"/>
    </row>
    <row r="58" spans="1:109" s="403" customFormat="1" x14ac:dyDescent="0.15">
      <c r="A58" s="388"/>
      <c r="B58" s="407"/>
      <c r="G58" s="1318"/>
      <c r="H58" s="1318"/>
      <c r="I58" s="1328"/>
      <c r="J58" s="1328"/>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610</v>
      </c>
    </row>
    <row r="64" spans="1:109" x14ac:dyDescent="0.15">
      <c r="B64" s="395"/>
      <c r="G64" s="402"/>
      <c r="I64" s="415"/>
      <c r="J64" s="415"/>
      <c r="K64" s="415"/>
      <c r="L64" s="415"/>
      <c r="M64" s="415"/>
      <c r="N64" s="416"/>
      <c r="AM64" s="402"/>
      <c r="AN64" s="402" t="s">
        <v>602</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09" t="s">
        <v>611</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x14ac:dyDescent="0.15">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x14ac:dyDescent="0.15">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x14ac:dyDescent="0.15">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x14ac:dyDescent="0.15">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604</v>
      </c>
    </row>
    <row r="72" spans="2:107"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546</v>
      </c>
      <c r="BQ72" s="1322"/>
      <c r="BR72" s="1322"/>
      <c r="BS72" s="1322"/>
      <c r="BT72" s="1322"/>
      <c r="BU72" s="1322"/>
      <c r="BV72" s="1322"/>
      <c r="BW72" s="1322"/>
      <c r="BX72" s="1322" t="s">
        <v>547</v>
      </c>
      <c r="BY72" s="1322"/>
      <c r="BZ72" s="1322"/>
      <c r="CA72" s="1322"/>
      <c r="CB72" s="1322"/>
      <c r="CC72" s="1322"/>
      <c r="CD72" s="1322"/>
      <c r="CE72" s="1322"/>
      <c r="CF72" s="1322" t="s">
        <v>548</v>
      </c>
      <c r="CG72" s="1322"/>
      <c r="CH72" s="1322"/>
      <c r="CI72" s="1322"/>
      <c r="CJ72" s="1322"/>
      <c r="CK72" s="1322"/>
      <c r="CL72" s="1322"/>
      <c r="CM72" s="1322"/>
      <c r="CN72" s="1322" t="s">
        <v>549</v>
      </c>
      <c r="CO72" s="1322"/>
      <c r="CP72" s="1322"/>
      <c r="CQ72" s="1322"/>
      <c r="CR72" s="1322"/>
      <c r="CS72" s="1322"/>
      <c r="CT72" s="1322"/>
      <c r="CU72" s="1322"/>
      <c r="CV72" s="1322" t="s">
        <v>550</v>
      </c>
      <c r="CW72" s="1322"/>
      <c r="CX72" s="1322"/>
      <c r="CY72" s="1322"/>
      <c r="CZ72" s="1322"/>
      <c r="DA72" s="1322"/>
      <c r="DB72" s="1322"/>
      <c r="DC72" s="1322"/>
    </row>
    <row r="73" spans="2:107" x14ac:dyDescent="0.15">
      <c r="B73" s="395"/>
      <c r="G73" s="1329"/>
      <c r="H73" s="1329"/>
      <c r="I73" s="1329"/>
      <c r="J73" s="1329"/>
      <c r="K73" s="1330"/>
      <c r="L73" s="1330"/>
      <c r="M73" s="1330"/>
      <c r="N73" s="1330"/>
      <c r="AM73" s="404"/>
      <c r="AN73" s="1325" t="s">
        <v>605</v>
      </c>
      <c r="AO73" s="1325"/>
      <c r="AP73" s="1325"/>
      <c r="AQ73" s="1325"/>
      <c r="AR73" s="1325"/>
      <c r="AS73" s="1325"/>
      <c r="AT73" s="1325"/>
      <c r="AU73" s="1325"/>
      <c r="AV73" s="1325"/>
      <c r="AW73" s="1325"/>
      <c r="AX73" s="1325"/>
      <c r="AY73" s="1325"/>
      <c r="AZ73" s="1325"/>
      <c r="BA73" s="1325"/>
      <c r="BB73" s="1325" t="s">
        <v>606</v>
      </c>
      <c r="BC73" s="1325"/>
      <c r="BD73" s="1325"/>
      <c r="BE73" s="1325"/>
      <c r="BF73" s="1325"/>
      <c r="BG73" s="1325"/>
      <c r="BH73" s="1325"/>
      <c r="BI73" s="1325"/>
      <c r="BJ73" s="1325"/>
      <c r="BK73" s="1325"/>
      <c r="BL73" s="1325"/>
      <c r="BM73" s="1325"/>
      <c r="BN73" s="1325"/>
      <c r="BO73" s="1325"/>
      <c r="BP73" s="1323">
        <v>89.1</v>
      </c>
      <c r="BQ73" s="1323"/>
      <c r="BR73" s="1323"/>
      <c r="BS73" s="1323"/>
      <c r="BT73" s="1323"/>
      <c r="BU73" s="1323"/>
      <c r="BV73" s="1323"/>
      <c r="BW73" s="1323"/>
      <c r="BX73" s="1323">
        <v>92.4</v>
      </c>
      <c r="BY73" s="1323"/>
      <c r="BZ73" s="1323"/>
      <c r="CA73" s="1323"/>
      <c r="CB73" s="1323"/>
      <c r="CC73" s="1323"/>
      <c r="CD73" s="1323"/>
      <c r="CE73" s="1323"/>
      <c r="CF73" s="1323">
        <v>90.8</v>
      </c>
      <c r="CG73" s="1323"/>
      <c r="CH73" s="1323"/>
      <c r="CI73" s="1323"/>
      <c r="CJ73" s="1323"/>
      <c r="CK73" s="1323"/>
      <c r="CL73" s="1323"/>
      <c r="CM73" s="1323"/>
      <c r="CN73" s="1323">
        <v>103.2</v>
      </c>
      <c r="CO73" s="1323"/>
      <c r="CP73" s="1323"/>
      <c r="CQ73" s="1323"/>
      <c r="CR73" s="1323"/>
      <c r="CS73" s="1323"/>
      <c r="CT73" s="1323"/>
      <c r="CU73" s="1323"/>
      <c r="CV73" s="1323">
        <v>118.2</v>
      </c>
      <c r="CW73" s="1323"/>
      <c r="CX73" s="1323"/>
      <c r="CY73" s="1323"/>
      <c r="CZ73" s="1323"/>
      <c r="DA73" s="1323"/>
      <c r="DB73" s="1323"/>
      <c r="DC73" s="1323"/>
    </row>
    <row r="74" spans="2:107" x14ac:dyDescent="0.15">
      <c r="B74" s="395"/>
      <c r="G74" s="1329"/>
      <c r="H74" s="1329"/>
      <c r="I74" s="1329"/>
      <c r="J74" s="1329"/>
      <c r="K74" s="1330"/>
      <c r="L74" s="1330"/>
      <c r="M74" s="1330"/>
      <c r="N74" s="1330"/>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x14ac:dyDescent="0.15">
      <c r="B75" s="395"/>
      <c r="G75" s="1329"/>
      <c r="H75" s="1329"/>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612</v>
      </c>
      <c r="BC75" s="1325"/>
      <c r="BD75" s="1325"/>
      <c r="BE75" s="1325"/>
      <c r="BF75" s="1325"/>
      <c r="BG75" s="1325"/>
      <c r="BH75" s="1325"/>
      <c r="BI75" s="1325"/>
      <c r="BJ75" s="1325"/>
      <c r="BK75" s="1325"/>
      <c r="BL75" s="1325"/>
      <c r="BM75" s="1325"/>
      <c r="BN75" s="1325"/>
      <c r="BO75" s="1325"/>
      <c r="BP75" s="1323">
        <v>10.4</v>
      </c>
      <c r="BQ75" s="1323"/>
      <c r="BR75" s="1323"/>
      <c r="BS75" s="1323"/>
      <c r="BT75" s="1323"/>
      <c r="BU75" s="1323"/>
      <c r="BV75" s="1323"/>
      <c r="BW75" s="1323"/>
      <c r="BX75" s="1323">
        <v>9.8000000000000007</v>
      </c>
      <c r="BY75" s="1323"/>
      <c r="BZ75" s="1323"/>
      <c r="CA75" s="1323"/>
      <c r="CB75" s="1323"/>
      <c r="CC75" s="1323"/>
      <c r="CD75" s="1323"/>
      <c r="CE75" s="1323"/>
      <c r="CF75" s="1323">
        <v>10.3</v>
      </c>
      <c r="CG75" s="1323"/>
      <c r="CH75" s="1323"/>
      <c r="CI75" s="1323"/>
      <c r="CJ75" s="1323"/>
      <c r="CK75" s="1323"/>
      <c r="CL75" s="1323"/>
      <c r="CM75" s="1323"/>
      <c r="CN75" s="1323">
        <v>10.9</v>
      </c>
      <c r="CO75" s="1323"/>
      <c r="CP75" s="1323"/>
      <c r="CQ75" s="1323"/>
      <c r="CR75" s="1323"/>
      <c r="CS75" s="1323"/>
      <c r="CT75" s="1323"/>
      <c r="CU75" s="1323"/>
      <c r="CV75" s="1323">
        <v>11.7</v>
      </c>
      <c r="CW75" s="1323"/>
      <c r="CX75" s="1323"/>
      <c r="CY75" s="1323"/>
      <c r="CZ75" s="1323"/>
      <c r="DA75" s="1323"/>
      <c r="DB75" s="1323"/>
      <c r="DC75" s="1323"/>
    </row>
    <row r="76" spans="2:107" x14ac:dyDescent="0.15">
      <c r="B76" s="395"/>
      <c r="G76" s="1329"/>
      <c r="H76" s="1329"/>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x14ac:dyDescent="0.15">
      <c r="B77" s="395"/>
      <c r="G77" s="1318"/>
      <c r="H77" s="1318"/>
      <c r="I77" s="1318"/>
      <c r="J77" s="1318"/>
      <c r="K77" s="1330"/>
      <c r="L77" s="1330"/>
      <c r="M77" s="1330"/>
      <c r="N77" s="1330"/>
      <c r="AN77" s="1322" t="s">
        <v>608</v>
      </c>
      <c r="AO77" s="1322"/>
      <c r="AP77" s="1322"/>
      <c r="AQ77" s="1322"/>
      <c r="AR77" s="1322"/>
      <c r="AS77" s="1322"/>
      <c r="AT77" s="1322"/>
      <c r="AU77" s="1322"/>
      <c r="AV77" s="1322"/>
      <c r="AW77" s="1322"/>
      <c r="AX77" s="1322"/>
      <c r="AY77" s="1322"/>
      <c r="AZ77" s="1322"/>
      <c r="BA77" s="1322"/>
      <c r="BB77" s="1325" t="s">
        <v>606</v>
      </c>
      <c r="BC77" s="1325"/>
      <c r="BD77" s="1325"/>
      <c r="BE77" s="1325"/>
      <c r="BF77" s="1325"/>
      <c r="BG77" s="1325"/>
      <c r="BH77" s="1325"/>
      <c r="BI77" s="1325"/>
      <c r="BJ77" s="1325"/>
      <c r="BK77" s="1325"/>
      <c r="BL77" s="1325"/>
      <c r="BM77" s="1325"/>
      <c r="BN77" s="1325"/>
      <c r="BO77" s="1325"/>
      <c r="BP77" s="1323">
        <v>37.200000000000003</v>
      </c>
      <c r="BQ77" s="1323"/>
      <c r="BR77" s="1323"/>
      <c r="BS77" s="1323"/>
      <c r="BT77" s="1323"/>
      <c r="BU77" s="1323"/>
      <c r="BV77" s="1323"/>
      <c r="BW77" s="1323"/>
      <c r="BX77" s="1323">
        <v>24</v>
      </c>
      <c r="BY77" s="1323"/>
      <c r="BZ77" s="1323"/>
      <c r="CA77" s="1323"/>
      <c r="CB77" s="1323"/>
      <c r="CC77" s="1323"/>
      <c r="CD77" s="1323"/>
      <c r="CE77" s="1323"/>
      <c r="CF77" s="1323">
        <v>19.8</v>
      </c>
      <c r="CG77" s="1323"/>
      <c r="CH77" s="1323"/>
      <c r="CI77" s="1323"/>
      <c r="CJ77" s="1323"/>
      <c r="CK77" s="1323"/>
      <c r="CL77" s="1323"/>
      <c r="CM77" s="1323"/>
      <c r="CN77" s="1323">
        <v>19.8</v>
      </c>
      <c r="CO77" s="1323"/>
      <c r="CP77" s="1323"/>
      <c r="CQ77" s="1323"/>
      <c r="CR77" s="1323"/>
      <c r="CS77" s="1323"/>
      <c r="CT77" s="1323"/>
      <c r="CU77" s="1323"/>
      <c r="CV77" s="1323">
        <v>20</v>
      </c>
      <c r="CW77" s="1323"/>
      <c r="CX77" s="1323"/>
      <c r="CY77" s="1323"/>
      <c r="CZ77" s="1323"/>
      <c r="DA77" s="1323"/>
      <c r="DB77" s="1323"/>
      <c r="DC77" s="1323"/>
    </row>
    <row r="78" spans="2:107" x14ac:dyDescent="0.15">
      <c r="B78" s="395"/>
      <c r="G78" s="1318"/>
      <c r="H78" s="1318"/>
      <c r="I78" s="1318"/>
      <c r="J78" s="1318"/>
      <c r="K78" s="1330"/>
      <c r="L78" s="1330"/>
      <c r="M78" s="1330"/>
      <c r="N78" s="1330"/>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x14ac:dyDescent="0.15">
      <c r="B79" s="395"/>
      <c r="G79" s="1318"/>
      <c r="H79" s="1318"/>
      <c r="I79" s="1328"/>
      <c r="J79" s="1328"/>
      <c r="K79" s="1331"/>
      <c r="L79" s="1331"/>
      <c r="M79" s="1331"/>
      <c r="N79" s="1331"/>
      <c r="AN79" s="1322"/>
      <c r="AO79" s="1322"/>
      <c r="AP79" s="1322"/>
      <c r="AQ79" s="1322"/>
      <c r="AR79" s="1322"/>
      <c r="AS79" s="1322"/>
      <c r="AT79" s="1322"/>
      <c r="AU79" s="1322"/>
      <c r="AV79" s="1322"/>
      <c r="AW79" s="1322"/>
      <c r="AX79" s="1322"/>
      <c r="AY79" s="1322"/>
      <c r="AZ79" s="1322"/>
      <c r="BA79" s="1322"/>
      <c r="BB79" s="1325" t="s">
        <v>612</v>
      </c>
      <c r="BC79" s="1325"/>
      <c r="BD79" s="1325"/>
      <c r="BE79" s="1325"/>
      <c r="BF79" s="1325"/>
      <c r="BG79" s="1325"/>
      <c r="BH79" s="1325"/>
      <c r="BI79" s="1325"/>
      <c r="BJ79" s="1325"/>
      <c r="BK79" s="1325"/>
      <c r="BL79" s="1325"/>
      <c r="BM79" s="1325"/>
      <c r="BN79" s="1325"/>
      <c r="BO79" s="1325"/>
      <c r="BP79" s="1323">
        <v>10.1</v>
      </c>
      <c r="BQ79" s="1323"/>
      <c r="BR79" s="1323"/>
      <c r="BS79" s="1323"/>
      <c r="BT79" s="1323"/>
      <c r="BU79" s="1323"/>
      <c r="BV79" s="1323"/>
      <c r="BW79" s="1323"/>
      <c r="BX79" s="1323">
        <v>9.1</v>
      </c>
      <c r="BY79" s="1323"/>
      <c r="BZ79" s="1323"/>
      <c r="CA79" s="1323"/>
      <c r="CB79" s="1323"/>
      <c r="CC79" s="1323"/>
      <c r="CD79" s="1323"/>
      <c r="CE79" s="1323"/>
      <c r="CF79" s="1323">
        <v>8.9</v>
      </c>
      <c r="CG79" s="1323"/>
      <c r="CH79" s="1323"/>
      <c r="CI79" s="1323"/>
      <c r="CJ79" s="1323"/>
      <c r="CK79" s="1323"/>
      <c r="CL79" s="1323"/>
      <c r="CM79" s="1323"/>
      <c r="CN79" s="1323">
        <v>8.8000000000000007</v>
      </c>
      <c r="CO79" s="1323"/>
      <c r="CP79" s="1323"/>
      <c r="CQ79" s="1323"/>
      <c r="CR79" s="1323"/>
      <c r="CS79" s="1323"/>
      <c r="CT79" s="1323"/>
      <c r="CU79" s="1323"/>
      <c r="CV79" s="1323">
        <v>8.9</v>
      </c>
      <c r="CW79" s="1323"/>
      <c r="CX79" s="1323"/>
      <c r="CY79" s="1323"/>
      <c r="CZ79" s="1323"/>
      <c r="DA79" s="1323"/>
      <c r="DB79" s="1323"/>
      <c r="DC79" s="1323"/>
    </row>
    <row r="80" spans="2:107" x14ac:dyDescent="0.15">
      <c r="B80" s="395"/>
      <c r="G80" s="1318"/>
      <c r="H80" s="1318"/>
      <c r="I80" s="1328"/>
      <c r="J80" s="1328"/>
      <c r="K80" s="1331"/>
      <c r="L80" s="1331"/>
      <c r="M80" s="1331"/>
      <c r="N80" s="1331"/>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D8wLSwXtd/tv90fpkXAPgNmK2rwWBZkLX/YRYjeNXB3nQ3jkG+UJCNZMQgLdslG1hO8R7rp4q6g8p/ia6PQuew==" saltValue="CdJ39LTfFVA4QHaYMsx79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pageSetUpPr fitToPage="1"/>
  </sheetPr>
  <dimension ref="A1:DR125"/>
  <sheetViews>
    <sheetView showGridLines="0" topLeftCell="A91" zoomScale="70" zoomScaleNormal="70" zoomScaleSheetLayoutView="70" workbookViewId="0">
      <selection activeCell="AN43" sqref="AN43:DC47"/>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613</v>
      </c>
    </row>
  </sheetData>
  <sheetProtection algorithmName="SHA-512" hashValue="iwT0CKSNcgB63EWMGERKGg4mvysg9itKfVX9aRoSyMhuXCE4JncgwSc9D+6pPos7FNTZnWPAOdM/KOHXAsJzwA==" saltValue="v5QnzgsEvuYOe7TnNE7m4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2">
    <pageSetUpPr fitToPage="1"/>
  </sheetPr>
  <dimension ref="A1:DR125"/>
  <sheetViews>
    <sheetView showGridLines="0" topLeftCell="D70" zoomScale="85" zoomScaleNormal="85" zoomScaleSheetLayoutView="55" workbookViewId="0">
      <selection activeCell="AE84" sqref="AE84"/>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614</v>
      </c>
    </row>
  </sheetData>
  <sheetProtection algorithmName="SHA-512" hashValue="pBfSxPP747nr/T5l05+EGQSN6Jdcs3iJTSXixIKuwmCP1Jf32IelJxXkGxUNraiU3+JQD+unkxIegn8KF2B+2A==" saltValue="O83D67U1h+KiG+0XD+Nsq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543</v>
      </c>
      <c r="G2" s="157"/>
      <c r="H2" s="158"/>
    </row>
    <row r="3" spans="1:8" x14ac:dyDescent="0.15">
      <c r="A3" s="154" t="s">
        <v>536</v>
      </c>
      <c r="B3" s="159"/>
      <c r="C3" s="160"/>
      <c r="D3" s="161">
        <v>140221</v>
      </c>
      <c r="E3" s="162"/>
      <c r="F3" s="163">
        <v>96635</v>
      </c>
      <c r="G3" s="164"/>
      <c r="H3" s="165"/>
    </row>
    <row r="4" spans="1:8" x14ac:dyDescent="0.15">
      <c r="A4" s="166"/>
      <c r="B4" s="167"/>
      <c r="C4" s="168"/>
      <c r="D4" s="169">
        <v>46688</v>
      </c>
      <c r="E4" s="170"/>
      <c r="F4" s="171">
        <v>44408</v>
      </c>
      <c r="G4" s="172"/>
      <c r="H4" s="173"/>
    </row>
    <row r="5" spans="1:8" x14ac:dyDescent="0.15">
      <c r="A5" s="154" t="s">
        <v>538</v>
      </c>
      <c r="B5" s="159"/>
      <c r="C5" s="160"/>
      <c r="D5" s="161">
        <v>148389</v>
      </c>
      <c r="E5" s="162"/>
      <c r="F5" s="163">
        <v>97062</v>
      </c>
      <c r="G5" s="164"/>
      <c r="H5" s="165"/>
    </row>
    <row r="6" spans="1:8" x14ac:dyDescent="0.15">
      <c r="A6" s="166"/>
      <c r="B6" s="167"/>
      <c r="C6" s="168"/>
      <c r="D6" s="169">
        <v>52847</v>
      </c>
      <c r="E6" s="170"/>
      <c r="F6" s="171">
        <v>50112</v>
      </c>
      <c r="G6" s="172"/>
      <c r="H6" s="173"/>
    </row>
    <row r="7" spans="1:8" x14ac:dyDescent="0.15">
      <c r="A7" s="154" t="s">
        <v>539</v>
      </c>
      <c r="B7" s="159"/>
      <c r="C7" s="160"/>
      <c r="D7" s="161">
        <v>126961</v>
      </c>
      <c r="E7" s="162"/>
      <c r="F7" s="163">
        <v>106005</v>
      </c>
      <c r="G7" s="164"/>
      <c r="H7" s="165"/>
    </row>
    <row r="8" spans="1:8" x14ac:dyDescent="0.15">
      <c r="A8" s="166"/>
      <c r="B8" s="167"/>
      <c r="C8" s="168"/>
      <c r="D8" s="169">
        <v>49949</v>
      </c>
      <c r="E8" s="170"/>
      <c r="F8" s="171">
        <v>58359</v>
      </c>
      <c r="G8" s="172"/>
      <c r="H8" s="173"/>
    </row>
    <row r="9" spans="1:8" x14ac:dyDescent="0.15">
      <c r="A9" s="154" t="s">
        <v>540</v>
      </c>
      <c r="B9" s="159"/>
      <c r="C9" s="160"/>
      <c r="D9" s="161">
        <v>193902</v>
      </c>
      <c r="E9" s="162"/>
      <c r="F9" s="163">
        <v>98507</v>
      </c>
      <c r="G9" s="164"/>
      <c r="H9" s="165"/>
    </row>
    <row r="10" spans="1:8" x14ac:dyDescent="0.15">
      <c r="A10" s="166"/>
      <c r="B10" s="167"/>
      <c r="C10" s="168"/>
      <c r="D10" s="169">
        <v>31778</v>
      </c>
      <c r="E10" s="170"/>
      <c r="F10" s="171">
        <v>47567</v>
      </c>
      <c r="G10" s="172"/>
      <c r="H10" s="173"/>
    </row>
    <row r="11" spans="1:8" x14ac:dyDescent="0.15">
      <c r="A11" s="154" t="s">
        <v>541</v>
      </c>
      <c r="B11" s="159"/>
      <c r="C11" s="160"/>
      <c r="D11" s="161">
        <v>118863</v>
      </c>
      <c r="E11" s="162"/>
      <c r="F11" s="163">
        <v>113347</v>
      </c>
      <c r="G11" s="164"/>
      <c r="H11" s="165"/>
    </row>
    <row r="12" spans="1:8" x14ac:dyDescent="0.15">
      <c r="A12" s="166"/>
      <c r="B12" s="167"/>
      <c r="C12" s="174"/>
      <c r="D12" s="169">
        <v>47957</v>
      </c>
      <c r="E12" s="170"/>
      <c r="F12" s="171">
        <v>58728</v>
      </c>
      <c r="G12" s="172"/>
      <c r="H12" s="173"/>
    </row>
    <row r="13" spans="1:8" x14ac:dyDescent="0.15">
      <c r="A13" s="154"/>
      <c r="B13" s="159"/>
      <c r="C13" s="175"/>
      <c r="D13" s="176">
        <v>145667</v>
      </c>
      <c r="E13" s="177"/>
      <c r="F13" s="178">
        <v>102311</v>
      </c>
      <c r="G13" s="179"/>
      <c r="H13" s="165"/>
    </row>
    <row r="14" spans="1:8" x14ac:dyDescent="0.15">
      <c r="A14" s="166"/>
      <c r="B14" s="167"/>
      <c r="C14" s="168"/>
      <c r="D14" s="169">
        <v>45844</v>
      </c>
      <c r="E14" s="170"/>
      <c r="F14" s="171">
        <v>51835</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2.5099999999999998</v>
      </c>
      <c r="C19" s="180">
        <f>ROUND(VALUE(SUBSTITUTE(実質収支比率等に係る経年分析!G$48,"▲","-")),2)</f>
        <v>2.67</v>
      </c>
      <c r="D19" s="180">
        <f>ROUND(VALUE(SUBSTITUTE(実質収支比率等に係る経年分析!H$48,"▲","-")),2)</f>
        <v>3.39</v>
      </c>
      <c r="E19" s="180">
        <f>ROUND(VALUE(SUBSTITUTE(実質収支比率等に係る経年分析!I$48,"▲","-")),2)</f>
        <v>3.84</v>
      </c>
      <c r="F19" s="180">
        <f>ROUND(VALUE(SUBSTITUTE(実質収支比率等に係る経年分析!J$48,"▲","-")),2)</f>
        <v>4.47</v>
      </c>
    </row>
    <row r="20" spans="1:11" x14ac:dyDescent="0.15">
      <c r="A20" s="180" t="s">
        <v>55</v>
      </c>
      <c r="B20" s="180">
        <f>ROUND(VALUE(SUBSTITUTE(実質収支比率等に係る経年分析!F$47,"▲","-")),2)</f>
        <v>24.78</v>
      </c>
      <c r="C20" s="180">
        <f>ROUND(VALUE(SUBSTITUTE(実質収支比率等に係る経年分析!G$47,"▲","-")),2)</f>
        <v>21.67</v>
      </c>
      <c r="D20" s="180">
        <f>ROUND(VALUE(SUBSTITUTE(実質収支比率等に係る経年分析!H$47,"▲","-")),2)</f>
        <v>19.920000000000002</v>
      </c>
      <c r="E20" s="180">
        <f>ROUND(VALUE(SUBSTITUTE(実質収支比率等に係る経年分析!I$47,"▲","-")),2)</f>
        <v>20.66</v>
      </c>
      <c r="F20" s="180">
        <f>ROUND(VALUE(SUBSTITUTE(実質収支比率等に係る経年分析!J$47,"▲","-")),2)</f>
        <v>19.03</v>
      </c>
    </row>
    <row r="21" spans="1:11" x14ac:dyDescent="0.15">
      <c r="A21" s="180" t="s">
        <v>56</v>
      </c>
      <c r="B21" s="180">
        <f>IF(ISNUMBER(VALUE(SUBSTITUTE(実質収支比率等に係る経年分析!F$49,"▲","-"))),ROUND(VALUE(SUBSTITUTE(実質収支比率等に係る経年分析!F$49,"▲","-")),2),NA())</f>
        <v>7.18</v>
      </c>
      <c r="C21" s="180">
        <f>IF(ISNUMBER(VALUE(SUBSTITUTE(実質収支比率等に係る経年分析!G$49,"▲","-"))),ROUND(VALUE(SUBSTITUTE(実質収支比率等に係る経年分析!G$49,"▲","-")),2),NA())</f>
        <v>-1.76</v>
      </c>
      <c r="D21" s="180">
        <f>IF(ISNUMBER(VALUE(SUBSTITUTE(実質収支比率等に係る経年分析!H$49,"▲","-"))),ROUND(VALUE(SUBSTITUTE(実質収支比率等に係る経年分析!H$49,"▲","-")),2),NA())</f>
        <v>-3.62</v>
      </c>
      <c r="E21" s="180">
        <f>IF(ISNUMBER(VALUE(SUBSTITUTE(実質収支比率等に係る経年分析!I$49,"▲","-"))),ROUND(VALUE(SUBSTITUTE(実質収支比率等に係る経年分析!I$49,"▲","-")),2),NA())</f>
        <v>-1.26</v>
      </c>
      <c r="F21" s="180">
        <f>IF(ISNUMBER(VALUE(SUBSTITUTE(実質収支比率等に係る経年分析!J$49,"▲","-"))),ROUND(VALUE(SUBSTITUTE(実質収支比率等に係る経年分析!J$49,"▲","-")),2),NA())</f>
        <v>-3.38</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7.0000000000000007E-2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0.06</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東北町介護サービス事業特別会計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東北町農業集落排水事業特別会計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0.05</v>
      </c>
    </row>
    <row r="31" spans="1:11" x14ac:dyDescent="0.15">
      <c r="A31" s="181" t="str">
        <f>IF(連結実質赤字比率に係る赤字・黒字の構成分析!C$39="",NA(),連結実質赤字比率に係る赤字・黒字の構成分析!C$39)</f>
        <v>東北町後期高齢者医療特別会計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0.05</v>
      </c>
    </row>
    <row r="32" spans="1:11" x14ac:dyDescent="0.15">
      <c r="A32" s="181" t="str">
        <f>IF(連結実質赤字比率に係る赤字・黒字の構成分析!C$38="",NA(),連結実質赤字比率に係る赤字・黒字の構成分析!C$38)</f>
        <v>東北町公共下水道事業特別会計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7.0000000000000007E-2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v>
      </c>
    </row>
    <row r="33" spans="1:16" x14ac:dyDescent="0.15">
      <c r="A33" s="181" t="str">
        <f>IF(連結実質赤字比率に係る赤字・黒字の構成分析!C$37="",NA(),連結実質赤字比率に係る赤字・黒字の構成分析!C$37)</f>
        <v>東北町国民健康保険事業特別会計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0.56999999999999995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1.1100000000000001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1.39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0.72</v>
      </c>
    </row>
    <row r="34" spans="1:16" x14ac:dyDescent="0.15">
      <c r="A34" s="181" t="str">
        <f>IF(連結実質赤字比率に係る赤字・黒字の構成分析!C$36="",NA(),連結実質赤字比率に係る赤字・黒字の構成分析!C$36)</f>
        <v>東北町介護保険特別会計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0.85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0.77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1.1499999999999999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1.1599999999999999</v>
      </c>
    </row>
    <row r="35" spans="1:16" x14ac:dyDescent="0.15">
      <c r="A35" s="181" t="str">
        <f>IF(連結実質赤字比率に係る赤字・黒字の構成分析!C$35="",NA(),連結実質赤字比率に係る赤字・黒字の構成分析!C$35)</f>
        <v>東北町上水道事業会計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1.55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2.72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3.05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3.16</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2.67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3.38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3.84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4.46</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1318</v>
      </c>
      <c r="E42" s="182"/>
      <c r="F42" s="182"/>
      <c r="G42" s="182">
        <f>'実質公債費比率（分子）の構造'!L$52</f>
        <v>1219</v>
      </c>
      <c r="H42" s="182"/>
      <c r="I42" s="182"/>
      <c r="J42" s="182">
        <f>'実質公債費比率（分子）の構造'!M$52</f>
        <v>1205</v>
      </c>
      <c r="K42" s="182"/>
      <c r="L42" s="182"/>
      <c r="M42" s="182">
        <f>'実質公債費比率（分子）の構造'!N$52</f>
        <v>1194</v>
      </c>
      <c r="N42" s="182"/>
      <c r="O42" s="182"/>
      <c r="P42" s="182">
        <f>'実質公債費比率（分子）の構造'!O$52</f>
        <v>1171</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v>
      </c>
      <c r="C44" s="182"/>
      <c r="D44" s="182"/>
      <c r="E44" s="182">
        <f>'実質公債費比率（分子）の構造'!L$50</f>
        <v>1</v>
      </c>
      <c r="F44" s="182"/>
      <c r="G44" s="182"/>
      <c r="H44" s="182">
        <f>'実質公債費比率（分子）の構造'!M$50</f>
        <v>1</v>
      </c>
      <c r="I44" s="182"/>
      <c r="J44" s="182"/>
      <c r="K44" s="182">
        <f>'実質公債費比率（分子）の構造'!N$50</f>
        <v>1</v>
      </c>
      <c r="L44" s="182"/>
      <c r="M44" s="182"/>
      <c r="N44" s="182">
        <f>'実質公債費比率（分子）の構造'!O$50</f>
        <v>1</v>
      </c>
      <c r="O44" s="182"/>
      <c r="P44" s="182"/>
    </row>
    <row r="45" spans="1:16" x14ac:dyDescent="0.15">
      <c r="A45" s="182" t="s">
        <v>66</v>
      </c>
      <c r="B45" s="182">
        <f>'実質公債費比率（分子）の構造'!K$49</f>
        <v>90</v>
      </c>
      <c r="C45" s="182"/>
      <c r="D45" s="182"/>
      <c r="E45" s="182">
        <f>'実質公債費比率（分子）の構造'!L$49</f>
        <v>92</v>
      </c>
      <c r="F45" s="182"/>
      <c r="G45" s="182"/>
      <c r="H45" s="182">
        <f>'実質公債費比率（分子）の構造'!M$49</f>
        <v>116</v>
      </c>
      <c r="I45" s="182"/>
      <c r="J45" s="182"/>
      <c r="K45" s="182">
        <f>'実質公債費比率（分子）の構造'!N$49</f>
        <v>108</v>
      </c>
      <c r="L45" s="182"/>
      <c r="M45" s="182"/>
      <c r="N45" s="182">
        <f>'実質公債費比率（分子）の構造'!O$49</f>
        <v>87</v>
      </c>
      <c r="O45" s="182"/>
      <c r="P45" s="182"/>
    </row>
    <row r="46" spans="1:16" x14ac:dyDescent="0.15">
      <c r="A46" s="182" t="s">
        <v>67</v>
      </c>
      <c r="B46" s="182">
        <f>'実質公債費比率（分子）の構造'!K$48</f>
        <v>303</v>
      </c>
      <c r="C46" s="182"/>
      <c r="D46" s="182"/>
      <c r="E46" s="182">
        <f>'実質公債費比率（分子）の構造'!L$48</f>
        <v>336</v>
      </c>
      <c r="F46" s="182"/>
      <c r="G46" s="182"/>
      <c r="H46" s="182">
        <f>'実質公債費比率（分子）の構造'!M$48</f>
        <v>397</v>
      </c>
      <c r="I46" s="182"/>
      <c r="J46" s="182"/>
      <c r="K46" s="182">
        <f>'実質公債費比率（分子）の構造'!N$48</f>
        <v>398</v>
      </c>
      <c r="L46" s="182"/>
      <c r="M46" s="182"/>
      <c r="N46" s="182">
        <f>'実質公債費比率（分子）の構造'!O$48</f>
        <v>400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1485</v>
      </c>
      <c r="C49" s="182"/>
      <c r="D49" s="182"/>
      <c r="E49" s="182">
        <f>'実質公債費比率（分子）の構造'!L$45</f>
        <v>1344</v>
      </c>
      <c r="F49" s="182"/>
      <c r="G49" s="182"/>
      <c r="H49" s="182">
        <f>'実質公債費比率（分子）の構造'!M$45</f>
        <v>1345</v>
      </c>
      <c r="I49" s="182"/>
      <c r="J49" s="182"/>
      <c r="K49" s="182">
        <f>'実質公債費比率（分子）の構造'!N$45</f>
        <v>1336</v>
      </c>
      <c r="L49" s="182"/>
      <c r="M49" s="182"/>
      <c r="N49" s="182">
        <f>'実質公債費比率（分子）の構造'!O$45</f>
        <v>1328</v>
      </c>
      <c r="O49" s="182"/>
      <c r="P49" s="182"/>
    </row>
    <row r="50" spans="1:16" x14ac:dyDescent="0.15">
      <c r="A50" s="182" t="s">
        <v>71</v>
      </c>
      <c r="B50" s="182" t="e">
        <f>NA()</f>
        <v>#N/A</v>
      </c>
      <c r="C50" s="182">
        <f>IF(ISNUMBER('実質公債費比率（分子）の構造'!K$53),'実質公債費比率（分子）の構造'!K$53,NA())</f>
        <v>561</v>
      </c>
      <c r="D50" s="182" t="e">
        <f>NA()</f>
        <v>#N/A</v>
      </c>
      <c r="E50" s="182" t="e">
        <f>NA()</f>
        <v>#N/A</v>
      </c>
      <c r="F50" s="182">
        <f>IF(ISNUMBER('実質公債費比率（分子）の構造'!L$53),'実質公債費比率（分子）の構造'!L$53,NA())</f>
        <v>554</v>
      </c>
      <c r="G50" s="182" t="e">
        <f>NA()</f>
        <v>#N/A</v>
      </c>
      <c r="H50" s="182" t="e">
        <f>NA()</f>
        <v>#N/A</v>
      </c>
      <c r="I50" s="182">
        <f>IF(ISNUMBER('実質公債費比率（分子）の構造'!M$53),'実質公債費比率（分子）の構造'!M$53,NA())</f>
        <v>654</v>
      </c>
      <c r="J50" s="182" t="e">
        <f>NA()</f>
        <v>#N/A</v>
      </c>
      <c r="K50" s="182" t="e">
        <f>NA()</f>
        <v>#N/A</v>
      </c>
      <c r="L50" s="182">
        <f>IF(ISNUMBER('実質公債費比率（分子）の構造'!N$53),'実質公債費比率（分子）の構造'!N$53,NA())</f>
        <v>649</v>
      </c>
      <c r="M50" s="182" t="e">
        <f>NA()</f>
        <v>#N/A</v>
      </c>
      <c r="N50" s="182" t="e">
        <f>NA()</f>
        <v>#N/A</v>
      </c>
      <c r="O50" s="182">
        <f>IF(ISNUMBER('実質公債費比率（分子）の構造'!O$53),'実質公債費比率（分子）の構造'!O$53,NA())</f>
        <v>645</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13448</v>
      </c>
      <c r="E56" s="181"/>
      <c r="F56" s="181"/>
      <c r="G56" s="181">
        <f>'将来負担比率（分子）の構造'!J$52</f>
        <v>13289</v>
      </c>
      <c r="H56" s="181"/>
      <c r="I56" s="181"/>
      <c r="J56" s="181">
        <f>'将来負担比率（分子）の構造'!K$52</f>
        <v>13077</v>
      </c>
      <c r="K56" s="181"/>
      <c r="L56" s="181"/>
      <c r="M56" s="181">
        <f>'将来負担比率（分子）の構造'!L$52</f>
        <v>13039</v>
      </c>
      <c r="N56" s="181"/>
      <c r="O56" s="181"/>
      <c r="P56" s="181">
        <f>'将来負担比率（分子）の構造'!M$52</f>
        <v>12007</v>
      </c>
    </row>
    <row r="57" spans="1:16" x14ac:dyDescent="0.15">
      <c r="A57" s="181" t="s">
        <v>42</v>
      </c>
      <c r="B57" s="181"/>
      <c r="C57" s="181"/>
      <c r="D57" s="181">
        <f>'将来負担比率（分子）の構造'!I$51</f>
        <v>162</v>
      </c>
      <c r="E57" s="181"/>
      <c r="F57" s="181"/>
      <c r="G57" s="181">
        <f>'将来負担比率（分子）の構造'!J$51</f>
        <v>133</v>
      </c>
      <c r="H57" s="181"/>
      <c r="I57" s="181"/>
      <c r="J57" s="181">
        <f>'将来負担比率（分子）の構造'!K$51</f>
        <v>75</v>
      </c>
      <c r="K57" s="181"/>
      <c r="L57" s="181"/>
      <c r="M57" s="181">
        <f>'将来負担比率（分子）の構造'!L$51</f>
        <v>30</v>
      </c>
      <c r="N57" s="181"/>
      <c r="O57" s="181"/>
      <c r="P57" s="181">
        <f>'将来負担比率（分子）の構造'!M$51</f>
        <v>7</v>
      </c>
    </row>
    <row r="58" spans="1:16" x14ac:dyDescent="0.15">
      <c r="A58" s="181" t="s">
        <v>41</v>
      </c>
      <c r="B58" s="181"/>
      <c r="C58" s="181"/>
      <c r="D58" s="181">
        <f>'将来負担比率（分子）の構造'!I$50</f>
        <v>2373</v>
      </c>
      <c r="E58" s="181"/>
      <c r="F58" s="181"/>
      <c r="G58" s="181">
        <f>'将来負担比率（分子）の構造'!J$50</f>
        <v>2352</v>
      </c>
      <c r="H58" s="181"/>
      <c r="I58" s="181"/>
      <c r="J58" s="181">
        <f>'将来負担比率（分子）の構造'!K$50</f>
        <v>2223</v>
      </c>
      <c r="K58" s="181"/>
      <c r="L58" s="181"/>
      <c r="M58" s="181">
        <f>'将来負担比率（分子）の構造'!L$50</f>
        <v>2242</v>
      </c>
      <c r="N58" s="181"/>
      <c r="O58" s="181"/>
      <c r="P58" s="181">
        <f>'将来負担比率（分子）の構造'!M$50</f>
        <v>2126</v>
      </c>
    </row>
    <row r="59" spans="1:16" x14ac:dyDescent="0.15">
      <c r="A59" s="181" t="s">
        <v>39</v>
      </c>
      <c r="B59" s="181">
        <f>'将来負担比率（分子）の構造'!I$49</f>
        <v>4</v>
      </c>
      <c r="C59" s="181"/>
      <c r="D59" s="181"/>
      <c r="E59" s="181">
        <f>'将来負担比率（分子）の構造'!J$49</f>
        <v>4</v>
      </c>
      <c r="F59" s="181"/>
      <c r="G59" s="181"/>
      <c r="H59" s="181">
        <f>'将来負担比率（分子）の構造'!K$49</f>
        <v>20</v>
      </c>
      <c r="I59" s="181"/>
      <c r="J59" s="181"/>
      <c r="K59" s="181">
        <f>'将来負担比率（分子）の構造'!L$49</f>
        <v>7</v>
      </c>
      <c r="L59" s="181"/>
      <c r="M59" s="181"/>
      <c r="N59" s="181">
        <f>'将来負担比率（分子）の構造'!M$49</f>
        <v>6</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1634</v>
      </c>
      <c r="C62" s="181"/>
      <c r="D62" s="181"/>
      <c r="E62" s="181">
        <f>'将来負担比率（分子）の構造'!J$45</f>
        <v>1530</v>
      </c>
      <c r="F62" s="181"/>
      <c r="G62" s="181"/>
      <c r="H62" s="181">
        <f>'将来負担比率（分子）の構造'!K$45</f>
        <v>1386</v>
      </c>
      <c r="I62" s="181"/>
      <c r="J62" s="181"/>
      <c r="K62" s="181">
        <f>'将来負担比率（分子）の構造'!L$45</f>
        <v>1296</v>
      </c>
      <c r="L62" s="181"/>
      <c r="M62" s="181"/>
      <c r="N62" s="181">
        <f>'将来負担比率（分子）の構造'!M$45</f>
        <v>1246</v>
      </c>
      <c r="O62" s="181"/>
      <c r="P62" s="181"/>
    </row>
    <row r="63" spans="1:16" x14ac:dyDescent="0.15">
      <c r="A63" s="181" t="s">
        <v>34</v>
      </c>
      <c r="B63" s="181">
        <f>'将来負担比率（分子）の構造'!I$44</f>
        <v>528</v>
      </c>
      <c r="C63" s="181"/>
      <c r="D63" s="181"/>
      <c r="E63" s="181">
        <f>'将来負担比率（分子）の構造'!J$44</f>
        <v>666</v>
      </c>
      <c r="F63" s="181"/>
      <c r="G63" s="181"/>
      <c r="H63" s="181">
        <f>'将来負担比率（分子）の構造'!K$44</f>
        <v>941</v>
      </c>
      <c r="I63" s="181"/>
      <c r="J63" s="181"/>
      <c r="K63" s="181">
        <f>'将来負担比率（分子）の構造'!L$44</f>
        <v>1093</v>
      </c>
      <c r="L63" s="181"/>
      <c r="M63" s="181"/>
      <c r="N63" s="181">
        <f>'将来負担比率（分子）の構造'!M$44</f>
        <v>1127</v>
      </c>
      <c r="O63" s="181"/>
      <c r="P63" s="181"/>
    </row>
    <row r="64" spans="1:16" x14ac:dyDescent="0.15">
      <c r="A64" s="181" t="s">
        <v>33</v>
      </c>
      <c r="B64" s="181">
        <f>'将来負担比率（分子）の構造'!I$43</f>
        <v>6070</v>
      </c>
      <c r="C64" s="181"/>
      <c r="D64" s="181"/>
      <c r="E64" s="181">
        <f>'将来負担比率（分子）の構造'!J$43</f>
        <v>6150</v>
      </c>
      <c r="F64" s="181"/>
      <c r="G64" s="181"/>
      <c r="H64" s="181">
        <f>'将来負担比率（分子）の構造'!K$43</f>
        <v>5672</v>
      </c>
      <c r="I64" s="181"/>
      <c r="J64" s="181"/>
      <c r="K64" s="181">
        <f>'将来負担比率（分子）の構造'!L$43</f>
        <v>5717</v>
      </c>
      <c r="L64" s="181"/>
      <c r="M64" s="181"/>
      <c r="N64" s="181">
        <f>'将来負担比率（分子）の構造'!M$43</f>
        <v>5743</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12956</v>
      </c>
      <c r="C66" s="181"/>
      <c r="D66" s="181"/>
      <c r="E66" s="181">
        <f>'将来負担比率（分子）の構造'!J$41</f>
        <v>12744</v>
      </c>
      <c r="F66" s="181"/>
      <c r="G66" s="181"/>
      <c r="H66" s="181">
        <f>'将来負担比率（分子）の構造'!K$41</f>
        <v>12447</v>
      </c>
      <c r="I66" s="181"/>
      <c r="J66" s="181"/>
      <c r="K66" s="181">
        <f>'将来負担比率（分子）の構造'!L$41</f>
        <v>12935</v>
      </c>
      <c r="L66" s="181"/>
      <c r="M66" s="181"/>
      <c r="N66" s="181">
        <f>'将来負担比率（分子）の構造'!M$41</f>
        <v>12496</v>
      </c>
      <c r="O66" s="181"/>
      <c r="P66" s="181"/>
    </row>
    <row r="67" spans="1:16" x14ac:dyDescent="0.15">
      <c r="A67" s="181" t="s">
        <v>75</v>
      </c>
      <c r="B67" s="181" t="e">
        <f>NA()</f>
        <v>#N/A</v>
      </c>
      <c r="C67" s="181">
        <f>IF(ISNUMBER('将来負担比率（分子）の構造'!I$53), IF('将来負担比率（分子）の構造'!I$53 &lt; 0, 0, '将来負担比率（分子）の構造'!I$53), NA())</f>
        <v>5210</v>
      </c>
      <c r="D67" s="181" t="e">
        <f>NA()</f>
        <v>#N/A</v>
      </c>
      <c r="E67" s="181" t="e">
        <f>NA()</f>
        <v>#N/A</v>
      </c>
      <c r="F67" s="181">
        <f>IF(ISNUMBER('将来負担比率（分子）の構造'!J$53), IF('将来負担比率（分子）の構造'!J$53 &lt; 0, 0, '将来負担比率（分子）の構造'!J$53), NA())</f>
        <v>5321</v>
      </c>
      <c r="G67" s="181" t="e">
        <f>NA()</f>
        <v>#N/A</v>
      </c>
      <c r="H67" s="181" t="e">
        <f>NA()</f>
        <v>#N/A</v>
      </c>
      <c r="I67" s="181">
        <f>IF(ISNUMBER('将来負担比率（分子）の構造'!K$53), IF('将来負担比率（分子）の構造'!K$53 &lt; 0, 0, '将来負担比率（分子）の構造'!K$53), NA())</f>
        <v>5090</v>
      </c>
      <c r="J67" s="181" t="e">
        <f>NA()</f>
        <v>#N/A</v>
      </c>
      <c r="K67" s="181" t="e">
        <f>NA()</f>
        <v>#N/A</v>
      </c>
      <c r="L67" s="181">
        <f>IF(ISNUMBER('将来負担比率（分子）の構造'!L$53), IF('将来負担比率（分子）の構造'!L$53 &lt; 0, 0, '将来負担比率（分子）の構造'!L$53), NA())</f>
        <v>5737</v>
      </c>
      <c r="M67" s="181" t="e">
        <f>NA()</f>
        <v>#N/A</v>
      </c>
      <c r="N67" s="181" t="e">
        <f>NA()</f>
        <v>#N/A</v>
      </c>
      <c r="O67" s="181">
        <f>IF(ISNUMBER('将来負担比率（分子）の構造'!M$53), IF('将来負担比率（分子）の構造'!M$53 &lt; 0, 0, '将来負担比率（分子）の構造'!M$53), NA())</f>
        <v>6478</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1357</v>
      </c>
      <c r="C72" s="185">
        <f>基金残高に係る経年分析!G55</f>
        <v>1393</v>
      </c>
      <c r="D72" s="185">
        <f>基金残高に係る経年分析!H55</f>
        <v>1265</v>
      </c>
    </row>
    <row r="73" spans="1:16" x14ac:dyDescent="0.15">
      <c r="A73" s="184" t="s">
        <v>78</v>
      </c>
      <c r="B73" s="185">
        <f>基金残高に係る経年分析!F56</f>
        <v>426</v>
      </c>
      <c r="C73" s="185">
        <f>基金残高に係る経年分析!G56</f>
        <v>376</v>
      </c>
      <c r="D73" s="185">
        <f>基金残高に係る経年分析!H56</f>
        <v>351</v>
      </c>
    </row>
    <row r="74" spans="1:16" x14ac:dyDescent="0.15">
      <c r="A74" s="184" t="s">
        <v>79</v>
      </c>
      <c r="B74" s="185">
        <f>基金残高に係る経年分析!F57</f>
        <v>1507</v>
      </c>
      <c r="C74" s="185">
        <f>基金残高に係る経年分析!G57</f>
        <v>1510</v>
      </c>
      <c r="D74" s="185">
        <f>基金残高に係る経年分析!H57</f>
        <v>1227</v>
      </c>
    </row>
  </sheetData>
  <sheetProtection algorithmName="SHA-512" hashValue="cB2B8DA6ao4tB5k868GVaGxwwjrD8iy1a1kZ7MJWnFk5C7katvJ0K/2U+dNDvvmsPj9cK5YkGAeMEnRuGVPBhQ==" saltValue="kQOZiA2YLMZZoy5sBGNyS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EM49"/>
  <sheetViews>
    <sheetView showGridLines="0" workbookViewId="0">
      <selection activeCell="R14" sqref="R14:V14"/>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209</v>
      </c>
      <c r="DI1" s="798"/>
      <c r="DJ1" s="798"/>
      <c r="DK1" s="798"/>
      <c r="DL1" s="798"/>
      <c r="DM1" s="798"/>
      <c r="DN1" s="799"/>
      <c r="DO1" s="226"/>
      <c r="DP1" s="797" t="s">
        <v>210</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212</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213</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214</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215</v>
      </c>
      <c r="S4" s="740"/>
      <c r="T4" s="740"/>
      <c r="U4" s="740"/>
      <c r="V4" s="740"/>
      <c r="W4" s="740"/>
      <c r="X4" s="740"/>
      <c r="Y4" s="741"/>
      <c r="Z4" s="739" t="s">
        <v>216</v>
      </c>
      <c r="AA4" s="740"/>
      <c r="AB4" s="740"/>
      <c r="AC4" s="741"/>
      <c r="AD4" s="739" t="s">
        <v>217</v>
      </c>
      <c r="AE4" s="740"/>
      <c r="AF4" s="740"/>
      <c r="AG4" s="740"/>
      <c r="AH4" s="740"/>
      <c r="AI4" s="740"/>
      <c r="AJ4" s="740"/>
      <c r="AK4" s="741"/>
      <c r="AL4" s="739" t="s">
        <v>216</v>
      </c>
      <c r="AM4" s="740"/>
      <c r="AN4" s="740"/>
      <c r="AO4" s="741"/>
      <c r="AP4" s="800" t="s">
        <v>218</v>
      </c>
      <c r="AQ4" s="800"/>
      <c r="AR4" s="800"/>
      <c r="AS4" s="800"/>
      <c r="AT4" s="800"/>
      <c r="AU4" s="800"/>
      <c r="AV4" s="800"/>
      <c r="AW4" s="800"/>
      <c r="AX4" s="800"/>
      <c r="AY4" s="800"/>
      <c r="AZ4" s="800"/>
      <c r="BA4" s="800"/>
      <c r="BB4" s="800"/>
      <c r="BC4" s="800"/>
      <c r="BD4" s="800"/>
      <c r="BE4" s="800"/>
      <c r="BF4" s="800"/>
      <c r="BG4" s="800" t="s">
        <v>219</v>
      </c>
      <c r="BH4" s="800"/>
      <c r="BI4" s="800"/>
      <c r="BJ4" s="800"/>
      <c r="BK4" s="800"/>
      <c r="BL4" s="800"/>
      <c r="BM4" s="800"/>
      <c r="BN4" s="800"/>
      <c r="BO4" s="800" t="s">
        <v>216</v>
      </c>
      <c r="BP4" s="800"/>
      <c r="BQ4" s="800"/>
      <c r="BR4" s="800"/>
      <c r="BS4" s="800" t="s">
        <v>220</v>
      </c>
      <c r="BT4" s="800"/>
      <c r="BU4" s="800"/>
      <c r="BV4" s="800"/>
      <c r="BW4" s="800"/>
      <c r="BX4" s="800"/>
      <c r="BY4" s="800"/>
      <c r="BZ4" s="800"/>
      <c r="CA4" s="800"/>
      <c r="CB4" s="800"/>
      <c r="CD4" s="782" t="s">
        <v>221</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222</v>
      </c>
      <c r="C5" s="745"/>
      <c r="D5" s="745"/>
      <c r="E5" s="745"/>
      <c r="F5" s="745"/>
      <c r="G5" s="745"/>
      <c r="H5" s="745"/>
      <c r="I5" s="745"/>
      <c r="J5" s="745"/>
      <c r="K5" s="745"/>
      <c r="L5" s="745"/>
      <c r="M5" s="745"/>
      <c r="N5" s="745"/>
      <c r="O5" s="745"/>
      <c r="P5" s="745"/>
      <c r="Q5" s="746"/>
      <c r="R5" s="733">
        <v>1706212</v>
      </c>
      <c r="S5" s="734"/>
      <c r="T5" s="734"/>
      <c r="U5" s="734"/>
      <c r="V5" s="734"/>
      <c r="W5" s="734"/>
      <c r="X5" s="734"/>
      <c r="Y5" s="777"/>
      <c r="Z5" s="795">
        <v>14</v>
      </c>
      <c r="AA5" s="795"/>
      <c r="AB5" s="795"/>
      <c r="AC5" s="795"/>
      <c r="AD5" s="796">
        <v>1706212</v>
      </c>
      <c r="AE5" s="796"/>
      <c r="AF5" s="796"/>
      <c r="AG5" s="796"/>
      <c r="AH5" s="796"/>
      <c r="AI5" s="796"/>
      <c r="AJ5" s="796"/>
      <c r="AK5" s="796"/>
      <c r="AL5" s="778">
        <v>26.4</v>
      </c>
      <c r="AM5" s="749"/>
      <c r="AN5" s="749"/>
      <c r="AO5" s="779"/>
      <c r="AP5" s="744" t="s">
        <v>223</v>
      </c>
      <c r="AQ5" s="745"/>
      <c r="AR5" s="745"/>
      <c r="AS5" s="745"/>
      <c r="AT5" s="745"/>
      <c r="AU5" s="745"/>
      <c r="AV5" s="745"/>
      <c r="AW5" s="745"/>
      <c r="AX5" s="745"/>
      <c r="AY5" s="745"/>
      <c r="AZ5" s="745"/>
      <c r="BA5" s="745"/>
      <c r="BB5" s="745"/>
      <c r="BC5" s="745"/>
      <c r="BD5" s="745"/>
      <c r="BE5" s="745"/>
      <c r="BF5" s="746"/>
      <c r="BG5" s="678">
        <v>1705581</v>
      </c>
      <c r="BH5" s="679"/>
      <c r="BI5" s="679"/>
      <c r="BJ5" s="679"/>
      <c r="BK5" s="679"/>
      <c r="BL5" s="679"/>
      <c r="BM5" s="679"/>
      <c r="BN5" s="680"/>
      <c r="BO5" s="715">
        <v>100</v>
      </c>
      <c r="BP5" s="715"/>
      <c r="BQ5" s="715"/>
      <c r="BR5" s="715"/>
      <c r="BS5" s="716" t="s">
        <v>172</v>
      </c>
      <c r="BT5" s="716"/>
      <c r="BU5" s="716"/>
      <c r="BV5" s="716"/>
      <c r="BW5" s="716"/>
      <c r="BX5" s="716"/>
      <c r="BY5" s="716"/>
      <c r="BZ5" s="716"/>
      <c r="CA5" s="716"/>
      <c r="CB5" s="775"/>
      <c r="CD5" s="782" t="s">
        <v>218</v>
      </c>
      <c r="CE5" s="783"/>
      <c r="CF5" s="783"/>
      <c r="CG5" s="783"/>
      <c r="CH5" s="783"/>
      <c r="CI5" s="783"/>
      <c r="CJ5" s="783"/>
      <c r="CK5" s="783"/>
      <c r="CL5" s="783"/>
      <c r="CM5" s="783"/>
      <c r="CN5" s="783"/>
      <c r="CO5" s="783"/>
      <c r="CP5" s="783"/>
      <c r="CQ5" s="784"/>
      <c r="CR5" s="782" t="s">
        <v>224</v>
      </c>
      <c r="CS5" s="783"/>
      <c r="CT5" s="783"/>
      <c r="CU5" s="783"/>
      <c r="CV5" s="783"/>
      <c r="CW5" s="783"/>
      <c r="CX5" s="783"/>
      <c r="CY5" s="784"/>
      <c r="CZ5" s="782" t="s">
        <v>216</v>
      </c>
      <c r="DA5" s="783"/>
      <c r="DB5" s="783"/>
      <c r="DC5" s="784"/>
      <c r="DD5" s="782" t="s">
        <v>225</v>
      </c>
      <c r="DE5" s="783"/>
      <c r="DF5" s="783"/>
      <c r="DG5" s="783"/>
      <c r="DH5" s="783"/>
      <c r="DI5" s="783"/>
      <c r="DJ5" s="783"/>
      <c r="DK5" s="783"/>
      <c r="DL5" s="783"/>
      <c r="DM5" s="783"/>
      <c r="DN5" s="783"/>
      <c r="DO5" s="783"/>
      <c r="DP5" s="784"/>
      <c r="DQ5" s="782" t="s">
        <v>226</v>
      </c>
      <c r="DR5" s="783"/>
      <c r="DS5" s="783"/>
      <c r="DT5" s="783"/>
      <c r="DU5" s="783"/>
      <c r="DV5" s="783"/>
      <c r="DW5" s="783"/>
      <c r="DX5" s="783"/>
      <c r="DY5" s="783"/>
      <c r="DZ5" s="783"/>
      <c r="EA5" s="783"/>
      <c r="EB5" s="783"/>
      <c r="EC5" s="784"/>
    </row>
    <row r="6" spans="2:143" ht="11.25" customHeight="1" x14ac:dyDescent="0.15">
      <c r="B6" s="675" t="s">
        <v>227</v>
      </c>
      <c r="C6" s="676"/>
      <c r="D6" s="676"/>
      <c r="E6" s="676"/>
      <c r="F6" s="676"/>
      <c r="G6" s="676"/>
      <c r="H6" s="676"/>
      <c r="I6" s="676"/>
      <c r="J6" s="676"/>
      <c r="K6" s="676"/>
      <c r="L6" s="676"/>
      <c r="M6" s="676"/>
      <c r="N6" s="676"/>
      <c r="O6" s="676"/>
      <c r="P6" s="676"/>
      <c r="Q6" s="677"/>
      <c r="R6" s="678">
        <v>175458</v>
      </c>
      <c r="S6" s="679"/>
      <c r="T6" s="679"/>
      <c r="U6" s="679"/>
      <c r="V6" s="679"/>
      <c r="W6" s="679"/>
      <c r="X6" s="679"/>
      <c r="Y6" s="680"/>
      <c r="Z6" s="715">
        <v>1.4</v>
      </c>
      <c r="AA6" s="715"/>
      <c r="AB6" s="715"/>
      <c r="AC6" s="715"/>
      <c r="AD6" s="716">
        <v>175458</v>
      </c>
      <c r="AE6" s="716"/>
      <c r="AF6" s="716"/>
      <c r="AG6" s="716"/>
      <c r="AH6" s="716"/>
      <c r="AI6" s="716"/>
      <c r="AJ6" s="716"/>
      <c r="AK6" s="716"/>
      <c r="AL6" s="681">
        <v>2.7</v>
      </c>
      <c r="AM6" s="682"/>
      <c r="AN6" s="682"/>
      <c r="AO6" s="717"/>
      <c r="AP6" s="675" t="s">
        <v>228</v>
      </c>
      <c r="AQ6" s="676"/>
      <c r="AR6" s="676"/>
      <c r="AS6" s="676"/>
      <c r="AT6" s="676"/>
      <c r="AU6" s="676"/>
      <c r="AV6" s="676"/>
      <c r="AW6" s="676"/>
      <c r="AX6" s="676"/>
      <c r="AY6" s="676"/>
      <c r="AZ6" s="676"/>
      <c r="BA6" s="676"/>
      <c r="BB6" s="676"/>
      <c r="BC6" s="676"/>
      <c r="BD6" s="676"/>
      <c r="BE6" s="676"/>
      <c r="BF6" s="677"/>
      <c r="BG6" s="678">
        <v>1705581</v>
      </c>
      <c r="BH6" s="679"/>
      <c r="BI6" s="679"/>
      <c r="BJ6" s="679"/>
      <c r="BK6" s="679"/>
      <c r="BL6" s="679"/>
      <c r="BM6" s="679"/>
      <c r="BN6" s="680"/>
      <c r="BO6" s="715">
        <v>100</v>
      </c>
      <c r="BP6" s="715"/>
      <c r="BQ6" s="715"/>
      <c r="BR6" s="715"/>
      <c r="BS6" s="716" t="s">
        <v>229</v>
      </c>
      <c r="BT6" s="716"/>
      <c r="BU6" s="716"/>
      <c r="BV6" s="716"/>
      <c r="BW6" s="716"/>
      <c r="BX6" s="716"/>
      <c r="BY6" s="716"/>
      <c r="BZ6" s="716"/>
      <c r="CA6" s="716"/>
      <c r="CB6" s="775"/>
      <c r="CD6" s="736" t="s">
        <v>230</v>
      </c>
      <c r="CE6" s="737"/>
      <c r="CF6" s="737"/>
      <c r="CG6" s="737"/>
      <c r="CH6" s="737"/>
      <c r="CI6" s="737"/>
      <c r="CJ6" s="737"/>
      <c r="CK6" s="737"/>
      <c r="CL6" s="737"/>
      <c r="CM6" s="737"/>
      <c r="CN6" s="737"/>
      <c r="CO6" s="737"/>
      <c r="CP6" s="737"/>
      <c r="CQ6" s="738"/>
      <c r="CR6" s="678">
        <v>109693</v>
      </c>
      <c r="CS6" s="679"/>
      <c r="CT6" s="679"/>
      <c r="CU6" s="679"/>
      <c r="CV6" s="679"/>
      <c r="CW6" s="679"/>
      <c r="CX6" s="679"/>
      <c r="CY6" s="680"/>
      <c r="CZ6" s="778">
        <v>0.9</v>
      </c>
      <c r="DA6" s="749"/>
      <c r="DB6" s="749"/>
      <c r="DC6" s="781"/>
      <c r="DD6" s="684" t="s">
        <v>128</v>
      </c>
      <c r="DE6" s="679"/>
      <c r="DF6" s="679"/>
      <c r="DG6" s="679"/>
      <c r="DH6" s="679"/>
      <c r="DI6" s="679"/>
      <c r="DJ6" s="679"/>
      <c r="DK6" s="679"/>
      <c r="DL6" s="679"/>
      <c r="DM6" s="679"/>
      <c r="DN6" s="679"/>
      <c r="DO6" s="679"/>
      <c r="DP6" s="680"/>
      <c r="DQ6" s="684">
        <v>109693</v>
      </c>
      <c r="DR6" s="679"/>
      <c r="DS6" s="679"/>
      <c r="DT6" s="679"/>
      <c r="DU6" s="679"/>
      <c r="DV6" s="679"/>
      <c r="DW6" s="679"/>
      <c r="DX6" s="679"/>
      <c r="DY6" s="679"/>
      <c r="DZ6" s="679"/>
      <c r="EA6" s="679"/>
      <c r="EB6" s="679"/>
      <c r="EC6" s="722"/>
    </row>
    <row r="7" spans="2:143" ht="11.25" customHeight="1" x14ac:dyDescent="0.15">
      <c r="B7" s="675" t="s">
        <v>231</v>
      </c>
      <c r="C7" s="676"/>
      <c r="D7" s="676"/>
      <c r="E7" s="676"/>
      <c r="F7" s="676"/>
      <c r="G7" s="676"/>
      <c r="H7" s="676"/>
      <c r="I7" s="676"/>
      <c r="J7" s="676"/>
      <c r="K7" s="676"/>
      <c r="L7" s="676"/>
      <c r="M7" s="676"/>
      <c r="N7" s="676"/>
      <c r="O7" s="676"/>
      <c r="P7" s="676"/>
      <c r="Q7" s="677"/>
      <c r="R7" s="678">
        <v>1300</v>
      </c>
      <c r="S7" s="679"/>
      <c r="T7" s="679"/>
      <c r="U7" s="679"/>
      <c r="V7" s="679"/>
      <c r="W7" s="679"/>
      <c r="X7" s="679"/>
      <c r="Y7" s="680"/>
      <c r="Z7" s="715">
        <v>0</v>
      </c>
      <c r="AA7" s="715"/>
      <c r="AB7" s="715"/>
      <c r="AC7" s="715"/>
      <c r="AD7" s="716">
        <v>1300</v>
      </c>
      <c r="AE7" s="716"/>
      <c r="AF7" s="716"/>
      <c r="AG7" s="716"/>
      <c r="AH7" s="716"/>
      <c r="AI7" s="716"/>
      <c r="AJ7" s="716"/>
      <c r="AK7" s="716"/>
      <c r="AL7" s="681">
        <v>0</v>
      </c>
      <c r="AM7" s="682"/>
      <c r="AN7" s="682"/>
      <c r="AO7" s="717"/>
      <c r="AP7" s="675" t="s">
        <v>232</v>
      </c>
      <c r="AQ7" s="676"/>
      <c r="AR7" s="676"/>
      <c r="AS7" s="676"/>
      <c r="AT7" s="676"/>
      <c r="AU7" s="676"/>
      <c r="AV7" s="676"/>
      <c r="AW7" s="676"/>
      <c r="AX7" s="676"/>
      <c r="AY7" s="676"/>
      <c r="AZ7" s="676"/>
      <c r="BA7" s="676"/>
      <c r="BB7" s="676"/>
      <c r="BC7" s="676"/>
      <c r="BD7" s="676"/>
      <c r="BE7" s="676"/>
      <c r="BF7" s="677"/>
      <c r="BG7" s="678">
        <v>653572</v>
      </c>
      <c r="BH7" s="679"/>
      <c r="BI7" s="679"/>
      <c r="BJ7" s="679"/>
      <c r="BK7" s="679"/>
      <c r="BL7" s="679"/>
      <c r="BM7" s="679"/>
      <c r="BN7" s="680"/>
      <c r="BO7" s="715">
        <v>38.299999999999997</v>
      </c>
      <c r="BP7" s="715"/>
      <c r="BQ7" s="715"/>
      <c r="BR7" s="715"/>
      <c r="BS7" s="716" t="s">
        <v>128</v>
      </c>
      <c r="BT7" s="716"/>
      <c r="BU7" s="716"/>
      <c r="BV7" s="716"/>
      <c r="BW7" s="716"/>
      <c r="BX7" s="716"/>
      <c r="BY7" s="716"/>
      <c r="BZ7" s="716"/>
      <c r="CA7" s="716"/>
      <c r="CB7" s="775"/>
      <c r="CD7" s="711" t="s">
        <v>233</v>
      </c>
      <c r="CE7" s="712"/>
      <c r="CF7" s="712"/>
      <c r="CG7" s="712"/>
      <c r="CH7" s="712"/>
      <c r="CI7" s="712"/>
      <c r="CJ7" s="712"/>
      <c r="CK7" s="712"/>
      <c r="CL7" s="712"/>
      <c r="CM7" s="712"/>
      <c r="CN7" s="712"/>
      <c r="CO7" s="712"/>
      <c r="CP7" s="712"/>
      <c r="CQ7" s="713"/>
      <c r="CR7" s="678">
        <v>1652396</v>
      </c>
      <c r="CS7" s="679"/>
      <c r="CT7" s="679"/>
      <c r="CU7" s="679"/>
      <c r="CV7" s="679"/>
      <c r="CW7" s="679"/>
      <c r="CX7" s="679"/>
      <c r="CY7" s="680"/>
      <c r="CZ7" s="715">
        <v>14</v>
      </c>
      <c r="DA7" s="715"/>
      <c r="DB7" s="715"/>
      <c r="DC7" s="715"/>
      <c r="DD7" s="684">
        <v>17388</v>
      </c>
      <c r="DE7" s="679"/>
      <c r="DF7" s="679"/>
      <c r="DG7" s="679"/>
      <c r="DH7" s="679"/>
      <c r="DI7" s="679"/>
      <c r="DJ7" s="679"/>
      <c r="DK7" s="679"/>
      <c r="DL7" s="679"/>
      <c r="DM7" s="679"/>
      <c r="DN7" s="679"/>
      <c r="DO7" s="679"/>
      <c r="DP7" s="680"/>
      <c r="DQ7" s="684">
        <v>1503078</v>
      </c>
      <c r="DR7" s="679"/>
      <c r="DS7" s="679"/>
      <c r="DT7" s="679"/>
      <c r="DU7" s="679"/>
      <c r="DV7" s="679"/>
      <c r="DW7" s="679"/>
      <c r="DX7" s="679"/>
      <c r="DY7" s="679"/>
      <c r="DZ7" s="679"/>
      <c r="EA7" s="679"/>
      <c r="EB7" s="679"/>
      <c r="EC7" s="722"/>
    </row>
    <row r="8" spans="2:143" ht="11.25" customHeight="1" x14ac:dyDescent="0.15">
      <c r="B8" s="675" t="s">
        <v>234</v>
      </c>
      <c r="C8" s="676"/>
      <c r="D8" s="676"/>
      <c r="E8" s="676"/>
      <c r="F8" s="676"/>
      <c r="G8" s="676"/>
      <c r="H8" s="676"/>
      <c r="I8" s="676"/>
      <c r="J8" s="676"/>
      <c r="K8" s="676"/>
      <c r="L8" s="676"/>
      <c r="M8" s="676"/>
      <c r="N8" s="676"/>
      <c r="O8" s="676"/>
      <c r="P8" s="676"/>
      <c r="Q8" s="677"/>
      <c r="R8" s="678">
        <v>3077</v>
      </c>
      <c r="S8" s="679"/>
      <c r="T8" s="679"/>
      <c r="U8" s="679"/>
      <c r="V8" s="679"/>
      <c r="W8" s="679"/>
      <c r="X8" s="679"/>
      <c r="Y8" s="680"/>
      <c r="Z8" s="715">
        <v>0</v>
      </c>
      <c r="AA8" s="715"/>
      <c r="AB8" s="715"/>
      <c r="AC8" s="715"/>
      <c r="AD8" s="716">
        <v>3077</v>
      </c>
      <c r="AE8" s="716"/>
      <c r="AF8" s="716"/>
      <c r="AG8" s="716"/>
      <c r="AH8" s="716"/>
      <c r="AI8" s="716"/>
      <c r="AJ8" s="716"/>
      <c r="AK8" s="716"/>
      <c r="AL8" s="681">
        <v>0</v>
      </c>
      <c r="AM8" s="682"/>
      <c r="AN8" s="682"/>
      <c r="AO8" s="717"/>
      <c r="AP8" s="675" t="s">
        <v>235</v>
      </c>
      <c r="AQ8" s="676"/>
      <c r="AR8" s="676"/>
      <c r="AS8" s="676"/>
      <c r="AT8" s="676"/>
      <c r="AU8" s="676"/>
      <c r="AV8" s="676"/>
      <c r="AW8" s="676"/>
      <c r="AX8" s="676"/>
      <c r="AY8" s="676"/>
      <c r="AZ8" s="676"/>
      <c r="BA8" s="676"/>
      <c r="BB8" s="676"/>
      <c r="BC8" s="676"/>
      <c r="BD8" s="676"/>
      <c r="BE8" s="676"/>
      <c r="BF8" s="677"/>
      <c r="BG8" s="678">
        <v>28322</v>
      </c>
      <c r="BH8" s="679"/>
      <c r="BI8" s="679"/>
      <c r="BJ8" s="679"/>
      <c r="BK8" s="679"/>
      <c r="BL8" s="679"/>
      <c r="BM8" s="679"/>
      <c r="BN8" s="680"/>
      <c r="BO8" s="715">
        <v>1.7</v>
      </c>
      <c r="BP8" s="715"/>
      <c r="BQ8" s="715"/>
      <c r="BR8" s="715"/>
      <c r="BS8" s="684" t="s">
        <v>128</v>
      </c>
      <c r="BT8" s="679"/>
      <c r="BU8" s="679"/>
      <c r="BV8" s="679"/>
      <c r="BW8" s="679"/>
      <c r="BX8" s="679"/>
      <c r="BY8" s="679"/>
      <c r="BZ8" s="679"/>
      <c r="CA8" s="679"/>
      <c r="CB8" s="722"/>
      <c r="CD8" s="711" t="s">
        <v>236</v>
      </c>
      <c r="CE8" s="712"/>
      <c r="CF8" s="712"/>
      <c r="CG8" s="712"/>
      <c r="CH8" s="712"/>
      <c r="CI8" s="712"/>
      <c r="CJ8" s="712"/>
      <c r="CK8" s="712"/>
      <c r="CL8" s="712"/>
      <c r="CM8" s="712"/>
      <c r="CN8" s="712"/>
      <c r="CO8" s="712"/>
      <c r="CP8" s="712"/>
      <c r="CQ8" s="713"/>
      <c r="CR8" s="678">
        <v>3077443</v>
      </c>
      <c r="CS8" s="679"/>
      <c r="CT8" s="679"/>
      <c r="CU8" s="679"/>
      <c r="CV8" s="679"/>
      <c r="CW8" s="679"/>
      <c r="CX8" s="679"/>
      <c r="CY8" s="680"/>
      <c r="CZ8" s="715">
        <v>26</v>
      </c>
      <c r="DA8" s="715"/>
      <c r="DB8" s="715"/>
      <c r="DC8" s="715"/>
      <c r="DD8" s="684" t="s">
        <v>128</v>
      </c>
      <c r="DE8" s="679"/>
      <c r="DF8" s="679"/>
      <c r="DG8" s="679"/>
      <c r="DH8" s="679"/>
      <c r="DI8" s="679"/>
      <c r="DJ8" s="679"/>
      <c r="DK8" s="679"/>
      <c r="DL8" s="679"/>
      <c r="DM8" s="679"/>
      <c r="DN8" s="679"/>
      <c r="DO8" s="679"/>
      <c r="DP8" s="680"/>
      <c r="DQ8" s="684">
        <v>1558336</v>
      </c>
      <c r="DR8" s="679"/>
      <c r="DS8" s="679"/>
      <c r="DT8" s="679"/>
      <c r="DU8" s="679"/>
      <c r="DV8" s="679"/>
      <c r="DW8" s="679"/>
      <c r="DX8" s="679"/>
      <c r="DY8" s="679"/>
      <c r="DZ8" s="679"/>
      <c r="EA8" s="679"/>
      <c r="EB8" s="679"/>
      <c r="EC8" s="722"/>
    </row>
    <row r="9" spans="2:143" ht="11.25" customHeight="1" x14ac:dyDescent="0.15">
      <c r="B9" s="675" t="s">
        <v>237</v>
      </c>
      <c r="C9" s="676"/>
      <c r="D9" s="676"/>
      <c r="E9" s="676"/>
      <c r="F9" s="676"/>
      <c r="G9" s="676"/>
      <c r="H9" s="676"/>
      <c r="I9" s="676"/>
      <c r="J9" s="676"/>
      <c r="K9" s="676"/>
      <c r="L9" s="676"/>
      <c r="M9" s="676"/>
      <c r="N9" s="676"/>
      <c r="O9" s="676"/>
      <c r="P9" s="676"/>
      <c r="Q9" s="677"/>
      <c r="R9" s="678">
        <v>1709</v>
      </c>
      <c r="S9" s="679"/>
      <c r="T9" s="679"/>
      <c r="U9" s="679"/>
      <c r="V9" s="679"/>
      <c r="W9" s="679"/>
      <c r="X9" s="679"/>
      <c r="Y9" s="680"/>
      <c r="Z9" s="715">
        <v>0</v>
      </c>
      <c r="AA9" s="715"/>
      <c r="AB9" s="715"/>
      <c r="AC9" s="715"/>
      <c r="AD9" s="716">
        <v>1709</v>
      </c>
      <c r="AE9" s="716"/>
      <c r="AF9" s="716"/>
      <c r="AG9" s="716"/>
      <c r="AH9" s="716"/>
      <c r="AI9" s="716"/>
      <c r="AJ9" s="716"/>
      <c r="AK9" s="716"/>
      <c r="AL9" s="681">
        <v>0</v>
      </c>
      <c r="AM9" s="682"/>
      <c r="AN9" s="682"/>
      <c r="AO9" s="717"/>
      <c r="AP9" s="675" t="s">
        <v>238</v>
      </c>
      <c r="AQ9" s="676"/>
      <c r="AR9" s="676"/>
      <c r="AS9" s="676"/>
      <c r="AT9" s="676"/>
      <c r="AU9" s="676"/>
      <c r="AV9" s="676"/>
      <c r="AW9" s="676"/>
      <c r="AX9" s="676"/>
      <c r="AY9" s="676"/>
      <c r="AZ9" s="676"/>
      <c r="BA9" s="676"/>
      <c r="BB9" s="676"/>
      <c r="BC9" s="676"/>
      <c r="BD9" s="676"/>
      <c r="BE9" s="676"/>
      <c r="BF9" s="677"/>
      <c r="BG9" s="678">
        <v>545258</v>
      </c>
      <c r="BH9" s="679"/>
      <c r="BI9" s="679"/>
      <c r="BJ9" s="679"/>
      <c r="BK9" s="679"/>
      <c r="BL9" s="679"/>
      <c r="BM9" s="679"/>
      <c r="BN9" s="680"/>
      <c r="BO9" s="715">
        <v>32</v>
      </c>
      <c r="BP9" s="715"/>
      <c r="BQ9" s="715"/>
      <c r="BR9" s="715"/>
      <c r="BS9" s="684" t="s">
        <v>128</v>
      </c>
      <c r="BT9" s="679"/>
      <c r="BU9" s="679"/>
      <c r="BV9" s="679"/>
      <c r="BW9" s="679"/>
      <c r="BX9" s="679"/>
      <c r="BY9" s="679"/>
      <c r="BZ9" s="679"/>
      <c r="CA9" s="679"/>
      <c r="CB9" s="722"/>
      <c r="CD9" s="711" t="s">
        <v>239</v>
      </c>
      <c r="CE9" s="712"/>
      <c r="CF9" s="712"/>
      <c r="CG9" s="712"/>
      <c r="CH9" s="712"/>
      <c r="CI9" s="712"/>
      <c r="CJ9" s="712"/>
      <c r="CK9" s="712"/>
      <c r="CL9" s="712"/>
      <c r="CM9" s="712"/>
      <c r="CN9" s="712"/>
      <c r="CO9" s="712"/>
      <c r="CP9" s="712"/>
      <c r="CQ9" s="713"/>
      <c r="CR9" s="678">
        <v>914149</v>
      </c>
      <c r="CS9" s="679"/>
      <c r="CT9" s="679"/>
      <c r="CU9" s="679"/>
      <c r="CV9" s="679"/>
      <c r="CW9" s="679"/>
      <c r="CX9" s="679"/>
      <c r="CY9" s="680"/>
      <c r="CZ9" s="715">
        <v>7.7</v>
      </c>
      <c r="DA9" s="715"/>
      <c r="DB9" s="715"/>
      <c r="DC9" s="715"/>
      <c r="DD9" s="684">
        <v>68354</v>
      </c>
      <c r="DE9" s="679"/>
      <c r="DF9" s="679"/>
      <c r="DG9" s="679"/>
      <c r="DH9" s="679"/>
      <c r="DI9" s="679"/>
      <c r="DJ9" s="679"/>
      <c r="DK9" s="679"/>
      <c r="DL9" s="679"/>
      <c r="DM9" s="679"/>
      <c r="DN9" s="679"/>
      <c r="DO9" s="679"/>
      <c r="DP9" s="680"/>
      <c r="DQ9" s="684">
        <v>819796</v>
      </c>
      <c r="DR9" s="679"/>
      <c r="DS9" s="679"/>
      <c r="DT9" s="679"/>
      <c r="DU9" s="679"/>
      <c r="DV9" s="679"/>
      <c r="DW9" s="679"/>
      <c r="DX9" s="679"/>
      <c r="DY9" s="679"/>
      <c r="DZ9" s="679"/>
      <c r="EA9" s="679"/>
      <c r="EB9" s="679"/>
      <c r="EC9" s="722"/>
    </row>
    <row r="10" spans="2:143" ht="11.25" customHeight="1" x14ac:dyDescent="0.15">
      <c r="B10" s="675" t="s">
        <v>240</v>
      </c>
      <c r="C10" s="676"/>
      <c r="D10" s="676"/>
      <c r="E10" s="676"/>
      <c r="F10" s="676"/>
      <c r="G10" s="676"/>
      <c r="H10" s="676"/>
      <c r="I10" s="676"/>
      <c r="J10" s="676"/>
      <c r="K10" s="676"/>
      <c r="L10" s="676"/>
      <c r="M10" s="676"/>
      <c r="N10" s="676"/>
      <c r="O10" s="676"/>
      <c r="P10" s="676"/>
      <c r="Q10" s="677"/>
      <c r="R10" s="678" t="s">
        <v>128</v>
      </c>
      <c r="S10" s="679"/>
      <c r="T10" s="679"/>
      <c r="U10" s="679"/>
      <c r="V10" s="679"/>
      <c r="W10" s="679"/>
      <c r="X10" s="679"/>
      <c r="Y10" s="680"/>
      <c r="Z10" s="715" t="s">
        <v>128</v>
      </c>
      <c r="AA10" s="715"/>
      <c r="AB10" s="715"/>
      <c r="AC10" s="715"/>
      <c r="AD10" s="716" t="s">
        <v>128</v>
      </c>
      <c r="AE10" s="716"/>
      <c r="AF10" s="716"/>
      <c r="AG10" s="716"/>
      <c r="AH10" s="716"/>
      <c r="AI10" s="716"/>
      <c r="AJ10" s="716"/>
      <c r="AK10" s="716"/>
      <c r="AL10" s="681" t="s">
        <v>128</v>
      </c>
      <c r="AM10" s="682"/>
      <c r="AN10" s="682"/>
      <c r="AO10" s="717"/>
      <c r="AP10" s="675" t="s">
        <v>241</v>
      </c>
      <c r="AQ10" s="676"/>
      <c r="AR10" s="676"/>
      <c r="AS10" s="676"/>
      <c r="AT10" s="676"/>
      <c r="AU10" s="676"/>
      <c r="AV10" s="676"/>
      <c r="AW10" s="676"/>
      <c r="AX10" s="676"/>
      <c r="AY10" s="676"/>
      <c r="AZ10" s="676"/>
      <c r="BA10" s="676"/>
      <c r="BB10" s="676"/>
      <c r="BC10" s="676"/>
      <c r="BD10" s="676"/>
      <c r="BE10" s="676"/>
      <c r="BF10" s="677"/>
      <c r="BG10" s="678">
        <v>34609</v>
      </c>
      <c r="BH10" s="679"/>
      <c r="BI10" s="679"/>
      <c r="BJ10" s="679"/>
      <c r="BK10" s="679"/>
      <c r="BL10" s="679"/>
      <c r="BM10" s="679"/>
      <c r="BN10" s="680"/>
      <c r="BO10" s="715">
        <v>2</v>
      </c>
      <c r="BP10" s="715"/>
      <c r="BQ10" s="715"/>
      <c r="BR10" s="715"/>
      <c r="BS10" s="684" t="s">
        <v>128</v>
      </c>
      <c r="BT10" s="679"/>
      <c r="BU10" s="679"/>
      <c r="BV10" s="679"/>
      <c r="BW10" s="679"/>
      <c r="BX10" s="679"/>
      <c r="BY10" s="679"/>
      <c r="BZ10" s="679"/>
      <c r="CA10" s="679"/>
      <c r="CB10" s="722"/>
      <c r="CD10" s="711" t="s">
        <v>242</v>
      </c>
      <c r="CE10" s="712"/>
      <c r="CF10" s="712"/>
      <c r="CG10" s="712"/>
      <c r="CH10" s="712"/>
      <c r="CI10" s="712"/>
      <c r="CJ10" s="712"/>
      <c r="CK10" s="712"/>
      <c r="CL10" s="712"/>
      <c r="CM10" s="712"/>
      <c r="CN10" s="712"/>
      <c r="CO10" s="712"/>
      <c r="CP10" s="712"/>
      <c r="CQ10" s="713"/>
      <c r="CR10" s="678">
        <v>509</v>
      </c>
      <c r="CS10" s="679"/>
      <c r="CT10" s="679"/>
      <c r="CU10" s="679"/>
      <c r="CV10" s="679"/>
      <c r="CW10" s="679"/>
      <c r="CX10" s="679"/>
      <c r="CY10" s="680"/>
      <c r="CZ10" s="715">
        <v>0</v>
      </c>
      <c r="DA10" s="715"/>
      <c r="DB10" s="715"/>
      <c r="DC10" s="715"/>
      <c r="DD10" s="684" t="s">
        <v>128</v>
      </c>
      <c r="DE10" s="679"/>
      <c r="DF10" s="679"/>
      <c r="DG10" s="679"/>
      <c r="DH10" s="679"/>
      <c r="DI10" s="679"/>
      <c r="DJ10" s="679"/>
      <c r="DK10" s="679"/>
      <c r="DL10" s="679"/>
      <c r="DM10" s="679"/>
      <c r="DN10" s="679"/>
      <c r="DO10" s="679"/>
      <c r="DP10" s="680"/>
      <c r="DQ10" s="684">
        <v>509</v>
      </c>
      <c r="DR10" s="679"/>
      <c r="DS10" s="679"/>
      <c r="DT10" s="679"/>
      <c r="DU10" s="679"/>
      <c r="DV10" s="679"/>
      <c r="DW10" s="679"/>
      <c r="DX10" s="679"/>
      <c r="DY10" s="679"/>
      <c r="DZ10" s="679"/>
      <c r="EA10" s="679"/>
      <c r="EB10" s="679"/>
      <c r="EC10" s="722"/>
    </row>
    <row r="11" spans="2:143" ht="11.25" customHeight="1" x14ac:dyDescent="0.15">
      <c r="B11" s="675" t="s">
        <v>243</v>
      </c>
      <c r="C11" s="676"/>
      <c r="D11" s="676"/>
      <c r="E11" s="676"/>
      <c r="F11" s="676"/>
      <c r="G11" s="676"/>
      <c r="H11" s="676"/>
      <c r="I11" s="676"/>
      <c r="J11" s="676"/>
      <c r="K11" s="676"/>
      <c r="L11" s="676"/>
      <c r="M11" s="676"/>
      <c r="N11" s="676"/>
      <c r="O11" s="676"/>
      <c r="P11" s="676"/>
      <c r="Q11" s="677"/>
      <c r="R11" s="678">
        <v>296089</v>
      </c>
      <c r="S11" s="679"/>
      <c r="T11" s="679"/>
      <c r="U11" s="679"/>
      <c r="V11" s="679"/>
      <c r="W11" s="679"/>
      <c r="X11" s="679"/>
      <c r="Y11" s="680"/>
      <c r="Z11" s="681">
        <v>2.4</v>
      </c>
      <c r="AA11" s="682"/>
      <c r="AB11" s="682"/>
      <c r="AC11" s="683"/>
      <c r="AD11" s="684">
        <v>296089</v>
      </c>
      <c r="AE11" s="679"/>
      <c r="AF11" s="679"/>
      <c r="AG11" s="679"/>
      <c r="AH11" s="679"/>
      <c r="AI11" s="679"/>
      <c r="AJ11" s="679"/>
      <c r="AK11" s="680"/>
      <c r="AL11" s="681">
        <v>4.5999999999999996</v>
      </c>
      <c r="AM11" s="682"/>
      <c r="AN11" s="682"/>
      <c r="AO11" s="717"/>
      <c r="AP11" s="675" t="s">
        <v>244</v>
      </c>
      <c r="AQ11" s="676"/>
      <c r="AR11" s="676"/>
      <c r="AS11" s="676"/>
      <c r="AT11" s="676"/>
      <c r="AU11" s="676"/>
      <c r="AV11" s="676"/>
      <c r="AW11" s="676"/>
      <c r="AX11" s="676"/>
      <c r="AY11" s="676"/>
      <c r="AZ11" s="676"/>
      <c r="BA11" s="676"/>
      <c r="BB11" s="676"/>
      <c r="BC11" s="676"/>
      <c r="BD11" s="676"/>
      <c r="BE11" s="676"/>
      <c r="BF11" s="677"/>
      <c r="BG11" s="678">
        <v>45383</v>
      </c>
      <c r="BH11" s="679"/>
      <c r="BI11" s="679"/>
      <c r="BJ11" s="679"/>
      <c r="BK11" s="679"/>
      <c r="BL11" s="679"/>
      <c r="BM11" s="679"/>
      <c r="BN11" s="680"/>
      <c r="BO11" s="715">
        <v>2.7</v>
      </c>
      <c r="BP11" s="715"/>
      <c r="BQ11" s="715"/>
      <c r="BR11" s="715"/>
      <c r="BS11" s="684" t="s">
        <v>128</v>
      </c>
      <c r="BT11" s="679"/>
      <c r="BU11" s="679"/>
      <c r="BV11" s="679"/>
      <c r="BW11" s="679"/>
      <c r="BX11" s="679"/>
      <c r="BY11" s="679"/>
      <c r="BZ11" s="679"/>
      <c r="CA11" s="679"/>
      <c r="CB11" s="722"/>
      <c r="CD11" s="711" t="s">
        <v>245</v>
      </c>
      <c r="CE11" s="712"/>
      <c r="CF11" s="712"/>
      <c r="CG11" s="712"/>
      <c r="CH11" s="712"/>
      <c r="CI11" s="712"/>
      <c r="CJ11" s="712"/>
      <c r="CK11" s="712"/>
      <c r="CL11" s="712"/>
      <c r="CM11" s="712"/>
      <c r="CN11" s="712"/>
      <c r="CO11" s="712"/>
      <c r="CP11" s="712"/>
      <c r="CQ11" s="713"/>
      <c r="CR11" s="678">
        <v>897301</v>
      </c>
      <c r="CS11" s="679"/>
      <c r="CT11" s="679"/>
      <c r="CU11" s="679"/>
      <c r="CV11" s="679"/>
      <c r="CW11" s="679"/>
      <c r="CX11" s="679"/>
      <c r="CY11" s="680"/>
      <c r="CZ11" s="715">
        <v>7.6</v>
      </c>
      <c r="DA11" s="715"/>
      <c r="DB11" s="715"/>
      <c r="DC11" s="715"/>
      <c r="DD11" s="684">
        <v>395572</v>
      </c>
      <c r="DE11" s="679"/>
      <c r="DF11" s="679"/>
      <c r="DG11" s="679"/>
      <c r="DH11" s="679"/>
      <c r="DI11" s="679"/>
      <c r="DJ11" s="679"/>
      <c r="DK11" s="679"/>
      <c r="DL11" s="679"/>
      <c r="DM11" s="679"/>
      <c r="DN11" s="679"/>
      <c r="DO11" s="679"/>
      <c r="DP11" s="680"/>
      <c r="DQ11" s="684">
        <v>313666</v>
      </c>
      <c r="DR11" s="679"/>
      <c r="DS11" s="679"/>
      <c r="DT11" s="679"/>
      <c r="DU11" s="679"/>
      <c r="DV11" s="679"/>
      <c r="DW11" s="679"/>
      <c r="DX11" s="679"/>
      <c r="DY11" s="679"/>
      <c r="DZ11" s="679"/>
      <c r="EA11" s="679"/>
      <c r="EB11" s="679"/>
      <c r="EC11" s="722"/>
    </row>
    <row r="12" spans="2:143" ht="11.25" customHeight="1" x14ac:dyDescent="0.15">
      <c r="B12" s="675" t="s">
        <v>246</v>
      </c>
      <c r="C12" s="676"/>
      <c r="D12" s="676"/>
      <c r="E12" s="676"/>
      <c r="F12" s="676"/>
      <c r="G12" s="676"/>
      <c r="H12" s="676"/>
      <c r="I12" s="676"/>
      <c r="J12" s="676"/>
      <c r="K12" s="676"/>
      <c r="L12" s="676"/>
      <c r="M12" s="676"/>
      <c r="N12" s="676"/>
      <c r="O12" s="676"/>
      <c r="P12" s="676"/>
      <c r="Q12" s="677"/>
      <c r="R12" s="678" t="s">
        <v>128</v>
      </c>
      <c r="S12" s="679"/>
      <c r="T12" s="679"/>
      <c r="U12" s="679"/>
      <c r="V12" s="679"/>
      <c r="W12" s="679"/>
      <c r="X12" s="679"/>
      <c r="Y12" s="680"/>
      <c r="Z12" s="715" t="s">
        <v>128</v>
      </c>
      <c r="AA12" s="715"/>
      <c r="AB12" s="715"/>
      <c r="AC12" s="715"/>
      <c r="AD12" s="716" t="s">
        <v>128</v>
      </c>
      <c r="AE12" s="716"/>
      <c r="AF12" s="716"/>
      <c r="AG12" s="716"/>
      <c r="AH12" s="716"/>
      <c r="AI12" s="716"/>
      <c r="AJ12" s="716"/>
      <c r="AK12" s="716"/>
      <c r="AL12" s="681" t="s">
        <v>128</v>
      </c>
      <c r="AM12" s="682"/>
      <c r="AN12" s="682"/>
      <c r="AO12" s="717"/>
      <c r="AP12" s="675" t="s">
        <v>247</v>
      </c>
      <c r="AQ12" s="676"/>
      <c r="AR12" s="676"/>
      <c r="AS12" s="676"/>
      <c r="AT12" s="676"/>
      <c r="AU12" s="676"/>
      <c r="AV12" s="676"/>
      <c r="AW12" s="676"/>
      <c r="AX12" s="676"/>
      <c r="AY12" s="676"/>
      <c r="AZ12" s="676"/>
      <c r="BA12" s="676"/>
      <c r="BB12" s="676"/>
      <c r="BC12" s="676"/>
      <c r="BD12" s="676"/>
      <c r="BE12" s="676"/>
      <c r="BF12" s="677"/>
      <c r="BG12" s="678">
        <v>840162</v>
      </c>
      <c r="BH12" s="679"/>
      <c r="BI12" s="679"/>
      <c r="BJ12" s="679"/>
      <c r="BK12" s="679"/>
      <c r="BL12" s="679"/>
      <c r="BM12" s="679"/>
      <c r="BN12" s="680"/>
      <c r="BO12" s="715">
        <v>49.2</v>
      </c>
      <c r="BP12" s="715"/>
      <c r="BQ12" s="715"/>
      <c r="BR12" s="715"/>
      <c r="BS12" s="684" t="s">
        <v>128</v>
      </c>
      <c r="BT12" s="679"/>
      <c r="BU12" s="679"/>
      <c r="BV12" s="679"/>
      <c r="BW12" s="679"/>
      <c r="BX12" s="679"/>
      <c r="BY12" s="679"/>
      <c r="BZ12" s="679"/>
      <c r="CA12" s="679"/>
      <c r="CB12" s="722"/>
      <c r="CD12" s="711" t="s">
        <v>248</v>
      </c>
      <c r="CE12" s="712"/>
      <c r="CF12" s="712"/>
      <c r="CG12" s="712"/>
      <c r="CH12" s="712"/>
      <c r="CI12" s="712"/>
      <c r="CJ12" s="712"/>
      <c r="CK12" s="712"/>
      <c r="CL12" s="712"/>
      <c r="CM12" s="712"/>
      <c r="CN12" s="712"/>
      <c r="CO12" s="712"/>
      <c r="CP12" s="712"/>
      <c r="CQ12" s="713"/>
      <c r="CR12" s="678">
        <v>113210</v>
      </c>
      <c r="CS12" s="679"/>
      <c r="CT12" s="679"/>
      <c r="CU12" s="679"/>
      <c r="CV12" s="679"/>
      <c r="CW12" s="679"/>
      <c r="CX12" s="679"/>
      <c r="CY12" s="680"/>
      <c r="CZ12" s="715">
        <v>1</v>
      </c>
      <c r="DA12" s="715"/>
      <c r="DB12" s="715"/>
      <c r="DC12" s="715"/>
      <c r="DD12" s="684">
        <v>1200</v>
      </c>
      <c r="DE12" s="679"/>
      <c r="DF12" s="679"/>
      <c r="DG12" s="679"/>
      <c r="DH12" s="679"/>
      <c r="DI12" s="679"/>
      <c r="DJ12" s="679"/>
      <c r="DK12" s="679"/>
      <c r="DL12" s="679"/>
      <c r="DM12" s="679"/>
      <c r="DN12" s="679"/>
      <c r="DO12" s="679"/>
      <c r="DP12" s="680"/>
      <c r="DQ12" s="684">
        <v>111153</v>
      </c>
      <c r="DR12" s="679"/>
      <c r="DS12" s="679"/>
      <c r="DT12" s="679"/>
      <c r="DU12" s="679"/>
      <c r="DV12" s="679"/>
      <c r="DW12" s="679"/>
      <c r="DX12" s="679"/>
      <c r="DY12" s="679"/>
      <c r="DZ12" s="679"/>
      <c r="EA12" s="679"/>
      <c r="EB12" s="679"/>
      <c r="EC12" s="722"/>
    </row>
    <row r="13" spans="2:143" ht="11.25" customHeight="1" x14ac:dyDescent="0.15">
      <c r="B13" s="675" t="s">
        <v>249</v>
      </c>
      <c r="C13" s="676"/>
      <c r="D13" s="676"/>
      <c r="E13" s="676"/>
      <c r="F13" s="676"/>
      <c r="G13" s="676"/>
      <c r="H13" s="676"/>
      <c r="I13" s="676"/>
      <c r="J13" s="676"/>
      <c r="K13" s="676"/>
      <c r="L13" s="676"/>
      <c r="M13" s="676"/>
      <c r="N13" s="676"/>
      <c r="O13" s="676"/>
      <c r="P13" s="676"/>
      <c r="Q13" s="677"/>
      <c r="R13" s="678" t="s">
        <v>128</v>
      </c>
      <c r="S13" s="679"/>
      <c r="T13" s="679"/>
      <c r="U13" s="679"/>
      <c r="V13" s="679"/>
      <c r="W13" s="679"/>
      <c r="X13" s="679"/>
      <c r="Y13" s="680"/>
      <c r="Z13" s="715" t="s">
        <v>128</v>
      </c>
      <c r="AA13" s="715"/>
      <c r="AB13" s="715"/>
      <c r="AC13" s="715"/>
      <c r="AD13" s="716" t="s">
        <v>128</v>
      </c>
      <c r="AE13" s="716"/>
      <c r="AF13" s="716"/>
      <c r="AG13" s="716"/>
      <c r="AH13" s="716"/>
      <c r="AI13" s="716"/>
      <c r="AJ13" s="716"/>
      <c r="AK13" s="716"/>
      <c r="AL13" s="681" t="s">
        <v>128</v>
      </c>
      <c r="AM13" s="682"/>
      <c r="AN13" s="682"/>
      <c r="AO13" s="717"/>
      <c r="AP13" s="675" t="s">
        <v>250</v>
      </c>
      <c r="AQ13" s="676"/>
      <c r="AR13" s="676"/>
      <c r="AS13" s="676"/>
      <c r="AT13" s="676"/>
      <c r="AU13" s="676"/>
      <c r="AV13" s="676"/>
      <c r="AW13" s="676"/>
      <c r="AX13" s="676"/>
      <c r="AY13" s="676"/>
      <c r="AZ13" s="676"/>
      <c r="BA13" s="676"/>
      <c r="BB13" s="676"/>
      <c r="BC13" s="676"/>
      <c r="BD13" s="676"/>
      <c r="BE13" s="676"/>
      <c r="BF13" s="677"/>
      <c r="BG13" s="678">
        <v>818639</v>
      </c>
      <c r="BH13" s="679"/>
      <c r="BI13" s="679"/>
      <c r="BJ13" s="679"/>
      <c r="BK13" s="679"/>
      <c r="BL13" s="679"/>
      <c r="BM13" s="679"/>
      <c r="BN13" s="680"/>
      <c r="BO13" s="715">
        <v>48</v>
      </c>
      <c r="BP13" s="715"/>
      <c r="BQ13" s="715"/>
      <c r="BR13" s="715"/>
      <c r="BS13" s="684" t="s">
        <v>128</v>
      </c>
      <c r="BT13" s="679"/>
      <c r="BU13" s="679"/>
      <c r="BV13" s="679"/>
      <c r="BW13" s="679"/>
      <c r="BX13" s="679"/>
      <c r="BY13" s="679"/>
      <c r="BZ13" s="679"/>
      <c r="CA13" s="679"/>
      <c r="CB13" s="722"/>
      <c r="CD13" s="711" t="s">
        <v>251</v>
      </c>
      <c r="CE13" s="712"/>
      <c r="CF13" s="712"/>
      <c r="CG13" s="712"/>
      <c r="CH13" s="712"/>
      <c r="CI13" s="712"/>
      <c r="CJ13" s="712"/>
      <c r="CK13" s="712"/>
      <c r="CL13" s="712"/>
      <c r="CM13" s="712"/>
      <c r="CN13" s="712"/>
      <c r="CO13" s="712"/>
      <c r="CP13" s="712"/>
      <c r="CQ13" s="713"/>
      <c r="CR13" s="678">
        <v>1148323</v>
      </c>
      <c r="CS13" s="679"/>
      <c r="CT13" s="679"/>
      <c r="CU13" s="679"/>
      <c r="CV13" s="679"/>
      <c r="CW13" s="679"/>
      <c r="CX13" s="679"/>
      <c r="CY13" s="680"/>
      <c r="CZ13" s="715">
        <v>9.6999999999999993</v>
      </c>
      <c r="DA13" s="715"/>
      <c r="DB13" s="715"/>
      <c r="DC13" s="715"/>
      <c r="DD13" s="684">
        <v>465246</v>
      </c>
      <c r="DE13" s="679"/>
      <c r="DF13" s="679"/>
      <c r="DG13" s="679"/>
      <c r="DH13" s="679"/>
      <c r="DI13" s="679"/>
      <c r="DJ13" s="679"/>
      <c r="DK13" s="679"/>
      <c r="DL13" s="679"/>
      <c r="DM13" s="679"/>
      <c r="DN13" s="679"/>
      <c r="DO13" s="679"/>
      <c r="DP13" s="680"/>
      <c r="DQ13" s="684">
        <v>832492</v>
      </c>
      <c r="DR13" s="679"/>
      <c r="DS13" s="679"/>
      <c r="DT13" s="679"/>
      <c r="DU13" s="679"/>
      <c r="DV13" s="679"/>
      <c r="DW13" s="679"/>
      <c r="DX13" s="679"/>
      <c r="DY13" s="679"/>
      <c r="DZ13" s="679"/>
      <c r="EA13" s="679"/>
      <c r="EB13" s="679"/>
      <c r="EC13" s="722"/>
    </row>
    <row r="14" spans="2:143" ht="11.25" customHeight="1" x14ac:dyDescent="0.15">
      <c r="B14" s="675" t="s">
        <v>252</v>
      </c>
      <c r="C14" s="676"/>
      <c r="D14" s="676"/>
      <c r="E14" s="676"/>
      <c r="F14" s="676"/>
      <c r="G14" s="676"/>
      <c r="H14" s="676"/>
      <c r="I14" s="676"/>
      <c r="J14" s="676"/>
      <c r="K14" s="676"/>
      <c r="L14" s="676"/>
      <c r="M14" s="676"/>
      <c r="N14" s="676"/>
      <c r="O14" s="676"/>
      <c r="P14" s="676"/>
      <c r="Q14" s="677"/>
      <c r="R14" s="678">
        <v>25522</v>
      </c>
      <c r="S14" s="679"/>
      <c r="T14" s="679"/>
      <c r="U14" s="679"/>
      <c r="V14" s="679"/>
      <c r="W14" s="679"/>
      <c r="X14" s="679"/>
      <c r="Y14" s="680"/>
      <c r="Z14" s="715">
        <v>0.2</v>
      </c>
      <c r="AA14" s="715"/>
      <c r="AB14" s="715"/>
      <c r="AC14" s="715"/>
      <c r="AD14" s="716">
        <v>25522</v>
      </c>
      <c r="AE14" s="716"/>
      <c r="AF14" s="716"/>
      <c r="AG14" s="716"/>
      <c r="AH14" s="716"/>
      <c r="AI14" s="716"/>
      <c r="AJ14" s="716"/>
      <c r="AK14" s="716"/>
      <c r="AL14" s="681">
        <v>0.4</v>
      </c>
      <c r="AM14" s="682"/>
      <c r="AN14" s="682"/>
      <c r="AO14" s="717"/>
      <c r="AP14" s="675" t="s">
        <v>253</v>
      </c>
      <c r="AQ14" s="676"/>
      <c r="AR14" s="676"/>
      <c r="AS14" s="676"/>
      <c r="AT14" s="676"/>
      <c r="AU14" s="676"/>
      <c r="AV14" s="676"/>
      <c r="AW14" s="676"/>
      <c r="AX14" s="676"/>
      <c r="AY14" s="676"/>
      <c r="AZ14" s="676"/>
      <c r="BA14" s="676"/>
      <c r="BB14" s="676"/>
      <c r="BC14" s="676"/>
      <c r="BD14" s="676"/>
      <c r="BE14" s="676"/>
      <c r="BF14" s="677"/>
      <c r="BG14" s="678">
        <v>63833</v>
      </c>
      <c r="BH14" s="679"/>
      <c r="BI14" s="679"/>
      <c r="BJ14" s="679"/>
      <c r="BK14" s="679"/>
      <c r="BL14" s="679"/>
      <c r="BM14" s="679"/>
      <c r="BN14" s="680"/>
      <c r="BO14" s="715">
        <v>3.7</v>
      </c>
      <c r="BP14" s="715"/>
      <c r="BQ14" s="715"/>
      <c r="BR14" s="715"/>
      <c r="BS14" s="684" t="s">
        <v>128</v>
      </c>
      <c r="BT14" s="679"/>
      <c r="BU14" s="679"/>
      <c r="BV14" s="679"/>
      <c r="BW14" s="679"/>
      <c r="BX14" s="679"/>
      <c r="BY14" s="679"/>
      <c r="BZ14" s="679"/>
      <c r="CA14" s="679"/>
      <c r="CB14" s="722"/>
      <c r="CD14" s="711" t="s">
        <v>254</v>
      </c>
      <c r="CE14" s="712"/>
      <c r="CF14" s="712"/>
      <c r="CG14" s="712"/>
      <c r="CH14" s="712"/>
      <c r="CI14" s="712"/>
      <c r="CJ14" s="712"/>
      <c r="CK14" s="712"/>
      <c r="CL14" s="712"/>
      <c r="CM14" s="712"/>
      <c r="CN14" s="712"/>
      <c r="CO14" s="712"/>
      <c r="CP14" s="712"/>
      <c r="CQ14" s="713"/>
      <c r="CR14" s="678">
        <v>459282</v>
      </c>
      <c r="CS14" s="679"/>
      <c r="CT14" s="679"/>
      <c r="CU14" s="679"/>
      <c r="CV14" s="679"/>
      <c r="CW14" s="679"/>
      <c r="CX14" s="679"/>
      <c r="CY14" s="680"/>
      <c r="CZ14" s="715">
        <v>3.9</v>
      </c>
      <c r="DA14" s="715"/>
      <c r="DB14" s="715"/>
      <c r="DC14" s="715"/>
      <c r="DD14" s="684" t="s">
        <v>128</v>
      </c>
      <c r="DE14" s="679"/>
      <c r="DF14" s="679"/>
      <c r="DG14" s="679"/>
      <c r="DH14" s="679"/>
      <c r="DI14" s="679"/>
      <c r="DJ14" s="679"/>
      <c r="DK14" s="679"/>
      <c r="DL14" s="679"/>
      <c r="DM14" s="679"/>
      <c r="DN14" s="679"/>
      <c r="DO14" s="679"/>
      <c r="DP14" s="680"/>
      <c r="DQ14" s="684">
        <v>456890</v>
      </c>
      <c r="DR14" s="679"/>
      <c r="DS14" s="679"/>
      <c r="DT14" s="679"/>
      <c r="DU14" s="679"/>
      <c r="DV14" s="679"/>
      <c r="DW14" s="679"/>
      <c r="DX14" s="679"/>
      <c r="DY14" s="679"/>
      <c r="DZ14" s="679"/>
      <c r="EA14" s="679"/>
      <c r="EB14" s="679"/>
      <c r="EC14" s="722"/>
    </row>
    <row r="15" spans="2:143" ht="11.25" customHeight="1" x14ac:dyDescent="0.15">
      <c r="B15" s="675" t="s">
        <v>255</v>
      </c>
      <c r="C15" s="676"/>
      <c r="D15" s="676"/>
      <c r="E15" s="676"/>
      <c r="F15" s="676"/>
      <c r="G15" s="676"/>
      <c r="H15" s="676"/>
      <c r="I15" s="676"/>
      <c r="J15" s="676"/>
      <c r="K15" s="676"/>
      <c r="L15" s="676"/>
      <c r="M15" s="676"/>
      <c r="N15" s="676"/>
      <c r="O15" s="676"/>
      <c r="P15" s="676"/>
      <c r="Q15" s="677"/>
      <c r="R15" s="678" t="s">
        <v>128</v>
      </c>
      <c r="S15" s="679"/>
      <c r="T15" s="679"/>
      <c r="U15" s="679"/>
      <c r="V15" s="679"/>
      <c r="W15" s="679"/>
      <c r="X15" s="679"/>
      <c r="Y15" s="680"/>
      <c r="Z15" s="715" t="s">
        <v>229</v>
      </c>
      <c r="AA15" s="715"/>
      <c r="AB15" s="715"/>
      <c r="AC15" s="715"/>
      <c r="AD15" s="716" t="s">
        <v>229</v>
      </c>
      <c r="AE15" s="716"/>
      <c r="AF15" s="716"/>
      <c r="AG15" s="716"/>
      <c r="AH15" s="716"/>
      <c r="AI15" s="716"/>
      <c r="AJ15" s="716"/>
      <c r="AK15" s="716"/>
      <c r="AL15" s="681" t="s">
        <v>128</v>
      </c>
      <c r="AM15" s="682"/>
      <c r="AN15" s="682"/>
      <c r="AO15" s="717"/>
      <c r="AP15" s="675" t="s">
        <v>256</v>
      </c>
      <c r="AQ15" s="676"/>
      <c r="AR15" s="676"/>
      <c r="AS15" s="676"/>
      <c r="AT15" s="676"/>
      <c r="AU15" s="676"/>
      <c r="AV15" s="676"/>
      <c r="AW15" s="676"/>
      <c r="AX15" s="676"/>
      <c r="AY15" s="676"/>
      <c r="AZ15" s="676"/>
      <c r="BA15" s="676"/>
      <c r="BB15" s="676"/>
      <c r="BC15" s="676"/>
      <c r="BD15" s="676"/>
      <c r="BE15" s="676"/>
      <c r="BF15" s="677"/>
      <c r="BG15" s="678">
        <v>148014</v>
      </c>
      <c r="BH15" s="679"/>
      <c r="BI15" s="679"/>
      <c r="BJ15" s="679"/>
      <c r="BK15" s="679"/>
      <c r="BL15" s="679"/>
      <c r="BM15" s="679"/>
      <c r="BN15" s="680"/>
      <c r="BO15" s="715">
        <v>8.6999999999999993</v>
      </c>
      <c r="BP15" s="715"/>
      <c r="BQ15" s="715"/>
      <c r="BR15" s="715"/>
      <c r="BS15" s="684" t="s">
        <v>128</v>
      </c>
      <c r="BT15" s="679"/>
      <c r="BU15" s="679"/>
      <c r="BV15" s="679"/>
      <c r="BW15" s="679"/>
      <c r="BX15" s="679"/>
      <c r="BY15" s="679"/>
      <c r="BZ15" s="679"/>
      <c r="CA15" s="679"/>
      <c r="CB15" s="722"/>
      <c r="CD15" s="711" t="s">
        <v>257</v>
      </c>
      <c r="CE15" s="712"/>
      <c r="CF15" s="712"/>
      <c r="CG15" s="712"/>
      <c r="CH15" s="712"/>
      <c r="CI15" s="712"/>
      <c r="CJ15" s="712"/>
      <c r="CK15" s="712"/>
      <c r="CL15" s="712"/>
      <c r="CM15" s="712"/>
      <c r="CN15" s="712"/>
      <c r="CO15" s="712"/>
      <c r="CP15" s="712"/>
      <c r="CQ15" s="713"/>
      <c r="CR15" s="678">
        <v>2125341</v>
      </c>
      <c r="CS15" s="679"/>
      <c r="CT15" s="679"/>
      <c r="CU15" s="679"/>
      <c r="CV15" s="679"/>
      <c r="CW15" s="679"/>
      <c r="CX15" s="679"/>
      <c r="CY15" s="680"/>
      <c r="CZ15" s="715">
        <v>18</v>
      </c>
      <c r="DA15" s="715"/>
      <c r="DB15" s="715"/>
      <c r="DC15" s="715"/>
      <c r="DD15" s="684">
        <v>1124141</v>
      </c>
      <c r="DE15" s="679"/>
      <c r="DF15" s="679"/>
      <c r="DG15" s="679"/>
      <c r="DH15" s="679"/>
      <c r="DI15" s="679"/>
      <c r="DJ15" s="679"/>
      <c r="DK15" s="679"/>
      <c r="DL15" s="679"/>
      <c r="DM15" s="679"/>
      <c r="DN15" s="679"/>
      <c r="DO15" s="679"/>
      <c r="DP15" s="680"/>
      <c r="DQ15" s="684">
        <v>1080738</v>
      </c>
      <c r="DR15" s="679"/>
      <c r="DS15" s="679"/>
      <c r="DT15" s="679"/>
      <c r="DU15" s="679"/>
      <c r="DV15" s="679"/>
      <c r="DW15" s="679"/>
      <c r="DX15" s="679"/>
      <c r="DY15" s="679"/>
      <c r="DZ15" s="679"/>
      <c r="EA15" s="679"/>
      <c r="EB15" s="679"/>
      <c r="EC15" s="722"/>
    </row>
    <row r="16" spans="2:143" ht="11.25" customHeight="1" x14ac:dyDescent="0.15">
      <c r="B16" s="675" t="s">
        <v>258</v>
      </c>
      <c r="C16" s="676"/>
      <c r="D16" s="676"/>
      <c r="E16" s="676"/>
      <c r="F16" s="676"/>
      <c r="G16" s="676"/>
      <c r="H16" s="676"/>
      <c r="I16" s="676"/>
      <c r="J16" s="676"/>
      <c r="K16" s="676"/>
      <c r="L16" s="676"/>
      <c r="M16" s="676"/>
      <c r="N16" s="676"/>
      <c r="O16" s="676"/>
      <c r="P16" s="676"/>
      <c r="Q16" s="677"/>
      <c r="R16" s="678">
        <v>5384</v>
      </c>
      <c r="S16" s="679"/>
      <c r="T16" s="679"/>
      <c r="U16" s="679"/>
      <c r="V16" s="679"/>
      <c r="W16" s="679"/>
      <c r="X16" s="679"/>
      <c r="Y16" s="680"/>
      <c r="Z16" s="715">
        <v>0</v>
      </c>
      <c r="AA16" s="715"/>
      <c r="AB16" s="715"/>
      <c r="AC16" s="715"/>
      <c r="AD16" s="716">
        <v>5384</v>
      </c>
      <c r="AE16" s="716"/>
      <c r="AF16" s="716"/>
      <c r="AG16" s="716"/>
      <c r="AH16" s="716"/>
      <c r="AI16" s="716"/>
      <c r="AJ16" s="716"/>
      <c r="AK16" s="716"/>
      <c r="AL16" s="681">
        <v>0.1</v>
      </c>
      <c r="AM16" s="682"/>
      <c r="AN16" s="682"/>
      <c r="AO16" s="717"/>
      <c r="AP16" s="675" t="s">
        <v>259</v>
      </c>
      <c r="AQ16" s="676"/>
      <c r="AR16" s="676"/>
      <c r="AS16" s="676"/>
      <c r="AT16" s="676"/>
      <c r="AU16" s="676"/>
      <c r="AV16" s="676"/>
      <c r="AW16" s="676"/>
      <c r="AX16" s="676"/>
      <c r="AY16" s="676"/>
      <c r="AZ16" s="676"/>
      <c r="BA16" s="676"/>
      <c r="BB16" s="676"/>
      <c r="BC16" s="676"/>
      <c r="BD16" s="676"/>
      <c r="BE16" s="676"/>
      <c r="BF16" s="677"/>
      <c r="BG16" s="678" t="s">
        <v>128</v>
      </c>
      <c r="BH16" s="679"/>
      <c r="BI16" s="679"/>
      <c r="BJ16" s="679"/>
      <c r="BK16" s="679"/>
      <c r="BL16" s="679"/>
      <c r="BM16" s="679"/>
      <c r="BN16" s="680"/>
      <c r="BO16" s="715" t="s">
        <v>128</v>
      </c>
      <c r="BP16" s="715"/>
      <c r="BQ16" s="715"/>
      <c r="BR16" s="715"/>
      <c r="BS16" s="684" t="s">
        <v>128</v>
      </c>
      <c r="BT16" s="679"/>
      <c r="BU16" s="679"/>
      <c r="BV16" s="679"/>
      <c r="BW16" s="679"/>
      <c r="BX16" s="679"/>
      <c r="BY16" s="679"/>
      <c r="BZ16" s="679"/>
      <c r="CA16" s="679"/>
      <c r="CB16" s="722"/>
      <c r="CD16" s="711" t="s">
        <v>260</v>
      </c>
      <c r="CE16" s="712"/>
      <c r="CF16" s="712"/>
      <c r="CG16" s="712"/>
      <c r="CH16" s="712"/>
      <c r="CI16" s="712"/>
      <c r="CJ16" s="712"/>
      <c r="CK16" s="712"/>
      <c r="CL16" s="712"/>
      <c r="CM16" s="712"/>
      <c r="CN16" s="712"/>
      <c r="CO16" s="712"/>
      <c r="CP16" s="712"/>
      <c r="CQ16" s="713"/>
      <c r="CR16" s="678">
        <v>48</v>
      </c>
      <c r="CS16" s="679"/>
      <c r="CT16" s="679"/>
      <c r="CU16" s="679"/>
      <c r="CV16" s="679"/>
      <c r="CW16" s="679"/>
      <c r="CX16" s="679"/>
      <c r="CY16" s="680"/>
      <c r="CZ16" s="715">
        <v>0</v>
      </c>
      <c r="DA16" s="715"/>
      <c r="DB16" s="715"/>
      <c r="DC16" s="715"/>
      <c r="DD16" s="684" t="s">
        <v>128</v>
      </c>
      <c r="DE16" s="679"/>
      <c r="DF16" s="679"/>
      <c r="DG16" s="679"/>
      <c r="DH16" s="679"/>
      <c r="DI16" s="679"/>
      <c r="DJ16" s="679"/>
      <c r="DK16" s="679"/>
      <c r="DL16" s="679"/>
      <c r="DM16" s="679"/>
      <c r="DN16" s="679"/>
      <c r="DO16" s="679"/>
      <c r="DP16" s="680"/>
      <c r="DQ16" s="684">
        <v>48</v>
      </c>
      <c r="DR16" s="679"/>
      <c r="DS16" s="679"/>
      <c r="DT16" s="679"/>
      <c r="DU16" s="679"/>
      <c r="DV16" s="679"/>
      <c r="DW16" s="679"/>
      <c r="DX16" s="679"/>
      <c r="DY16" s="679"/>
      <c r="DZ16" s="679"/>
      <c r="EA16" s="679"/>
      <c r="EB16" s="679"/>
      <c r="EC16" s="722"/>
    </row>
    <row r="17" spans="2:133" ht="11.25" customHeight="1" x14ac:dyDescent="0.15">
      <c r="B17" s="675" t="s">
        <v>261</v>
      </c>
      <c r="C17" s="676"/>
      <c r="D17" s="676"/>
      <c r="E17" s="676"/>
      <c r="F17" s="676"/>
      <c r="G17" s="676"/>
      <c r="H17" s="676"/>
      <c r="I17" s="676"/>
      <c r="J17" s="676"/>
      <c r="K17" s="676"/>
      <c r="L17" s="676"/>
      <c r="M17" s="676"/>
      <c r="N17" s="676"/>
      <c r="O17" s="676"/>
      <c r="P17" s="676"/>
      <c r="Q17" s="677"/>
      <c r="R17" s="678">
        <v>22045</v>
      </c>
      <c r="S17" s="679"/>
      <c r="T17" s="679"/>
      <c r="U17" s="679"/>
      <c r="V17" s="679"/>
      <c r="W17" s="679"/>
      <c r="X17" s="679"/>
      <c r="Y17" s="680"/>
      <c r="Z17" s="715">
        <v>0.2</v>
      </c>
      <c r="AA17" s="715"/>
      <c r="AB17" s="715"/>
      <c r="AC17" s="715"/>
      <c r="AD17" s="716">
        <v>22045</v>
      </c>
      <c r="AE17" s="716"/>
      <c r="AF17" s="716"/>
      <c r="AG17" s="716"/>
      <c r="AH17" s="716"/>
      <c r="AI17" s="716"/>
      <c r="AJ17" s="716"/>
      <c r="AK17" s="716"/>
      <c r="AL17" s="681">
        <v>0.3</v>
      </c>
      <c r="AM17" s="682"/>
      <c r="AN17" s="682"/>
      <c r="AO17" s="717"/>
      <c r="AP17" s="675" t="s">
        <v>262</v>
      </c>
      <c r="AQ17" s="676"/>
      <c r="AR17" s="676"/>
      <c r="AS17" s="676"/>
      <c r="AT17" s="676"/>
      <c r="AU17" s="676"/>
      <c r="AV17" s="676"/>
      <c r="AW17" s="676"/>
      <c r="AX17" s="676"/>
      <c r="AY17" s="676"/>
      <c r="AZ17" s="676"/>
      <c r="BA17" s="676"/>
      <c r="BB17" s="676"/>
      <c r="BC17" s="676"/>
      <c r="BD17" s="676"/>
      <c r="BE17" s="676"/>
      <c r="BF17" s="677"/>
      <c r="BG17" s="678" t="s">
        <v>128</v>
      </c>
      <c r="BH17" s="679"/>
      <c r="BI17" s="679"/>
      <c r="BJ17" s="679"/>
      <c r="BK17" s="679"/>
      <c r="BL17" s="679"/>
      <c r="BM17" s="679"/>
      <c r="BN17" s="680"/>
      <c r="BO17" s="715" t="s">
        <v>128</v>
      </c>
      <c r="BP17" s="715"/>
      <c r="BQ17" s="715"/>
      <c r="BR17" s="715"/>
      <c r="BS17" s="684" t="s">
        <v>128</v>
      </c>
      <c r="BT17" s="679"/>
      <c r="BU17" s="679"/>
      <c r="BV17" s="679"/>
      <c r="BW17" s="679"/>
      <c r="BX17" s="679"/>
      <c r="BY17" s="679"/>
      <c r="BZ17" s="679"/>
      <c r="CA17" s="679"/>
      <c r="CB17" s="722"/>
      <c r="CD17" s="711" t="s">
        <v>263</v>
      </c>
      <c r="CE17" s="712"/>
      <c r="CF17" s="712"/>
      <c r="CG17" s="712"/>
      <c r="CH17" s="712"/>
      <c r="CI17" s="712"/>
      <c r="CJ17" s="712"/>
      <c r="CK17" s="712"/>
      <c r="CL17" s="712"/>
      <c r="CM17" s="712"/>
      <c r="CN17" s="712"/>
      <c r="CO17" s="712"/>
      <c r="CP17" s="712"/>
      <c r="CQ17" s="713"/>
      <c r="CR17" s="678">
        <v>1327966</v>
      </c>
      <c r="CS17" s="679"/>
      <c r="CT17" s="679"/>
      <c r="CU17" s="679"/>
      <c r="CV17" s="679"/>
      <c r="CW17" s="679"/>
      <c r="CX17" s="679"/>
      <c r="CY17" s="680"/>
      <c r="CZ17" s="715">
        <v>11.2</v>
      </c>
      <c r="DA17" s="715"/>
      <c r="DB17" s="715"/>
      <c r="DC17" s="715"/>
      <c r="DD17" s="684" t="s">
        <v>128</v>
      </c>
      <c r="DE17" s="679"/>
      <c r="DF17" s="679"/>
      <c r="DG17" s="679"/>
      <c r="DH17" s="679"/>
      <c r="DI17" s="679"/>
      <c r="DJ17" s="679"/>
      <c r="DK17" s="679"/>
      <c r="DL17" s="679"/>
      <c r="DM17" s="679"/>
      <c r="DN17" s="679"/>
      <c r="DO17" s="679"/>
      <c r="DP17" s="680"/>
      <c r="DQ17" s="684">
        <v>1325713</v>
      </c>
      <c r="DR17" s="679"/>
      <c r="DS17" s="679"/>
      <c r="DT17" s="679"/>
      <c r="DU17" s="679"/>
      <c r="DV17" s="679"/>
      <c r="DW17" s="679"/>
      <c r="DX17" s="679"/>
      <c r="DY17" s="679"/>
      <c r="DZ17" s="679"/>
      <c r="EA17" s="679"/>
      <c r="EB17" s="679"/>
      <c r="EC17" s="722"/>
    </row>
    <row r="18" spans="2:133" ht="11.25" customHeight="1" x14ac:dyDescent="0.15">
      <c r="B18" s="675" t="s">
        <v>264</v>
      </c>
      <c r="C18" s="676"/>
      <c r="D18" s="676"/>
      <c r="E18" s="676"/>
      <c r="F18" s="676"/>
      <c r="G18" s="676"/>
      <c r="H18" s="676"/>
      <c r="I18" s="676"/>
      <c r="J18" s="676"/>
      <c r="K18" s="676"/>
      <c r="L18" s="676"/>
      <c r="M18" s="676"/>
      <c r="N18" s="676"/>
      <c r="O18" s="676"/>
      <c r="P18" s="676"/>
      <c r="Q18" s="677"/>
      <c r="R18" s="678">
        <v>6338</v>
      </c>
      <c r="S18" s="679"/>
      <c r="T18" s="679"/>
      <c r="U18" s="679"/>
      <c r="V18" s="679"/>
      <c r="W18" s="679"/>
      <c r="X18" s="679"/>
      <c r="Y18" s="680"/>
      <c r="Z18" s="715">
        <v>0.1</v>
      </c>
      <c r="AA18" s="715"/>
      <c r="AB18" s="715"/>
      <c r="AC18" s="715"/>
      <c r="AD18" s="716">
        <v>6338</v>
      </c>
      <c r="AE18" s="716"/>
      <c r="AF18" s="716"/>
      <c r="AG18" s="716"/>
      <c r="AH18" s="716"/>
      <c r="AI18" s="716"/>
      <c r="AJ18" s="716"/>
      <c r="AK18" s="716"/>
      <c r="AL18" s="681">
        <v>0.1</v>
      </c>
      <c r="AM18" s="682"/>
      <c r="AN18" s="682"/>
      <c r="AO18" s="717"/>
      <c r="AP18" s="675" t="s">
        <v>265</v>
      </c>
      <c r="AQ18" s="676"/>
      <c r="AR18" s="676"/>
      <c r="AS18" s="676"/>
      <c r="AT18" s="676"/>
      <c r="AU18" s="676"/>
      <c r="AV18" s="676"/>
      <c r="AW18" s="676"/>
      <c r="AX18" s="676"/>
      <c r="AY18" s="676"/>
      <c r="AZ18" s="676"/>
      <c r="BA18" s="676"/>
      <c r="BB18" s="676"/>
      <c r="BC18" s="676"/>
      <c r="BD18" s="676"/>
      <c r="BE18" s="676"/>
      <c r="BF18" s="677"/>
      <c r="BG18" s="678" t="s">
        <v>128</v>
      </c>
      <c r="BH18" s="679"/>
      <c r="BI18" s="679"/>
      <c r="BJ18" s="679"/>
      <c r="BK18" s="679"/>
      <c r="BL18" s="679"/>
      <c r="BM18" s="679"/>
      <c r="BN18" s="680"/>
      <c r="BO18" s="715" t="s">
        <v>128</v>
      </c>
      <c r="BP18" s="715"/>
      <c r="BQ18" s="715"/>
      <c r="BR18" s="715"/>
      <c r="BS18" s="684" t="s">
        <v>128</v>
      </c>
      <c r="BT18" s="679"/>
      <c r="BU18" s="679"/>
      <c r="BV18" s="679"/>
      <c r="BW18" s="679"/>
      <c r="BX18" s="679"/>
      <c r="BY18" s="679"/>
      <c r="BZ18" s="679"/>
      <c r="CA18" s="679"/>
      <c r="CB18" s="722"/>
      <c r="CD18" s="711" t="s">
        <v>266</v>
      </c>
      <c r="CE18" s="712"/>
      <c r="CF18" s="712"/>
      <c r="CG18" s="712"/>
      <c r="CH18" s="712"/>
      <c r="CI18" s="712"/>
      <c r="CJ18" s="712"/>
      <c r="CK18" s="712"/>
      <c r="CL18" s="712"/>
      <c r="CM18" s="712"/>
      <c r="CN18" s="712"/>
      <c r="CO18" s="712"/>
      <c r="CP18" s="712"/>
      <c r="CQ18" s="713"/>
      <c r="CR18" s="678" t="s">
        <v>128</v>
      </c>
      <c r="CS18" s="679"/>
      <c r="CT18" s="679"/>
      <c r="CU18" s="679"/>
      <c r="CV18" s="679"/>
      <c r="CW18" s="679"/>
      <c r="CX18" s="679"/>
      <c r="CY18" s="680"/>
      <c r="CZ18" s="715" t="s">
        <v>128</v>
      </c>
      <c r="DA18" s="715"/>
      <c r="DB18" s="715"/>
      <c r="DC18" s="715"/>
      <c r="DD18" s="684" t="s">
        <v>128</v>
      </c>
      <c r="DE18" s="679"/>
      <c r="DF18" s="679"/>
      <c r="DG18" s="679"/>
      <c r="DH18" s="679"/>
      <c r="DI18" s="679"/>
      <c r="DJ18" s="679"/>
      <c r="DK18" s="679"/>
      <c r="DL18" s="679"/>
      <c r="DM18" s="679"/>
      <c r="DN18" s="679"/>
      <c r="DO18" s="679"/>
      <c r="DP18" s="680"/>
      <c r="DQ18" s="684" t="s">
        <v>128</v>
      </c>
      <c r="DR18" s="679"/>
      <c r="DS18" s="679"/>
      <c r="DT18" s="679"/>
      <c r="DU18" s="679"/>
      <c r="DV18" s="679"/>
      <c r="DW18" s="679"/>
      <c r="DX18" s="679"/>
      <c r="DY18" s="679"/>
      <c r="DZ18" s="679"/>
      <c r="EA18" s="679"/>
      <c r="EB18" s="679"/>
      <c r="EC18" s="722"/>
    </row>
    <row r="19" spans="2:133" ht="11.25" customHeight="1" x14ac:dyDescent="0.15">
      <c r="B19" s="675" t="s">
        <v>267</v>
      </c>
      <c r="C19" s="676"/>
      <c r="D19" s="676"/>
      <c r="E19" s="676"/>
      <c r="F19" s="676"/>
      <c r="G19" s="676"/>
      <c r="H19" s="676"/>
      <c r="I19" s="676"/>
      <c r="J19" s="676"/>
      <c r="K19" s="676"/>
      <c r="L19" s="676"/>
      <c r="M19" s="676"/>
      <c r="N19" s="676"/>
      <c r="O19" s="676"/>
      <c r="P19" s="676"/>
      <c r="Q19" s="677"/>
      <c r="R19" s="678">
        <v>2750</v>
      </c>
      <c r="S19" s="679"/>
      <c r="T19" s="679"/>
      <c r="U19" s="679"/>
      <c r="V19" s="679"/>
      <c r="W19" s="679"/>
      <c r="X19" s="679"/>
      <c r="Y19" s="680"/>
      <c r="Z19" s="715">
        <v>0</v>
      </c>
      <c r="AA19" s="715"/>
      <c r="AB19" s="715"/>
      <c r="AC19" s="715"/>
      <c r="AD19" s="716">
        <v>2750</v>
      </c>
      <c r="AE19" s="716"/>
      <c r="AF19" s="716"/>
      <c r="AG19" s="716"/>
      <c r="AH19" s="716"/>
      <c r="AI19" s="716"/>
      <c r="AJ19" s="716"/>
      <c r="AK19" s="716"/>
      <c r="AL19" s="681">
        <v>0</v>
      </c>
      <c r="AM19" s="682"/>
      <c r="AN19" s="682"/>
      <c r="AO19" s="717"/>
      <c r="AP19" s="675" t="s">
        <v>268</v>
      </c>
      <c r="AQ19" s="676"/>
      <c r="AR19" s="676"/>
      <c r="AS19" s="676"/>
      <c r="AT19" s="676"/>
      <c r="AU19" s="676"/>
      <c r="AV19" s="676"/>
      <c r="AW19" s="676"/>
      <c r="AX19" s="676"/>
      <c r="AY19" s="676"/>
      <c r="AZ19" s="676"/>
      <c r="BA19" s="676"/>
      <c r="BB19" s="676"/>
      <c r="BC19" s="676"/>
      <c r="BD19" s="676"/>
      <c r="BE19" s="676"/>
      <c r="BF19" s="677"/>
      <c r="BG19" s="678">
        <v>631</v>
      </c>
      <c r="BH19" s="679"/>
      <c r="BI19" s="679"/>
      <c r="BJ19" s="679"/>
      <c r="BK19" s="679"/>
      <c r="BL19" s="679"/>
      <c r="BM19" s="679"/>
      <c r="BN19" s="680"/>
      <c r="BO19" s="715">
        <v>0</v>
      </c>
      <c r="BP19" s="715"/>
      <c r="BQ19" s="715"/>
      <c r="BR19" s="715"/>
      <c r="BS19" s="684" t="s">
        <v>128</v>
      </c>
      <c r="BT19" s="679"/>
      <c r="BU19" s="679"/>
      <c r="BV19" s="679"/>
      <c r="BW19" s="679"/>
      <c r="BX19" s="679"/>
      <c r="BY19" s="679"/>
      <c r="BZ19" s="679"/>
      <c r="CA19" s="679"/>
      <c r="CB19" s="722"/>
      <c r="CD19" s="711" t="s">
        <v>269</v>
      </c>
      <c r="CE19" s="712"/>
      <c r="CF19" s="712"/>
      <c r="CG19" s="712"/>
      <c r="CH19" s="712"/>
      <c r="CI19" s="712"/>
      <c r="CJ19" s="712"/>
      <c r="CK19" s="712"/>
      <c r="CL19" s="712"/>
      <c r="CM19" s="712"/>
      <c r="CN19" s="712"/>
      <c r="CO19" s="712"/>
      <c r="CP19" s="712"/>
      <c r="CQ19" s="713"/>
      <c r="CR19" s="678" t="s">
        <v>128</v>
      </c>
      <c r="CS19" s="679"/>
      <c r="CT19" s="679"/>
      <c r="CU19" s="679"/>
      <c r="CV19" s="679"/>
      <c r="CW19" s="679"/>
      <c r="CX19" s="679"/>
      <c r="CY19" s="680"/>
      <c r="CZ19" s="715" t="s">
        <v>128</v>
      </c>
      <c r="DA19" s="715"/>
      <c r="DB19" s="715"/>
      <c r="DC19" s="715"/>
      <c r="DD19" s="684" t="s">
        <v>128</v>
      </c>
      <c r="DE19" s="679"/>
      <c r="DF19" s="679"/>
      <c r="DG19" s="679"/>
      <c r="DH19" s="679"/>
      <c r="DI19" s="679"/>
      <c r="DJ19" s="679"/>
      <c r="DK19" s="679"/>
      <c r="DL19" s="679"/>
      <c r="DM19" s="679"/>
      <c r="DN19" s="679"/>
      <c r="DO19" s="679"/>
      <c r="DP19" s="680"/>
      <c r="DQ19" s="684" t="s">
        <v>128</v>
      </c>
      <c r="DR19" s="679"/>
      <c r="DS19" s="679"/>
      <c r="DT19" s="679"/>
      <c r="DU19" s="679"/>
      <c r="DV19" s="679"/>
      <c r="DW19" s="679"/>
      <c r="DX19" s="679"/>
      <c r="DY19" s="679"/>
      <c r="DZ19" s="679"/>
      <c r="EA19" s="679"/>
      <c r="EB19" s="679"/>
      <c r="EC19" s="722"/>
    </row>
    <row r="20" spans="2:133" ht="11.25" customHeight="1" x14ac:dyDescent="0.15">
      <c r="B20" s="675" t="s">
        <v>270</v>
      </c>
      <c r="C20" s="676"/>
      <c r="D20" s="676"/>
      <c r="E20" s="676"/>
      <c r="F20" s="676"/>
      <c r="G20" s="676"/>
      <c r="H20" s="676"/>
      <c r="I20" s="676"/>
      <c r="J20" s="676"/>
      <c r="K20" s="676"/>
      <c r="L20" s="676"/>
      <c r="M20" s="676"/>
      <c r="N20" s="676"/>
      <c r="O20" s="676"/>
      <c r="P20" s="676"/>
      <c r="Q20" s="677"/>
      <c r="R20" s="678">
        <v>437</v>
      </c>
      <c r="S20" s="679"/>
      <c r="T20" s="679"/>
      <c r="U20" s="679"/>
      <c r="V20" s="679"/>
      <c r="W20" s="679"/>
      <c r="X20" s="679"/>
      <c r="Y20" s="680"/>
      <c r="Z20" s="715">
        <v>0</v>
      </c>
      <c r="AA20" s="715"/>
      <c r="AB20" s="715"/>
      <c r="AC20" s="715"/>
      <c r="AD20" s="716">
        <v>437</v>
      </c>
      <c r="AE20" s="716"/>
      <c r="AF20" s="716"/>
      <c r="AG20" s="716"/>
      <c r="AH20" s="716"/>
      <c r="AI20" s="716"/>
      <c r="AJ20" s="716"/>
      <c r="AK20" s="716"/>
      <c r="AL20" s="681">
        <v>0</v>
      </c>
      <c r="AM20" s="682"/>
      <c r="AN20" s="682"/>
      <c r="AO20" s="717"/>
      <c r="AP20" s="675" t="s">
        <v>271</v>
      </c>
      <c r="AQ20" s="676"/>
      <c r="AR20" s="676"/>
      <c r="AS20" s="676"/>
      <c r="AT20" s="676"/>
      <c r="AU20" s="676"/>
      <c r="AV20" s="676"/>
      <c r="AW20" s="676"/>
      <c r="AX20" s="676"/>
      <c r="AY20" s="676"/>
      <c r="AZ20" s="676"/>
      <c r="BA20" s="676"/>
      <c r="BB20" s="676"/>
      <c r="BC20" s="676"/>
      <c r="BD20" s="676"/>
      <c r="BE20" s="676"/>
      <c r="BF20" s="677"/>
      <c r="BG20" s="678">
        <v>631</v>
      </c>
      <c r="BH20" s="679"/>
      <c r="BI20" s="679"/>
      <c r="BJ20" s="679"/>
      <c r="BK20" s="679"/>
      <c r="BL20" s="679"/>
      <c r="BM20" s="679"/>
      <c r="BN20" s="680"/>
      <c r="BO20" s="715">
        <v>0</v>
      </c>
      <c r="BP20" s="715"/>
      <c r="BQ20" s="715"/>
      <c r="BR20" s="715"/>
      <c r="BS20" s="684" t="s">
        <v>229</v>
      </c>
      <c r="BT20" s="679"/>
      <c r="BU20" s="679"/>
      <c r="BV20" s="679"/>
      <c r="BW20" s="679"/>
      <c r="BX20" s="679"/>
      <c r="BY20" s="679"/>
      <c r="BZ20" s="679"/>
      <c r="CA20" s="679"/>
      <c r="CB20" s="722"/>
      <c r="CD20" s="711" t="s">
        <v>272</v>
      </c>
      <c r="CE20" s="712"/>
      <c r="CF20" s="712"/>
      <c r="CG20" s="712"/>
      <c r="CH20" s="712"/>
      <c r="CI20" s="712"/>
      <c r="CJ20" s="712"/>
      <c r="CK20" s="712"/>
      <c r="CL20" s="712"/>
      <c r="CM20" s="712"/>
      <c r="CN20" s="712"/>
      <c r="CO20" s="712"/>
      <c r="CP20" s="712"/>
      <c r="CQ20" s="713"/>
      <c r="CR20" s="678">
        <v>11825661</v>
      </c>
      <c r="CS20" s="679"/>
      <c r="CT20" s="679"/>
      <c r="CU20" s="679"/>
      <c r="CV20" s="679"/>
      <c r="CW20" s="679"/>
      <c r="CX20" s="679"/>
      <c r="CY20" s="680"/>
      <c r="CZ20" s="715">
        <v>100</v>
      </c>
      <c r="DA20" s="715"/>
      <c r="DB20" s="715"/>
      <c r="DC20" s="715"/>
      <c r="DD20" s="684">
        <v>2071901</v>
      </c>
      <c r="DE20" s="679"/>
      <c r="DF20" s="679"/>
      <c r="DG20" s="679"/>
      <c r="DH20" s="679"/>
      <c r="DI20" s="679"/>
      <c r="DJ20" s="679"/>
      <c r="DK20" s="679"/>
      <c r="DL20" s="679"/>
      <c r="DM20" s="679"/>
      <c r="DN20" s="679"/>
      <c r="DO20" s="679"/>
      <c r="DP20" s="680"/>
      <c r="DQ20" s="684">
        <v>8112112</v>
      </c>
      <c r="DR20" s="679"/>
      <c r="DS20" s="679"/>
      <c r="DT20" s="679"/>
      <c r="DU20" s="679"/>
      <c r="DV20" s="679"/>
      <c r="DW20" s="679"/>
      <c r="DX20" s="679"/>
      <c r="DY20" s="679"/>
      <c r="DZ20" s="679"/>
      <c r="EA20" s="679"/>
      <c r="EB20" s="679"/>
      <c r="EC20" s="722"/>
    </row>
    <row r="21" spans="2:133" ht="11.25" customHeight="1" x14ac:dyDescent="0.15">
      <c r="B21" s="675" t="s">
        <v>273</v>
      </c>
      <c r="C21" s="676"/>
      <c r="D21" s="676"/>
      <c r="E21" s="676"/>
      <c r="F21" s="676"/>
      <c r="G21" s="676"/>
      <c r="H21" s="676"/>
      <c r="I21" s="676"/>
      <c r="J21" s="676"/>
      <c r="K21" s="676"/>
      <c r="L21" s="676"/>
      <c r="M21" s="676"/>
      <c r="N21" s="676"/>
      <c r="O21" s="676"/>
      <c r="P21" s="676"/>
      <c r="Q21" s="677"/>
      <c r="R21" s="678">
        <v>12520</v>
      </c>
      <c r="S21" s="679"/>
      <c r="T21" s="679"/>
      <c r="U21" s="679"/>
      <c r="V21" s="679"/>
      <c r="W21" s="679"/>
      <c r="X21" s="679"/>
      <c r="Y21" s="680"/>
      <c r="Z21" s="715">
        <v>0.1</v>
      </c>
      <c r="AA21" s="715"/>
      <c r="AB21" s="715"/>
      <c r="AC21" s="715"/>
      <c r="AD21" s="716">
        <v>12520</v>
      </c>
      <c r="AE21" s="716"/>
      <c r="AF21" s="716"/>
      <c r="AG21" s="716"/>
      <c r="AH21" s="716"/>
      <c r="AI21" s="716"/>
      <c r="AJ21" s="716"/>
      <c r="AK21" s="716"/>
      <c r="AL21" s="681">
        <v>0.2</v>
      </c>
      <c r="AM21" s="682"/>
      <c r="AN21" s="682"/>
      <c r="AO21" s="717"/>
      <c r="AP21" s="772" t="s">
        <v>274</v>
      </c>
      <c r="AQ21" s="780"/>
      <c r="AR21" s="780"/>
      <c r="AS21" s="780"/>
      <c r="AT21" s="780"/>
      <c r="AU21" s="780"/>
      <c r="AV21" s="780"/>
      <c r="AW21" s="780"/>
      <c r="AX21" s="780"/>
      <c r="AY21" s="780"/>
      <c r="AZ21" s="780"/>
      <c r="BA21" s="780"/>
      <c r="BB21" s="780"/>
      <c r="BC21" s="780"/>
      <c r="BD21" s="780"/>
      <c r="BE21" s="780"/>
      <c r="BF21" s="774"/>
      <c r="BG21" s="678">
        <v>631</v>
      </c>
      <c r="BH21" s="679"/>
      <c r="BI21" s="679"/>
      <c r="BJ21" s="679"/>
      <c r="BK21" s="679"/>
      <c r="BL21" s="679"/>
      <c r="BM21" s="679"/>
      <c r="BN21" s="680"/>
      <c r="BO21" s="715">
        <v>0</v>
      </c>
      <c r="BP21" s="715"/>
      <c r="BQ21" s="715"/>
      <c r="BR21" s="715"/>
      <c r="BS21" s="684" t="s">
        <v>229</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275</v>
      </c>
      <c r="C22" s="676"/>
      <c r="D22" s="676"/>
      <c r="E22" s="676"/>
      <c r="F22" s="676"/>
      <c r="G22" s="676"/>
      <c r="H22" s="676"/>
      <c r="I22" s="676"/>
      <c r="J22" s="676"/>
      <c r="K22" s="676"/>
      <c r="L22" s="676"/>
      <c r="M22" s="676"/>
      <c r="N22" s="676"/>
      <c r="O22" s="676"/>
      <c r="P22" s="676"/>
      <c r="Q22" s="677"/>
      <c r="R22" s="678">
        <v>4492592</v>
      </c>
      <c r="S22" s="679"/>
      <c r="T22" s="679"/>
      <c r="U22" s="679"/>
      <c r="V22" s="679"/>
      <c r="W22" s="679"/>
      <c r="X22" s="679"/>
      <c r="Y22" s="680"/>
      <c r="Z22" s="715">
        <v>36.9</v>
      </c>
      <c r="AA22" s="715"/>
      <c r="AB22" s="715"/>
      <c r="AC22" s="715"/>
      <c r="AD22" s="716">
        <v>4177736</v>
      </c>
      <c r="AE22" s="716"/>
      <c r="AF22" s="716"/>
      <c r="AG22" s="716"/>
      <c r="AH22" s="716"/>
      <c r="AI22" s="716"/>
      <c r="AJ22" s="716"/>
      <c r="AK22" s="716"/>
      <c r="AL22" s="681">
        <v>64.7</v>
      </c>
      <c r="AM22" s="682"/>
      <c r="AN22" s="682"/>
      <c r="AO22" s="717"/>
      <c r="AP22" s="772" t="s">
        <v>276</v>
      </c>
      <c r="AQ22" s="780"/>
      <c r="AR22" s="780"/>
      <c r="AS22" s="780"/>
      <c r="AT22" s="780"/>
      <c r="AU22" s="780"/>
      <c r="AV22" s="780"/>
      <c r="AW22" s="780"/>
      <c r="AX22" s="780"/>
      <c r="AY22" s="780"/>
      <c r="AZ22" s="780"/>
      <c r="BA22" s="780"/>
      <c r="BB22" s="780"/>
      <c r="BC22" s="780"/>
      <c r="BD22" s="780"/>
      <c r="BE22" s="780"/>
      <c r="BF22" s="774"/>
      <c r="BG22" s="678" t="s">
        <v>128</v>
      </c>
      <c r="BH22" s="679"/>
      <c r="BI22" s="679"/>
      <c r="BJ22" s="679"/>
      <c r="BK22" s="679"/>
      <c r="BL22" s="679"/>
      <c r="BM22" s="679"/>
      <c r="BN22" s="680"/>
      <c r="BO22" s="715" t="s">
        <v>128</v>
      </c>
      <c r="BP22" s="715"/>
      <c r="BQ22" s="715"/>
      <c r="BR22" s="715"/>
      <c r="BS22" s="684" t="s">
        <v>128</v>
      </c>
      <c r="BT22" s="679"/>
      <c r="BU22" s="679"/>
      <c r="BV22" s="679"/>
      <c r="BW22" s="679"/>
      <c r="BX22" s="679"/>
      <c r="BY22" s="679"/>
      <c r="BZ22" s="679"/>
      <c r="CA22" s="679"/>
      <c r="CB22" s="722"/>
      <c r="CD22" s="782" t="s">
        <v>277</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278</v>
      </c>
      <c r="C23" s="676"/>
      <c r="D23" s="676"/>
      <c r="E23" s="676"/>
      <c r="F23" s="676"/>
      <c r="G23" s="676"/>
      <c r="H23" s="676"/>
      <c r="I23" s="676"/>
      <c r="J23" s="676"/>
      <c r="K23" s="676"/>
      <c r="L23" s="676"/>
      <c r="M23" s="676"/>
      <c r="N23" s="676"/>
      <c r="O23" s="676"/>
      <c r="P23" s="676"/>
      <c r="Q23" s="677"/>
      <c r="R23" s="678">
        <v>4177736</v>
      </c>
      <c r="S23" s="679"/>
      <c r="T23" s="679"/>
      <c r="U23" s="679"/>
      <c r="V23" s="679"/>
      <c r="W23" s="679"/>
      <c r="X23" s="679"/>
      <c r="Y23" s="680"/>
      <c r="Z23" s="715">
        <v>34.299999999999997</v>
      </c>
      <c r="AA23" s="715"/>
      <c r="AB23" s="715"/>
      <c r="AC23" s="715"/>
      <c r="AD23" s="716">
        <v>4177736</v>
      </c>
      <c r="AE23" s="716"/>
      <c r="AF23" s="716"/>
      <c r="AG23" s="716"/>
      <c r="AH23" s="716"/>
      <c r="AI23" s="716"/>
      <c r="AJ23" s="716"/>
      <c r="AK23" s="716"/>
      <c r="AL23" s="681">
        <v>64.7</v>
      </c>
      <c r="AM23" s="682"/>
      <c r="AN23" s="682"/>
      <c r="AO23" s="717"/>
      <c r="AP23" s="772" t="s">
        <v>279</v>
      </c>
      <c r="AQ23" s="780"/>
      <c r="AR23" s="780"/>
      <c r="AS23" s="780"/>
      <c r="AT23" s="780"/>
      <c r="AU23" s="780"/>
      <c r="AV23" s="780"/>
      <c r="AW23" s="780"/>
      <c r="AX23" s="780"/>
      <c r="AY23" s="780"/>
      <c r="AZ23" s="780"/>
      <c r="BA23" s="780"/>
      <c r="BB23" s="780"/>
      <c r="BC23" s="780"/>
      <c r="BD23" s="780"/>
      <c r="BE23" s="780"/>
      <c r="BF23" s="774"/>
      <c r="BG23" s="678" t="s">
        <v>128</v>
      </c>
      <c r="BH23" s="679"/>
      <c r="BI23" s="679"/>
      <c r="BJ23" s="679"/>
      <c r="BK23" s="679"/>
      <c r="BL23" s="679"/>
      <c r="BM23" s="679"/>
      <c r="BN23" s="680"/>
      <c r="BO23" s="715" t="s">
        <v>229</v>
      </c>
      <c r="BP23" s="715"/>
      <c r="BQ23" s="715"/>
      <c r="BR23" s="715"/>
      <c r="BS23" s="684" t="s">
        <v>128</v>
      </c>
      <c r="BT23" s="679"/>
      <c r="BU23" s="679"/>
      <c r="BV23" s="679"/>
      <c r="BW23" s="679"/>
      <c r="BX23" s="679"/>
      <c r="BY23" s="679"/>
      <c r="BZ23" s="679"/>
      <c r="CA23" s="679"/>
      <c r="CB23" s="722"/>
      <c r="CD23" s="782" t="s">
        <v>218</v>
      </c>
      <c r="CE23" s="783"/>
      <c r="CF23" s="783"/>
      <c r="CG23" s="783"/>
      <c r="CH23" s="783"/>
      <c r="CI23" s="783"/>
      <c r="CJ23" s="783"/>
      <c r="CK23" s="783"/>
      <c r="CL23" s="783"/>
      <c r="CM23" s="783"/>
      <c r="CN23" s="783"/>
      <c r="CO23" s="783"/>
      <c r="CP23" s="783"/>
      <c r="CQ23" s="784"/>
      <c r="CR23" s="782" t="s">
        <v>280</v>
      </c>
      <c r="CS23" s="783"/>
      <c r="CT23" s="783"/>
      <c r="CU23" s="783"/>
      <c r="CV23" s="783"/>
      <c r="CW23" s="783"/>
      <c r="CX23" s="783"/>
      <c r="CY23" s="784"/>
      <c r="CZ23" s="782" t="s">
        <v>281</v>
      </c>
      <c r="DA23" s="783"/>
      <c r="DB23" s="783"/>
      <c r="DC23" s="784"/>
      <c r="DD23" s="782" t="s">
        <v>282</v>
      </c>
      <c r="DE23" s="783"/>
      <c r="DF23" s="783"/>
      <c r="DG23" s="783"/>
      <c r="DH23" s="783"/>
      <c r="DI23" s="783"/>
      <c r="DJ23" s="783"/>
      <c r="DK23" s="784"/>
      <c r="DL23" s="791" t="s">
        <v>283</v>
      </c>
      <c r="DM23" s="792"/>
      <c r="DN23" s="792"/>
      <c r="DO23" s="792"/>
      <c r="DP23" s="792"/>
      <c r="DQ23" s="792"/>
      <c r="DR23" s="792"/>
      <c r="DS23" s="792"/>
      <c r="DT23" s="792"/>
      <c r="DU23" s="792"/>
      <c r="DV23" s="793"/>
      <c r="DW23" s="782" t="s">
        <v>284</v>
      </c>
      <c r="DX23" s="783"/>
      <c r="DY23" s="783"/>
      <c r="DZ23" s="783"/>
      <c r="EA23" s="783"/>
      <c r="EB23" s="783"/>
      <c r="EC23" s="784"/>
    </row>
    <row r="24" spans="2:133" ht="11.25" customHeight="1" x14ac:dyDescent="0.15">
      <c r="B24" s="675" t="s">
        <v>285</v>
      </c>
      <c r="C24" s="676"/>
      <c r="D24" s="676"/>
      <c r="E24" s="676"/>
      <c r="F24" s="676"/>
      <c r="G24" s="676"/>
      <c r="H24" s="676"/>
      <c r="I24" s="676"/>
      <c r="J24" s="676"/>
      <c r="K24" s="676"/>
      <c r="L24" s="676"/>
      <c r="M24" s="676"/>
      <c r="N24" s="676"/>
      <c r="O24" s="676"/>
      <c r="P24" s="676"/>
      <c r="Q24" s="677"/>
      <c r="R24" s="678">
        <v>314856</v>
      </c>
      <c r="S24" s="679"/>
      <c r="T24" s="679"/>
      <c r="U24" s="679"/>
      <c r="V24" s="679"/>
      <c r="W24" s="679"/>
      <c r="X24" s="679"/>
      <c r="Y24" s="680"/>
      <c r="Z24" s="715">
        <v>2.6</v>
      </c>
      <c r="AA24" s="715"/>
      <c r="AB24" s="715"/>
      <c r="AC24" s="715"/>
      <c r="AD24" s="716" t="s">
        <v>128</v>
      </c>
      <c r="AE24" s="716"/>
      <c r="AF24" s="716"/>
      <c r="AG24" s="716"/>
      <c r="AH24" s="716"/>
      <c r="AI24" s="716"/>
      <c r="AJ24" s="716"/>
      <c r="AK24" s="716"/>
      <c r="AL24" s="681" t="s">
        <v>128</v>
      </c>
      <c r="AM24" s="682"/>
      <c r="AN24" s="682"/>
      <c r="AO24" s="717"/>
      <c r="AP24" s="772" t="s">
        <v>286</v>
      </c>
      <c r="AQ24" s="780"/>
      <c r="AR24" s="780"/>
      <c r="AS24" s="780"/>
      <c r="AT24" s="780"/>
      <c r="AU24" s="780"/>
      <c r="AV24" s="780"/>
      <c r="AW24" s="780"/>
      <c r="AX24" s="780"/>
      <c r="AY24" s="780"/>
      <c r="AZ24" s="780"/>
      <c r="BA24" s="780"/>
      <c r="BB24" s="780"/>
      <c r="BC24" s="780"/>
      <c r="BD24" s="780"/>
      <c r="BE24" s="780"/>
      <c r="BF24" s="774"/>
      <c r="BG24" s="678" t="s">
        <v>128</v>
      </c>
      <c r="BH24" s="679"/>
      <c r="BI24" s="679"/>
      <c r="BJ24" s="679"/>
      <c r="BK24" s="679"/>
      <c r="BL24" s="679"/>
      <c r="BM24" s="679"/>
      <c r="BN24" s="680"/>
      <c r="BO24" s="715" t="s">
        <v>128</v>
      </c>
      <c r="BP24" s="715"/>
      <c r="BQ24" s="715"/>
      <c r="BR24" s="715"/>
      <c r="BS24" s="684" t="s">
        <v>128</v>
      </c>
      <c r="BT24" s="679"/>
      <c r="BU24" s="679"/>
      <c r="BV24" s="679"/>
      <c r="BW24" s="679"/>
      <c r="BX24" s="679"/>
      <c r="BY24" s="679"/>
      <c r="BZ24" s="679"/>
      <c r="CA24" s="679"/>
      <c r="CB24" s="722"/>
      <c r="CD24" s="736" t="s">
        <v>287</v>
      </c>
      <c r="CE24" s="737"/>
      <c r="CF24" s="737"/>
      <c r="CG24" s="737"/>
      <c r="CH24" s="737"/>
      <c r="CI24" s="737"/>
      <c r="CJ24" s="737"/>
      <c r="CK24" s="737"/>
      <c r="CL24" s="737"/>
      <c r="CM24" s="737"/>
      <c r="CN24" s="737"/>
      <c r="CO24" s="737"/>
      <c r="CP24" s="737"/>
      <c r="CQ24" s="738"/>
      <c r="CR24" s="733">
        <v>4465346</v>
      </c>
      <c r="CS24" s="734"/>
      <c r="CT24" s="734"/>
      <c r="CU24" s="734"/>
      <c r="CV24" s="734"/>
      <c r="CW24" s="734"/>
      <c r="CX24" s="734"/>
      <c r="CY24" s="777"/>
      <c r="CZ24" s="778">
        <v>37.799999999999997</v>
      </c>
      <c r="DA24" s="749"/>
      <c r="DB24" s="749"/>
      <c r="DC24" s="781"/>
      <c r="DD24" s="776">
        <v>3084955</v>
      </c>
      <c r="DE24" s="734"/>
      <c r="DF24" s="734"/>
      <c r="DG24" s="734"/>
      <c r="DH24" s="734"/>
      <c r="DI24" s="734"/>
      <c r="DJ24" s="734"/>
      <c r="DK24" s="777"/>
      <c r="DL24" s="776">
        <v>3032842</v>
      </c>
      <c r="DM24" s="734"/>
      <c r="DN24" s="734"/>
      <c r="DO24" s="734"/>
      <c r="DP24" s="734"/>
      <c r="DQ24" s="734"/>
      <c r="DR24" s="734"/>
      <c r="DS24" s="734"/>
      <c r="DT24" s="734"/>
      <c r="DU24" s="734"/>
      <c r="DV24" s="777"/>
      <c r="DW24" s="778">
        <v>45.5</v>
      </c>
      <c r="DX24" s="749"/>
      <c r="DY24" s="749"/>
      <c r="DZ24" s="749"/>
      <c r="EA24" s="749"/>
      <c r="EB24" s="749"/>
      <c r="EC24" s="779"/>
    </row>
    <row r="25" spans="2:133" ht="11.25" customHeight="1" x14ac:dyDescent="0.15">
      <c r="B25" s="675" t="s">
        <v>288</v>
      </c>
      <c r="C25" s="676"/>
      <c r="D25" s="676"/>
      <c r="E25" s="676"/>
      <c r="F25" s="676"/>
      <c r="G25" s="676"/>
      <c r="H25" s="676"/>
      <c r="I25" s="676"/>
      <c r="J25" s="676"/>
      <c r="K25" s="676"/>
      <c r="L25" s="676"/>
      <c r="M25" s="676"/>
      <c r="N25" s="676"/>
      <c r="O25" s="676"/>
      <c r="P25" s="676"/>
      <c r="Q25" s="677"/>
      <c r="R25" s="678" t="s">
        <v>128</v>
      </c>
      <c r="S25" s="679"/>
      <c r="T25" s="679"/>
      <c r="U25" s="679"/>
      <c r="V25" s="679"/>
      <c r="W25" s="679"/>
      <c r="X25" s="679"/>
      <c r="Y25" s="680"/>
      <c r="Z25" s="715" t="s">
        <v>128</v>
      </c>
      <c r="AA25" s="715"/>
      <c r="AB25" s="715"/>
      <c r="AC25" s="715"/>
      <c r="AD25" s="716" t="s">
        <v>128</v>
      </c>
      <c r="AE25" s="716"/>
      <c r="AF25" s="716"/>
      <c r="AG25" s="716"/>
      <c r="AH25" s="716"/>
      <c r="AI25" s="716"/>
      <c r="AJ25" s="716"/>
      <c r="AK25" s="716"/>
      <c r="AL25" s="681" t="s">
        <v>128</v>
      </c>
      <c r="AM25" s="682"/>
      <c r="AN25" s="682"/>
      <c r="AO25" s="717"/>
      <c r="AP25" s="772" t="s">
        <v>289</v>
      </c>
      <c r="AQ25" s="780"/>
      <c r="AR25" s="780"/>
      <c r="AS25" s="780"/>
      <c r="AT25" s="780"/>
      <c r="AU25" s="780"/>
      <c r="AV25" s="780"/>
      <c r="AW25" s="780"/>
      <c r="AX25" s="780"/>
      <c r="AY25" s="780"/>
      <c r="AZ25" s="780"/>
      <c r="BA25" s="780"/>
      <c r="BB25" s="780"/>
      <c r="BC25" s="780"/>
      <c r="BD25" s="780"/>
      <c r="BE25" s="780"/>
      <c r="BF25" s="774"/>
      <c r="BG25" s="678" t="s">
        <v>128</v>
      </c>
      <c r="BH25" s="679"/>
      <c r="BI25" s="679"/>
      <c r="BJ25" s="679"/>
      <c r="BK25" s="679"/>
      <c r="BL25" s="679"/>
      <c r="BM25" s="679"/>
      <c r="BN25" s="680"/>
      <c r="BO25" s="715" t="s">
        <v>128</v>
      </c>
      <c r="BP25" s="715"/>
      <c r="BQ25" s="715"/>
      <c r="BR25" s="715"/>
      <c r="BS25" s="684" t="s">
        <v>128</v>
      </c>
      <c r="BT25" s="679"/>
      <c r="BU25" s="679"/>
      <c r="BV25" s="679"/>
      <c r="BW25" s="679"/>
      <c r="BX25" s="679"/>
      <c r="BY25" s="679"/>
      <c r="BZ25" s="679"/>
      <c r="CA25" s="679"/>
      <c r="CB25" s="722"/>
      <c r="CD25" s="711" t="s">
        <v>290</v>
      </c>
      <c r="CE25" s="712"/>
      <c r="CF25" s="712"/>
      <c r="CG25" s="712"/>
      <c r="CH25" s="712"/>
      <c r="CI25" s="712"/>
      <c r="CJ25" s="712"/>
      <c r="CK25" s="712"/>
      <c r="CL25" s="712"/>
      <c r="CM25" s="712"/>
      <c r="CN25" s="712"/>
      <c r="CO25" s="712"/>
      <c r="CP25" s="712"/>
      <c r="CQ25" s="713"/>
      <c r="CR25" s="678">
        <v>1268496</v>
      </c>
      <c r="CS25" s="697"/>
      <c r="CT25" s="697"/>
      <c r="CU25" s="697"/>
      <c r="CV25" s="697"/>
      <c r="CW25" s="697"/>
      <c r="CX25" s="697"/>
      <c r="CY25" s="698"/>
      <c r="CZ25" s="681">
        <v>10.7</v>
      </c>
      <c r="DA25" s="699"/>
      <c r="DB25" s="699"/>
      <c r="DC25" s="700"/>
      <c r="DD25" s="684">
        <v>1224608</v>
      </c>
      <c r="DE25" s="697"/>
      <c r="DF25" s="697"/>
      <c r="DG25" s="697"/>
      <c r="DH25" s="697"/>
      <c r="DI25" s="697"/>
      <c r="DJ25" s="697"/>
      <c r="DK25" s="698"/>
      <c r="DL25" s="684">
        <v>1195802</v>
      </c>
      <c r="DM25" s="697"/>
      <c r="DN25" s="697"/>
      <c r="DO25" s="697"/>
      <c r="DP25" s="697"/>
      <c r="DQ25" s="697"/>
      <c r="DR25" s="697"/>
      <c r="DS25" s="697"/>
      <c r="DT25" s="697"/>
      <c r="DU25" s="697"/>
      <c r="DV25" s="698"/>
      <c r="DW25" s="681">
        <v>17.899999999999999</v>
      </c>
      <c r="DX25" s="699"/>
      <c r="DY25" s="699"/>
      <c r="DZ25" s="699"/>
      <c r="EA25" s="699"/>
      <c r="EB25" s="699"/>
      <c r="EC25" s="714"/>
    </row>
    <row r="26" spans="2:133" ht="11.25" customHeight="1" x14ac:dyDescent="0.15">
      <c r="B26" s="675" t="s">
        <v>291</v>
      </c>
      <c r="C26" s="676"/>
      <c r="D26" s="676"/>
      <c r="E26" s="676"/>
      <c r="F26" s="676"/>
      <c r="G26" s="676"/>
      <c r="H26" s="676"/>
      <c r="I26" s="676"/>
      <c r="J26" s="676"/>
      <c r="K26" s="676"/>
      <c r="L26" s="676"/>
      <c r="M26" s="676"/>
      <c r="N26" s="676"/>
      <c r="O26" s="676"/>
      <c r="P26" s="676"/>
      <c r="Q26" s="677"/>
      <c r="R26" s="678">
        <v>6729388</v>
      </c>
      <c r="S26" s="679"/>
      <c r="T26" s="679"/>
      <c r="U26" s="679"/>
      <c r="V26" s="679"/>
      <c r="W26" s="679"/>
      <c r="X26" s="679"/>
      <c r="Y26" s="680"/>
      <c r="Z26" s="715">
        <v>55.3</v>
      </c>
      <c r="AA26" s="715"/>
      <c r="AB26" s="715"/>
      <c r="AC26" s="715"/>
      <c r="AD26" s="716">
        <v>6414532</v>
      </c>
      <c r="AE26" s="716"/>
      <c r="AF26" s="716"/>
      <c r="AG26" s="716"/>
      <c r="AH26" s="716"/>
      <c r="AI26" s="716"/>
      <c r="AJ26" s="716"/>
      <c r="AK26" s="716"/>
      <c r="AL26" s="681">
        <v>99.4</v>
      </c>
      <c r="AM26" s="682"/>
      <c r="AN26" s="682"/>
      <c r="AO26" s="717"/>
      <c r="AP26" s="772" t="s">
        <v>292</v>
      </c>
      <c r="AQ26" s="773"/>
      <c r="AR26" s="773"/>
      <c r="AS26" s="773"/>
      <c r="AT26" s="773"/>
      <c r="AU26" s="773"/>
      <c r="AV26" s="773"/>
      <c r="AW26" s="773"/>
      <c r="AX26" s="773"/>
      <c r="AY26" s="773"/>
      <c r="AZ26" s="773"/>
      <c r="BA26" s="773"/>
      <c r="BB26" s="773"/>
      <c r="BC26" s="773"/>
      <c r="BD26" s="773"/>
      <c r="BE26" s="773"/>
      <c r="BF26" s="774"/>
      <c r="BG26" s="678" t="s">
        <v>128</v>
      </c>
      <c r="BH26" s="679"/>
      <c r="BI26" s="679"/>
      <c r="BJ26" s="679"/>
      <c r="BK26" s="679"/>
      <c r="BL26" s="679"/>
      <c r="BM26" s="679"/>
      <c r="BN26" s="680"/>
      <c r="BO26" s="715" t="s">
        <v>128</v>
      </c>
      <c r="BP26" s="715"/>
      <c r="BQ26" s="715"/>
      <c r="BR26" s="715"/>
      <c r="BS26" s="684" t="s">
        <v>128</v>
      </c>
      <c r="BT26" s="679"/>
      <c r="BU26" s="679"/>
      <c r="BV26" s="679"/>
      <c r="BW26" s="679"/>
      <c r="BX26" s="679"/>
      <c r="BY26" s="679"/>
      <c r="BZ26" s="679"/>
      <c r="CA26" s="679"/>
      <c r="CB26" s="722"/>
      <c r="CD26" s="711" t="s">
        <v>293</v>
      </c>
      <c r="CE26" s="712"/>
      <c r="CF26" s="712"/>
      <c r="CG26" s="712"/>
      <c r="CH26" s="712"/>
      <c r="CI26" s="712"/>
      <c r="CJ26" s="712"/>
      <c r="CK26" s="712"/>
      <c r="CL26" s="712"/>
      <c r="CM26" s="712"/>
      <c r="CN26" s="712"/>
      <c r="CO26" s="712"/>
      <c r="CP26" s="712"/>
      <c r="CQ26" s="713"/>
      <c r="CR26" s="678">
        <v>803206</v>
      </c>
      <c r="CS26" s="679"/>
      <c r="CT26" s="679"/>
      <c r="CU26" s="679"/>
      <c r="CV26" s="679"/>
      <c r="CW26" s="679"/>
      <c r="CX26" s="679"/>
      <c r="CY26" s="680"/>
      <c r="CZ26" s="681">
        <v>6.8</v>
      </c>
      <c r="DA26" s="699"/>
      <c r="DB26" s="699"/>
      <c r="DC26" s="700"/>
      <c r="DD26" s="684">
        <v>772790</v>
      </c>
      <c r="DE26" s="679"/>
      <c r="DF26" s="679"/>
      <c r="DG26" s="679"/>
      <c r="DH26" s="679"/>
      <c r="DI26" s="679"/>
      <c r="DJ26" s="679"/>
      <c r="DK26" s="680"/>
      <c r="DL26" s="684" t="s">
        <v>128</v>
      </c>
      <c r="DM26" s="679"/>
      <c r="DN26" s="679"/>
      <c r="DO26" s="679"/>
      <c r="DP26" s="679"/>
      <c r="DQ26" s="679"/>
      <c r="DR26" s="679"/>
      <c r="DS26" s="679"/>
      <c r="DT26" s="679"/>
      <c r="DU26" s="679"/>
      <c r="DV26" s="680"/>
      <c r="DW26" s="681" t="s">
        <v>128</v>
      </c>
      <c r="DX26" s="699"/>
      <c r="DY26" s="699"/>
      <c r="DZ26" s="699"/>
      <c r="EA26" s="699"/>
      <c r="EB26" s="699"/>
      <c r="EC26" s="714"/>
    </row>
    <row r="27" spans="2:133" ht="11.25" customHeight="1" x14ac:dyDescent="0.15">
      <c r="B27" s="675" t="s">
        <v>294</v>
      </c>
      <c r="C27" s="676"/>
      <c r="D27" s="676"/>
      <c r="E27" s="676"/>
      <c r="F27" s="676"/>
      <c r="G27" s="676"/>
      <c r="H27" s="676"/>
      <c r="I27" s="676"/>
      <c r="J27" s="676"/>
      <c r="K27" s="676"/>
      <c r="L27" s="676"/>
      <c r="M27" s="676"/>
      <c r="N27" s="676"/>
      <c r="O27" s="676"/>
      <c r="P27" s="676"/>
      <c r="Q27" s="677"/>
      <c r="R27" s="678">
        <v>2399</v>
      </c>
      <c r="S27" s="679"/>
      <c r="T27" s="679"/>
      <c r="U27" s="679"/>
      <c r="V27" s="679"/>
      <c r="W27" s="679"/>
      <c r="X27" s="679"/>
      <c r="Y27" s="680"/>
      <c r="Z27" s="715">
        <v>0</v>
      </c>
      <c r="AA27" s="715"/>
      <c r="AB27" s="715"/>
      <c r="AC27" s="715"/>
      <c r="AD27" s="716">
        <v>2399</v>
      </c>
      <c r="AE27" s="716"/>
      <c r="AF27" s="716"/>
      <c r="AG27" s="716"/>
      <c r="AH27" s="716"/>
      <c r="AI27" s="716"/>
      <c r="AJ27" s="716"/>
      <c r="AK27" s="716"/>
      <c r="AL27" s="681">
        <v>0</v>
      </c>
      <c r="AM27" s="682"/>
      <c r="AN27" s="682"/>
      <c r="AO27" s="717"/>
      <c r="AP27" s="675" t="s">
        <v>295</v>
      </c>
      <c r="AQ27" s="676"/>
      <c r="AR27" s="676"/>
      <c r="AS27" s="676"/>
      <c r="AT27" s="676"/>
      <c r="AU27" s="676"/>
      <c r="AV27" s="676"/>
      <c r="AW27" s="676"/>
      <c r="AX27" s="676"/>
      <c r="AY27" s="676"/>
      <c r="AZ27" s="676"/>
      <c r="BA27" s="676"/>
      <c r="BB27" s="676"/>
      <c r="BC27" s="676"/>
      <c r="BD27" s="676"/>
      <c r="BE27" s="676"/>
      <c r="BF27" s="677"/>
      <c r="BG27" s="678">
        <v>1706212</v>
      </c>
      <c r="BH27" s="679"/>
      <c r="BI27" s="679"/>
      <c r="BJ27" s="679"/>
      <c r="BK27" s="679"/>
      <c r="BL27" s="679"/>
      <c r="BM27" s="679"/>
      <c r="BN27" s="680"/>
      <c r="BO27" s="715">
        <v>100</v>
      </c>
      <c r="BP27" s="715"/>
      <c r="BQ27" s="715"/>
      <c r="BR27" s="715"/>
      <c r="BS27" s="684" t="s">
        <v>128</v>
      </c>
      <c r="BT27" s="679"/>
      <c r="BU27" s="679"/>
      <c r="BV27" s="679"/>
      <c r="BW27" s="679"/>
      <c r="BX27" s="679"/>
      <c r="BY27" s="679"/>
      <c r="BZ27" s="679"/>
      <c r="CA27" s="679"/>
      <c r="CB27" s="722"/>
      <c r="CD27" s="711" t="s">
        <v>296</v>
      </c>
      <c r="CE27" s="712"/>
      <c r="CF27" s="712"/>
      <c r="CG27" s="712"/>
      <c r="CH27" s="712"/>
      <c r="CI27" s="712"/>
      <c r="CJ27" s="712"/>
      <c r="CK27" s="712"/>
      <c r="CL27" s="712"/>
      <c r="CM27" s="712"/>
      <c r="CN27" s="712"/>
      <c r="CO27" s="712"/>
      <c r="CP27" s="712"/>
      <c r="CQ27" s="713"/>
      <c r="CR27" s="678">
        <v>1868884</v>
      </c>
      <c r="CS27" s="697"/>
      <c r="CT27" s="697"/>
      <c r="CU27" s="697"/>
      <c r="CV27" s="697"/>
      <c r="CW27" s="697"/>
      <c r="CX27" s="697"/>
      <c r="CY27" s="698"/>
      <c r="CZ27" s="681">
        <v>15.8</v>
      </c>
      <c r="DA27" s="699"/>
      <c r="DB27" s="699"/>
      <c r="DC27" s="700"/>
      <c r="DD27" s="684">
        <v>534634</v>
      </c>
      <c r="DE27" s="697"/>
      <c r="DF27" s="697"/>
      <c r="DG27" s="697"/>
      <c r="DH27" s="697"/>
      <c r="DI27" s="697"/>
      <c r="DJ27" s="697"/>
      <c r="DK27" s="698"/>
      <c r="DL27" s="684">
        <v>511327</v>
      </c>
      <c r="DM27" s="697"/>
      <c r="DN27" s="697"/>
      <c r="DO27" s="697"/>
      <c r="DP27" s="697"/>
      <c r="DQ27" s="697"/>
      <c r="DR27" s="697"/>
      <c r="DS27" s="697"/>
      <c r="DT27" s="697"/>
      <c r="DU27" s="697"/>
      <c r="DV27" s="698"/>
      <c r="DW27" s="681">
        <v>7.7</v>
      </c>
      <c r="DX27" s="699"/>
      <c r="DY27" s="699"/>
      <c r="DZ27" s="699"/>
      <c r="EA27" s="699"/>
      <c r="EB27" s="699"/>
      <c r="EC27" s="714"/>
    </row>
    <row r="28" spans="2:133" ht="11.25" customHeight="1" x14ac:dyDescent="0.15">
      <c r="B28" s="675" t="s">
        <v>297</v>
      </c>
      <c r="C28" s="676"/>
      <c r="D28" s="676"/>
      <c r="E28" s="676"/>
      <c r="F28" s="676"/>
      <c r="G28" s="676"/>
      <c r="H28" s="676"/>
      <c r="I28" s="676"/>
      <c r="J28" s="676"/>
      <c r="K28" s="676"/>
      <c r="L28" s="676"/>
      <c r="M28" s="676"/>
      <c r="N28" s="676"/>
      <c r="O28" s="676"/>
      <c r="P28" s="676"/>
      <c r="Q28" s="677"/>
      <c r="R28" s="678">
        <v>37955</v>
      </c>
      <c r="S28" s="679"/>
      <c r="T28" s="679"/>
      <c r="U28" s="679"/>
      <c r="V28" s="679"/>
      <c r="W28" s="679"/>
      <c r="X28" s="679"/>
      <c r="Y28" s="680"/>
      <c r="Z28" s="715">
        <v>0.3</v>
      </c>
      <c r="AA28" s="715"/>
      <c r="AB28" s="715"/>
      <c r="AC28" s="715"/>
      <c r="AD28" s="716" t="s">
        <v>128</v>
      </c>
      <c r="AE28" s="716"/>
      <c r="AF28" s="716"/>
      <c r="AG28" s="716"/>
      <c r="AH28" s="716"/>
      <c r="AI28" s="716"/>
      <c r="AJ28" s="716"/>
      <c r="AK28" s="716"/>
      <c r="AL28" s="681" t="s">
        <v>128</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298</v>
      </c>
      <c r="CE28" s="712"/>
      <c r="CF28" s="712"/>
      <c r="CG28" s="712"/>
      <c r="CH28" s="712"/>
      <c r="CI28" s="712"/>
      <c r="CJ28" s="712"/>
      <c r="CK28" s="712"/>
      <c r="CL28" s="712"/>
      <c r="CM28" s="712"/>
      <c r="CN28" s="712"/>
      <c r="CO28" s="712"/>
      <c r="CP28" s="712"/>
      <c r="CQ28" s="713"/>
      <c r="CR28" s="678">
        <v>1327966</v>
      </c>
      <c r="CS28" s="679"/>
      <c r="CT28" s="679"/>
      <c r="CU28" s="679"/>
      <c r="CV28" s="679"/>
      <c r="CW28" s="679"/>
      <c r="CX28" s="679"/>
      <c r="CY28" s="680"/>
      <c r="CZ28" s="681">
        <v>11.2</v>
      </c>
      <c r="DA28" s="699"/>
      <c r="DB28" s="699"/>
      <c r="DC28" s="700"/>
      <c r="DD28" s="684">
        <v>1325713</v>
      </c>
      <c r="DE28" s="679"/>
      <c r="DF28" s="679"/>
      <c r="DG28" s="679"/>
      <c r="DH28" s="679"/>
      <c r="DI28" s="679"/>
      <c r="DJ28" s="679"/>
      <c r="DK28" s="680"/>
      <c r="DL28" s="684">
        <v>1325713</v>
      </c>
      <c r="DM28" s="679"/>
      <c r="DN28" s="679"/>
      <c r="DO28" s="679"/>
      <c r="DP28" s="679"/>
      <c r="DQ28" s="679"/>
      <c r="DR28" s="679"/>
      <c r="DS28" s="679"/>
      <c r="DT28" s="679"/>
      <c r="DU28" s="679"/>
      <c r="DV28" s="680"/>
      <c r="DW28" s="681">
        <v>19.899999999999999</v>
      </c>
      <c r="DX28" s="699"/>
      <c r="DY28" s="699"/>
      <c r="DZ28" s="699"/>
      <c r="EA28" s="699"/>
      <c r="EB28" s="699"/>
      <c r="EC28" s="714"/>
    </row>
    <row r="29" spans="2:133" ht="11.25" customHeight="1" x14ac:dyDescent="0.15">
      <c r="B29" s="675" t="s">
        <v>299</v>
      </c>
      <c r="C29" s="676"/>
      <c r="D29" s="676"/>
      <c r="E29" s="676"/>
      <c r="F29" s="676"/>
      <c r="G29" s="676"/>
      <c r="H29" s="676"/>
      <c r="I29" s="676"/>
      <c r="J29" s="676"/>
      <c r="K29" s="676"/>
      <c r="L29" s="676"/>
      <c r="M29" s="676"/>
      <c r="N29" s="676"/>
      <c r="O29" s="676"/>
      <c r="P29" s="676"/>
      <c r="Q29" s="677"/>
      <c r="R29" s="678">
        <v>97612</v>
      </c>
      <c r="S29" s="679"/>
      <c r="T29" s="679"/>
      <c r="U29" s="679"/>
      <c r="V29" s="679"/>
      <c r="W29" s="679"/>
      <c r="X29" s="679"/>
      <c r="Y29" s="680"/>
      <c r="Z29" s="715">
        <v>0.8</v>
      </c>
      <c r="AA29" s="715"/>
      <c r="AB29" s="715"/>
      <c r="AC29" s="715"/>
      <c r="AD29" s="716">
        <v>1407</v>
      </c>
      <c r="AE29" s="716"/>
      <c r="AF29" s="716"/>
      <c r="AG29" s="716"/>
      <c r="AH29" s="716"/>
      <c r="AI29" s="716"/>
      <c r="AJ29" s="716"/>
      <c r="AK29" s="716"/>
      <c r="AL29" s="681">
        <v>0</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6" t="s">
        <v>300</v>
      </c>
      <c r="CE29" s="767"/>
      <c r="CF29" s="711" t="s">
        <v>301</v>
      </c>
      <c r="CG29" s="712"/>
      <c r="CH29" s="712"/>
      <c r="CI29" s="712"/>
      <c r="CJ29" s="712"/>
      <c r="CK29" s="712"/>
      <c r="CL29" s="712"/>
      <c r="CM29" s="712"/>
      <c r="CN29" s="712"/>
      <c r="CO29" s="712"/>
      <c r="CP29" s="712"/>
      <c r="CQ29" s="713"/>
      <c r="CR29" s="678">
        <v>1327960</v>
      </c>
      <c r="CS29" s="697"/>
      <c r="CT29" s="697"/>
      <c r="CU29" s="697"/>
      <c r="CV29" s="697"/>
      <c r="CW29" s="697"/>
      <c r="CX29" s="697"/>
      <c r="CY29" s="698"/>
      <c r="CZ29" s="681">
        <v>11.2</v>
      </c>
      <c r="DA29" s="699"/>
      <c r="DB29" s="699"/>
      <c r="DC29" s="700"/>
      <c r="DD29" s="684">
        <v>1325707</v>
      </c>
      <c r="DE29" s="697"/>
      <c r="DF29" s="697"/>
      <c r="DG29" s="697"/>
      <c r="DH29" s="697"/>
      <c r="DI29" s="697"/>
      <c r="DJ29" s="697"/>
      <c r="DK29" s="698"/>
      <c r="DL29" s="684">
        <v>1325707</v>
      </c>
      <c r="DM29" s="697"/>
      <c r="DN29" s="697"/>
      <c r="DO29" s="697"/>
      <c r="DP29" s="697"/>
      <c r="DQ29" s="697"/>
      <c r="DR29" s="697"/>
      <c r="DS29" s="697"/>
      <c r="DT29" s="697"/>
      <c r="DU29" s="697"/>
      <c r="DV29" s="698"/>
      <c r="DW29" s="681">
        <v>19.899999999999999</v>
      </c>
      <c r="DX29" s="699"/>
      <c r="DY29" s="699"/>
      <c r="DZ29" s="699"/>
      <c r="EA29" s="699"/>
      <c r="EB29" s="699"/>
      <c r="EC29" s="714"/>
    </row>
    <row r="30" spans="2:133" ht="11.25" customHeight="1" x14ac:dyDescent="0.15">
      <c r="B30" s="675" t="s">
        <v>302</v>
      </c>
      <c r="C30" s="676"/>
      <c r="D30" s="676"/>
      <c r="E30" s="676"/>
      <c r="F30" s="676"/>
      <c r="G30" s="676"/>
      <c r="H30" s="676"/>
      <c r="I30" s="676"/>
      <c r="J30" s="676"/>
      <c r="K30" s="676"/>
      <c r="L30" s="676"/>
      <c r="M30" s="676"/>
      <c r="N30" s="676"/>
      <c r="O30" s="676"/>
      <c r="P30" s="676"/>
      <c r="Q30" s="677"/>
      <c r="R30" s="678">
        <v>8966</v>
      </c>
      <c r="S30" s="679"/>
      <c r="T30" s="679"/>
      <c r="U30" s="679"/>
      <c r="V30" s="679"/>
      <c r="W30" s="679"/>
      <c r="X30" s="679"/>
      <c r="Y30" s="680"/>
      <c r="Z30" s="715">
        <v>0.1</v>
      </c>
      <c r="AA30" s="715"/>
      <c r="AB30" s="715"/>
      <c r="AC30" s="715"/>
      <c r="AD30" s="716" t="s">
        <v>128</v>
      </c>
      <c r="AE30" s="716"/>
      <c r="AF30" s="716"/>
      <c r="AG30" s="716"/>
      <c r="AH30" s="716"/>
      <c r="AI30" s="716"/>
      <c r="AJ30" s="716"/>
      <c r="AK30" s="716"/>
      <c r="AL30" s="681" t="s">
        <v>229</v>
      </c>
      <c r="AM30" s="682"/>
      <c r="AN30" s="682"/>
      <c r="AO30" s="717"/>
      <c r="AP30" s="739" t="s">
        <v>218</v>
      </c>
      <c r="AQ30" s="740"/>
      <c r="AR30" s="740"/>
      <c r="AS30" s="740"/>
      <c r="AT30" s="740"/>
      <c r="AU30" s="740"/>
      <c r="AV30" s="740"/>
      <c r="AW30" s="740"/>
      <c r="AX30" s="740"/>
      <c r="AY30" s="740"/>
      <c r="AZ30" s="740"/>
      <c r="BA30" s="740"/>
      <c r="BB30" s="740"/>
      <c r="BC30" s="740"/>
      <c r="BD30" s="740"/>
      <c r="BE30" s="740"/>
      <c r="BF30" s="741"/>
      <c r="BG30" s="739" t="s">
        <v>303</v>
      </c>
      <c r="BH30" s="764"/>
      <c r="BI30" s="764"/>
      <c r="BJ30" s="764"/>
      <c r="BK30" s="764"/>
      <c r="BL30" s="764"/>
      <c r="BM30" s="764"/>
      <c r="BN30" s="764"/>
      <c r="BO30" s="764"/>
      <c r="BP30" s="764"/>
      <c r="BQ30" s="765"/>
      <c r="BR30" s="739" t="s">
        <v>304</v>
      </c>
      <c r="BS30" s="764"/>
      <c r="BT30" s="764"/>
      <c r="BU30" s="764"/>
      <c r="BV30" s="764"/>
      <c r="BW30" s="764"/>
      <c r="BX30" s="764"/>
      <c r="BY30" s="764"/>
      <c r="BZ30" s="764"/>
      <c r="CA30" s="764"/>
      <c r="CB30" s="765"/>
      <c r="CD30" s="768"/>
      <c r="CE30" s="769"/>
      <c r="CF30" s="711" t="s">
        <v>305</v>
      </c>
      <c r="CG30" s="712"/>
      <c r="CH30" s="712"/>
      <c r="CI30" s="712"/>
      <c r="CJ30" s="712"/>
      <c r="CK30" s="712"/>
      <c r="CL30" s="712"/>
      <c r="CM30" s="712"/>
      <c r="CN30" s="712"/>
      <c r="CO30" s="712"/>
      <c r="CP30" s="712"/>
      <c r="CQ30" s="713"/>
      <c r="CR30" s="678">
        <v>1265893</v>
      </c>
      <c r="CS30" s="679"/>
      <c r="CT30" s="679"/>
      <c r="CU30" s="679"/>
      <c r="CV30" s="679"/>
      <c r="CW30" s="679"/>
      <c r="CX30" s="679"/>
      <c r="CY30" s="680"/>
      <c r="CZ30" s="681">
        <v>10.7</v>
      </c>
      <c r="DA30" s="699"/>
      <c r="DB30" s="699"/>
      <c r="DC30" s="700"/>
      <c r="DD30" s="684">
        <v>1263640</v>
      </c>
      <c r="DE30" s="679"/>
      <c r="DF30" s="679"/>
      <c r="DG30" s="679"/>
      <c r="DH30" s="679"/>
      <c r="DI30" s="679"/>
      <c r="DJ30" s="679"/>
      <c r="DK30" s="680"/>
      <c r="DL30" s="684">
        <v>1263640</v>
      </c>
      <c r="DM30" s="679"/>
      <c r="DN30" s="679"/>
      <c r="DO30" s="679"/>
      <c r="DP30" s="679"/>
      <c r="DQ30" s="679"/>
      <c r="DR30" s="679"/>
      <c r="DS30" s="679"/>
      <c r="DT30" s="679"/>
      <c r="DU30" s="679"/>
      <c r="DV30" s="680"/>
      <c r="DW30" s="681">
        <v>19</v>
      </c>
      <c r="DX30" s="699"/>
      <c r="DY30" s="699"/>
      <c r="DZ30" s="699"/>
      <c r="EA30" s="699"/>
      <c r="EB30" s="699"/>
      <c r="EC30" s="714"/>
    </row>
    <row r="31" spans="2:133" ht="11.25" customHeight="1" x14ac:dyDescent="0.15">
      <c r="B31" s="675" t="s">
        <v>306</v>
      </c>
      <c r="C31" s="676"/>
      <c r="D31" s="676"/>
      <c r="E31" s="676"/>
      <c r="F31" s="676"/>
      <c r="G31" s="676"/>
      <c r="H31" s="676"/>
      <c r="I31" s="676"/>
      <c r="J31" s="676"/>
      <c r="K31" s="676"/>
      <c r="L31" s="676"/>
      <c r="M31" s="676"/>
      <c r="N31" s="676"/>
      <c r="O31" s="676"/>
      <c r="P31" s="676"/>
      <c r="Q31" s="677"/>
      <c r="R31" s="678">
        <v>1708695</v>
      </c>
      <c r="S31" s="679"/>
      <c r="T31" s="679"/>
      <c r="U31" s="679"/>
      <c r="V31" s="679"/>
      <c r="W31" s="679"/>
      <c r="X31" s="679"/>
      <c r="Y31" s="680"/>
      <c r="Z31" s="715">
        <v>14</v>
      </c>
      <c r="AA31" s="715"/>
      <c r="AB31" s="715"/>
      <c r="AC31" s="715"/>
      <c r="AD31" s="716" t="s">
        <v>128</v>
      </c>
      <c r="AE31" s="716"/>
      <c r="AF31" s="716"/>
      <c r="AG31" s="716"/>
      <c r="AH31" s="716"/>
      <c r="AI31" s="716"/>
      <c r="AJ31" s="716"/>
      <c r="AK31" s="716"/>
      <c r="AL31" s="681" t="s">
        <v>128</v>
      </c>
      <c r="AM31" s="682"/>
      <c r="AN31" s="682"/>
      <c r="AO31" s="717"/>
      <c r="AP31" s="752" t="s">
        <v>307</v>
      </c>
      <c r="AQ31" s="753"/>
      <c r="AR31" s="753"/>
      <c r="AS31" s="753"/>
      <c r="AT31" s="758" t="s">
        <v>308</v>
      </c>
      <c r="AU31" s="231"/>
      <c r="AV31" s="231"/>
      <c r="AW31" s="231"/>
      <c r="AX31" s="744" t="s">
        <v>185</v>
      </c>
      <c r="AY31" s="745"/>
      <c r="AZ31" s="745"/>
      <c r="BA31" s="745"/>
      <c r="BB31" s="745"/>
      <c r="BC31" s="745"/>
      <c r="BD31" s="745"/>
      <c r="BE31" s="745"/>
      <c r="BF31" s="746"/>
      <c r="BG31" s="747">
        <v>98.3</v>
      </c>
      <c r="BH31" s="748"/>
      <c r="BI31" s="748"/>
      <c r="BJ31" s="748"/>
      <c r="BK31" s="748"/>
      <c r="BL31" s="748"/>
      <c r="BM31" s="749">
        <v>92.3</v>
      </c>
      <c r="BN31" s="748"/>
      <c r="BO31" s="748"/>
      <c r="BP31" s="748"/>
      <c r="BQ31" s="750"/>
      <c r="BR31" s="747">
        <v>98.4</v>
      </c>
      <c r="BS31" s="748"/>
      <c r="BT31" s="748"/>
      <c r="BU31" s="748"/>
      <c r="BV31" s="748"/>
      <c r="BW31" s="748"/>
      <c r="BX31" s="749">
        <v>91.4</v>
      </c>
      <c r="BY31" s="748"/>
      <c r="BZ31" s="748"/>
      <c r="CA31" s="748"/>
      <c r="CB31" s="750"/>
      <c r="CD31" s="768"/>
      <c r="CE31" s="769"/>
      <c r="CF31" s="711" t="s">
        <v>309</v>
      </c>
      <c r="CG31" s="712"/>
      <c r="CH31" s="712"/>
      <c r="CI31" s="712"/>
      <c r="CJ31" s="712"/>
      <c r="CK31" s="712"/>
      <c r="CL31" s="712"/>
      <c r="CM31" s="712"/>
      <c r="CN31" s="712"/>
      <c r="CO31" s="712"/>
      <c r="CP31" s="712"/>
      <c r="CQ31" s="713"/>
      <c r="CR31" s="678">
        <v>62067</v>
      </c>
      <c r="CS31" s="697"/>
      <c r="CT31" s="697"/>
      <c r="CU31" s="697"/>
      <c r="CV31" s="697"/>
      <c r="CW31" s="697"/>
      <c r="CX31" s="697"/>
      <c r="CY31" s="698"/>
      <c r="CZ31" s="681">
        <v>0.5</v>
      </c>
      <c r="DA31" s="699"/>
      <c r="DB31" s="699"/>
      <c r="DC31" s="700"/>
      <c r="DD31" s="684">
        <v>62067</v>
      </c>
      <c r="DE31" s="697"/>
      <c r="DF31" s="697"/>
      <c r="DG31" s="697"/>
      <c r="DH31" s="697"/>
      <c r="DI31" s="697"/>
      <c r="DJ31" s="697"/>
      <c r="DK31" s="698"/>
      <c r="DL31" s="684">
        <v>62067</v>
      </c>
      <c r="DM31" s="697"/>
      <c r="DN31" s="697"/>
      <c r="DO31" s="697"/>
      <c r="DP31" s="697"/>
      <c r="DQ31" s="697"/>
      <c r="DR31" s="697"/>
      <c r="DS31" s="697"/>
      <c r="DT31" s="697"/>
      <c r="DU31" s="697"/>
      <c r="DV31" s="698"/>
      <c r="DW31" s="681">
        <v>0.9</v>
      </c>
      <c r="DX31" s="699"/>
      <c r="DY31" s="699"/>
      <c r="DZ31" s="699"/>
      <c r="EA31" s="699"/>
      <c r="EB31" s="699"/>
      <c r="EC31" s="714"/>
    </row>
    <row r="32" spans="2:133" ht="11.25" customHeight="1" x14ac:dyDescent="0.15">
      <c r="B32" s="761" t="s">
        <v>310</v>
      </c>
      <c r="C32" s="762"/>
      <c r="D32" s="762"/>
      <c r="E32" s="762"/>
      <c r="F32" s="762"/>
      <c r="G32" s="762"/>
      <c r="H32" s="762"/>
      <c r="I32" s="762"/>
      <c r="J32" s="762"/>
      <c r="K32" s="762"/>
      <c r="L32" s="762"/>
      <c r="M32" s="762"/>
      <c r="N32" s="762"/>
      <c r="O32" s="762"/>
      <c r="P32" s="762"/>
      <c r="Q32" s="763"/>
      <c r="R32" s="678">
        <v>34619</v>
      </c>
      <c r="S32" s="679"/>
      <c r="T32" s="679"/>
      <c r="U32" s="679"/>
      <c r="V32" s="679"/>
      <c r="W32" s="679"/>
      <c r="X32" s="679"/>
      <c r="Y32" s="680"/>
      <c r="Z32" s="715">
        <v>0.3</v>
      </c>
      <c r="AA32" s="715"/>
      <c r="AB32" s="715"/>
      <c r="AC32" s="715"/>
      <c r="AD32" s="716">
        <v>34619</v>
      </c>
      <c r="AE32" s="716"/>
      <c r="AF32" s="716"/>
      <c r="AG32" s="716"/>
      <c r="AH32" s="716"/>
      <c r="AI32" s="716"/>
      <c r="AJ32" s="716"/>
      <c r="AK32" s="716"/>
      <c r="AL32" s="681">
        <v>0.5</v>
      </c>
      <c r="AM32" s="682"/>
      <c r="AN32" s="682"/>
      <c r="AO32" s="717"/>
      <c r="AP32" s="754"/>
      <c r="AQ32" s="755"/>
      <c r="AR32" s="755"/>
      <c r="AS32" s="755"/>
      <c r="AT32" s="759"/>
      <c r="AU32" s="230" t="s">
        <v>311</v>
      </c>
      <c r="AV32" s="230"/>
      <c r="AW32" s="230"/>
      <c r="AX32" s="675" t="s">
        <v>312</v>
      </c>
      <c r="AY32" s="676"/>
      <c r="AZ32" s="676"/>
      <c r="BA32" s="676"/>
      <c r="BB32" s="676"/>
      <c r="BC32" s="676"/>
      <c r="BD32" s="676"/>
      <c r="BE32" s="676"/>
      <c r="BF32" s="677"/>
      <c r="BG32" s="751">
        <v>98.2</v>
      </c>
      <c r="BH32" s="697"/>
      <c r="BI32" s="697"/>
      <c r="BJ32" s="697"/>
      <c r="BK32" s="697"/>
      <c r="BL32" s="697"/>
      <c r="BM32" s="682">
        <v>92.7</v>
      </c>
      <c r="BN32" s="743"/>
      <c r="BO32" s="743"/>
      <c r="BP32" s="743"/>
      <c r="BQ32" s="721"/>
      <c r="BR32" s="751">
        <v>98.3</v>
      </c>
      <c r="BS32" s="697"/>
      <c r="BT32" s="697"/>
      <c r="BU32" s="697"/>
      <c r="BV32" s="697"/>
      <c r="BW32" s="697"/>
      <c r="BX32" s="682">
        <v>92.1</v>
      </c>
      <c r="BY32" s="743"/>
      <c r="BZ32" s="743"/>
      <c r="CA32" s="743"/>
      <c r="CB32" s="721"/>
      <c r="CD32" s="770"/>
      <c r="CE32" s="771"/>
      <c r="CF32" s="711" t="s">
        <v>313</v>
      </c>
      <c r="CG32" s="712"/>
      <c r="CH32" s="712"/>
      <c r="CI32" s="712"/>
      <c r="CJ32" s="712"/>
      <c r="CK32" s="712"/>
      <c r="CL32" s="712"/>
      <c r="CM32" s="712"/>
      <c r="CN32" s="712"/>
      <c r="CO32" s="712"/>
      <c r="CP32" s="712"/>
      <c r="CQ32" s="713"/>
      <c r="CR32" s="678">
        <v>6</v>
      </c>
      <c r="CS32" s="679"/>
      <c r="CT32" s="679"/>
      <c r="CU32" s="679"/>
      <c r="CV32" s="679"/>
      <c r="CW32" s="679"/>
      <c r="CX32" s="679"/>
      <c r="CY32" s="680"/>
      <c r="CZ32" s="681">
        <v>0</v>
      </c>
      <c r="DA32" s="699"/>
      <c r="DB32" s="699"/>
      <c r="DC32" s="700"/>
      <c r="DD32" s="684">
        <v>6</v>
      </c>
      <c r="DE32" s="679"/>
      <c r="DF32" s="679"/>
      <c r="DG32" s="679"/>
      <c r="DH32" s="679"/>
      <c r="DI32" s="679"/>
      <c r="DJ32" s="679"/>
      <c r="DK32" s="680"/>
      <c r="DL32" s="684">
        <v>6</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314</v>
      </c>
      <c r="C33" s="676"/>
      <c r="D33" s="676"/>
      <c r="E33" s="676"/>
      <c r="F33" s="676"/>
      <c r="G33" s="676"/>
      <c r="H33" s="676"/>
      <c r="I33" s="676"/>
      <c r="J33" s="676"/>
      <c r="K33" s="676"/>
      <c r="L33" s="676"/>
      <c r="M33" s="676"/>
      <c r="N33" s="676"/>
      <c r="O33" s="676"/>
      <c r="P33" s="676"/>
      <c r="Q33" s="677"/>
      <c r="R33" s="678">
        <v>1036311</v>
      </c>
      <c r="S33" s="679"/>
      <c r="T33" s="679"/>
      <c r="U33" s="679"/>
      <c r="V33" s="679"/>
      <c r="W33" s="679"/>
      <c r="X33" s="679"/>
      <c r="Y33" s="680"/>
      <c r="Z33" s="715">
        <v>8.5</v>
      </c>
      <c r="AA33" s="715"/>
      <c r="AB33" s="715"/>
      <c r="AC33" s="715"/>
      <c r="AD33" s="716" t="s">
        <v>229</v>
      </c>
      <c r="AE33" s="716"/>
      <c r="AF33" s="716"/>
      <c r="AG33" s="716"/>
      <c r="AH33" s="716"/>
      <c r="AI33" s="716"/>
      <c r="AJ33" s="716"/>
      <c r="AK33" s="716"/>
      <c r="AL33" s="681" t="s">
        <v>229</v>
      </c>
      <c r="AM33" s="682"/>
      <c r="AN33" s="682"/>
      <c r="AO33" s="717"/>
      <c r="AP33" s="756"/>
      <c r="AQ33" s="757"/>
      <c r="AR33" s="757"/>
      <c r="AS33" s="757"/>
      <c r="AT33" s="760"/>
      <c r="AU33" s="232"/>
      <c r="AV33" s="232"/>
      <c r="AW33" s="232"/>
      <c r="AX33" s="659" t="s">
        <v>315</v>
      </c>
      <c r="AY33" s="660"/>
      <c r="AZ33" s="660"/>
      <c r="BA33" s="660"/>
      <c r="BB33" s="660"/>
      <c r="BC33" s="660"/>
      <c r="BD33" s="660"/>
      <c r="BE33" s="660"/>
      <c r="BF33" s="661"/>
      <c r="BG33" s="742">
        <v>98.1</v>
      </c>
      <c r="BH33" s="663"/>
      <c r="BI33" s="663"/>
      <c r="BJ33" s="663"/>
      <c r="BK33" s="663"/>
      <c r="BL33" s="663"/>
      <c r="BM33" s="706">
        <v>90.9</v>
      </c>
      <c r="BN33" s="663"/>
      <c r="BO33" s="663"/>
      <c r="BP33" s="663"/>
      <c r="BQ33" s="727"/>
      <c r="BR33" s="742">
        <v>98.4</v>
      </c>
      <c r="BS33" s="663"/>
      <c r="BT33" s="663"/>
      <c r="BU33" s="663"/>
      <c r="BV33" s="663"/>
      <c r="BW33" s="663"/>
      <c r="BX33" s="706">
        <v>89.6</v>
      </c>
      <c r="BY33" s="663"/>
      <c r="BZ33" s="663"/>
      <c r="CA33" s="663"/>
      <c r="CB33" s="727"/>
      <c r="CD33" s="711" t="s">
        <v>316</v>
      </c>
      <c r="CE33" s="712"/>
      <c r="CF33" s="712"/>
      <c r="CG33" s="712"/>
      <c r="CH33" s="712"/>
      <c r="CI33" s="712"/>
      <c r="CJ33" s="712"/>
      <c r="CK33" s="712"/>
      <c r="CL33" s="712"/>
      <c r="CM33" s="712"/>
      <c r="CN33" s="712"/>
      <c r="CO33" s="712"/>
      <c r="CP33" s="712"/>
      <c r="CQ33" s="713"/>
      <c r="CR33" s="678">
        <v>5288366</v>
      </c>
      <c r="CS33" s="697"/>
      <c r="CT33" s="697"/>
      <c r="CU33" s="697"/>
      <c r="CV33" s="697"/>
      <c r="CW33" s="697"/>
      <c r="CX33" s="697"/>
      <c r="CY33" s="698"/>
      <c r="CZ33" s="681">
        <v>44.7</v>
      </c>
      <c r="DA33" s="699"/>
      <c r="DB33" s="699"/>
      <c r="DC33" s="700"/>
      <c r="DD33" s="684">
        <v>4583640</v>
      </c>
      <c r="DE33" s="697"/>
      <c r="DF33" s="697"/>
      <c r="DG33" s="697"/>
      <c r="DH33" s="697"/>
      <c r="DI33" s="697"/>
      <c r="DJ33" s="697"/>
      <c r="DK33" s="698"/>
      <c r="DL33" s="684">
        <v>2852761</v>
      </c>
      <c r="DM33" s="697"/>
      <c r="DN33" s="697"/>
      <c r="DO33" s="697"/>
      <c r="DP33" s="697"/>
      <c r="DQ33" s="697"/>
      <c r="DR33" s="697"/>
      <c r="DS33" s="697"/>
      <c r="DT33" s="697"/>
      <c r="DU33" s="697"/>
      <c r="DV33" s="698"/>
      <c r="DW33" s="681">
        <v>42.8</v>
      </c>
      <c r="DX33" s="699"/>
      <c r="DY33" s="699"/>
      <c r="DZ33" s="699"/>
      <c r="EA33" s="699"/>
      <c r="EB33" s="699"/>
      <c r="EC33" s="714"/>
    </row>
    <row r="34" spans="2:133" ht="11.25" customHeight="1" x14ac:dyDescent="0.15">
      <c r="B34" s="675" t="s">
        <v>317</v>
      </c>
      <c r="C34" s="676"/>
      <c r="D34" s="676"/>
      <c r="E34" s="676"/>
      <c r="F34" s="676"/>
      <c r="G34" s="676"/>
      <c r="H34" s="676"/>
      <c r="I34" s="676"/>
      <c r="J34" s="676"/>
      <c r="K34" s="676"/>
      <c r="L34" s="676"/>
      <c r="M34" s="676"/>
      <c r="N34" s="676"/>
      <c r="O34" s="676"/>
      <c r="P34" s="676"/>
      <c r="Q34" s="677"/>
      <c r="R34" s="678">
        <v>3310</v>
      </c>
      <c r="S34" s="679"/>
      <c r="T34" s="679"/>
      <c r="U34" s="679"/>
      <c r="V34" s="679"/>
      <c r="W34" s="679"/>
      <c r="X34" s="679"/>
      <c r="Y34" s="680"/>
      <c r="Z34" s="715">
        <v>0</v>
      </c>
      <c r="AA34" s="715"/>
      <c r="AB34" s="715"/>
      <c r="AC34" s="715"/>
      <c r="AD34" s="716" t="s">
        <v>128</v>
      </c>
      <c r="AE34" s="716"/>
      <c r="AF34" s="716"/>
      <c r="AG34" s="716"/>
      <c r="AH34" s="716"/>
      <c r="AI34" s="716"/>
      <c r="AJ34" s="716"/>
      <c r="AK34" s="716"/>
      <c r="AL34" s="681" t="s">
        <v>128</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318</v>
      </c>
      <c r="CE34" s="712"/>
      <c r="CF34" s="712"/>
      <c r="CG34" s="712"/>
      <c r="CH34" s="712"/>
      <c r="CI34" s="712"/>
      <c r="CJ34" s="712"/>
      <c r="CK34" s="712"/>
      <c r="CL34" s="712"/>
      <c r="CM34" s="712"/>
      <c r="CN34" s="712"/>
      <c r="CO34" s="712"/>
      <c r="CP34" s="712"/>
      <c r="CQ34" s="713"/>
      <c r="CR34" s="678">
        <v>1358549</v>
      </c>
      <c r="CS34" s="679"/>
      <c r="CT34" s="679"/>
      <c r="CU34" s="679"/>
      <c r="CV34" s="679"/>
      <c r="CW34" s="679"/>
      <c r="CX34" s="679"/>
      <c r="CY34" s="680"/>
      <c r="CZ34" s="681">
        <v>11.5</v>
      </c>
      <c r="DA34" s="699"/>
      <c r="DB34" s="699"/>
      <c r="DC34" s="700"/>
      <c r="DD34" s="684">
        <v>1156772</v>
      </c>
      <c r="DE34" s="679"/>
      <c r="DF34" s="679"/>
      <c r="DG34" s="679"/>
      <c r="DH34" s="679"/>
      <c r="DI34" s="679"/>
      <c r="DJ34" s="679"/>
      <c r="DK34" s="680"/>
      <c r="DL34" s="684">
        <v>978547</v>
      </c>
      <c r="DM34" s="679"/>
      <c r="DN34" s="679"/>
      <c r="DO34" s="679"/>
      <c r="DP34" s="679"/>
      <c r="DQ34" s="679"/>
      <c r="DR34" s="679"/>
      <c r="DS34" s="679"/>
      <c r="DT34" s="679"/>
      <c r="DU34" s="679"/>
      <c r="DV34" s="680"/>
      <c r="DW34" s="681">
        <v>14.7</v>
      </c>
      <c r="DX34" s="699"/>
      <c r="DY34" s="699"/>
      <c r="DZ34" s="699"/>
      <c r="EA34" s="699"/>
      <c r="EB34" s="699"/>
      <c r="EC34" s="714"/>
    </row>
    <row r="35" spans="2:133" ht="11.25" customHeight="1" x14ac:dyDescent="0.15">
      <c r="B35" s="675" t="s">
        <v>319</v>
      </c>
      <c r="C35" s="676"/>
      <c r="D35" s="676"/>
      <c r="E35" s="676"/>
      <c r="F35" s="676"/>
      <c r="G35" s="676"/>
      <c r="H35" s="676"/>
      <c r="I35" s="676"/>
      <c r="J35" s="676"/>
      <c r="K35" s="676"/>
      <c r="L35" s="676"/>
      <c r="M35" s="676"/>
      <c r="N35" s="676"/>
      <c r="O35" s="676"/>
      <c r="P35" s="676"/>
      <c r="Q35" s="677"/>
      <c r="R35" s="678">
        <v>23100</v>
      </c>
      <c r="S35" s="679"/>
      <c r="T35" s="679"/>
      <c r="U35" s="679"/>
      <c r="V35" s="679"/>
      <c r="W35" s="679"/>
      <c r="X35" s="679"/>
      <c r="Y35" s="680"/>
      <c r="Z35" s="715">
        <v>0.2</v>
      </c>
      <c r="AA35" s="715"/>
      <c r="AB35" s="715"/>
      <c r="AC35" s="715"/>
      <c r="AD35" s="716" t="s">
        <v>128</v>
      </c>
      <c r="AE35" s="716"/>
      <c r="AF35" s="716"/>
      <c r="AG35" s="716"/>
      <c r="AH35" s="716"/>
      <c r="AI35" s="716"/>
      <c r="AJ35" s="716"/>
      <c r="AK35" s="716"/>
      <c r="AL35" s="681" t="s">
        <v>128</v>
      </c>
      <c r="AM35" s="682"/>
      <c r="AN35" s="682"/>
      <c r="AO35" s="717"/>
      <c r="AP35" s="235"/>
      <c r="AQ35" s="739" t="s">
        <v>320</v>
      </c>
      <c r="AR35" s="740"/>
      <c r="AS35" s="740"/>
      <c r="AT35" s="740"/>
      <c r="AU35" s="740"/>
      <c r="AV35" s="740"/>
      <c r="AW35" s="740"/>
      <c r="AX35" s="740"/>
      <c r="AY35" s="740"/>
      <c r="AZ35" s="740"/>
      <c r="BA35" s="740"/>
      <c r="BB35" s="740"/>
      <c r="BC35" s="740"/>
      <c r="BD35" s="740"/>
      <c r="BE35" s="740"/>
      <c r="BF35" s="741"/>
      <c r="BG35" s="739" t="s">
        <v>321</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322</v>
      </c>
      <c r="CE35" s="712"/>
      <c r="CF35" s="712"/>
      <c r="CG35" s="712"/>
      <c r="CH35" s="712"/>
      <c r="CI35" s="712"/>
      <c r="CJ35" s="712"/>
      <c r="CK35" s="712"/>
      <c r="CL35" s="712"/>
      <c r="CM35" s="712"/>
      <c r="CN35" s="712"/>
      <c r="CO35" s="712"/>
      <c r="CP35" s="712"/>
      <c r="CQ35" s="713"/>
      <c r="CR35" s="678">
        <v>221751</v>
      </c>
      <c r="CS35" s="697"/>
      <c r="CT35" s="697"/>
      <c r="CU35" s="697"/>
      <c r="CV35" s="697"/>
      <c r="CW35" s="697"/>
      <c r="CX35" s="697"/>
      <c r="CY35" s="698"/>
      <c r="CZ35" s="681">
        <v>1.9</v>
      </c>
      <c r="DA35" s="699"/>
      <c r="DB35" s="699"/>
      <c r="DC35" s="700"/>
      <c r="DD35" s="684">
        <v>197140</v>
      </c>
      <c r="DE35" s="697"/>
      <c r="DF35" s="697"/>
      <c r="DG35" s="697"/>
      <c r="DH35" s="697"/>
      <c r="DI35" s="697"/>
      <c r="DJ35" s="697"/>
      <c r="DK35" s="698"/>
      <c r="DL35" s="684">
        <v>132466</v>
      </c>
      <c r="DM35" s="697"/>
      <c r="DN35" s="697"/>
      <c r="DO35" s="697"/>
      <c r="DP35" s="697"/>
      <c r="DQ35" s="697"/>
      <c r="DR35" s="697"/>
      <c r="DS35" s="697"/>
      <c r="DT35" s="697"/>
      <c r="DU35" s="697"/>
      <c r="DV35" s="698"/>
      <c r="DW35" s="681">
        <v>2</v>
      </c>
      <c r="DX35" s="699"/>
      <c r="DY35" s="699"/>
      <c r="DZ35" s="699"/>
      <c r="EA35" s="699"/>
      <c r="EB35" s="699"/>
      <c r="EC35" s="714"/>
    </row>
    <row r="36" spans="2:133" ht="11.25" customHeight="1" x14ac:dyDescent="0.15">
      <c r="B36" s="675" t="s">
        <v>323</v>
      </c>
      <c r="C36" s="676"/>
      <c r="D36" s="676"/>
      <c r="E36" s="676"/>
      <c r="F36" s="676"/>
      <c r="G36" s="676"/>
      <c r="H36" s="676"/>
      <c r="I36" s="676"/>
      <c r="J36" s="676"/>
      <c r="K36" s="676"/>
      <c r="L36" s="676"/>
      <c r="M36" s="676"/>
      <c r="N36" s="676"/>
      <c r="O36" s="676"/>
      <c r="P36" s="676"/>
      <c r="Q36" s="677"/>
      <c r="R36" s="678">
        <v>1382442</v>
      </c>
      <c r="S36" s="679"/>
      <c r="T36" s="679"/>
      <c r="U36" s="679"/>
      <c r="V36" s="679"/>
      <c r="W36" s="679"/>
      <c r="X36" s="679"/>
      <c r="Y36" s="680"/>
      <c r="Z36" s="715">
        <v>11.4</v>
      </c>
      <c r="AA36" s="715"/>
      <c r="AB36" s="715"/>
      <c r="AC36" s="715"/>
      <c r="AD36" s="716" t="s">
        <v>128</v>
      </c>
      <c r="AE36" s="716"/>
      <c r="AF36" s="716"/>
      <c r="AG36" s="716"/>
      <c r="AH36" s="716"/>
      <c r="AI36" s="716"/>
      <c r="AJ36" s="716"/>
      <c r="AK36" s="716"/>
      <c r="AL36" s="681" t="s">
        <v>128</v>
      </c>
      <c r="AM36" s="682"/>
      <c r="AN36" s="682"/>
      <c r="AO36" s="717"/>
      <c r="AP36" s="235"/>
      <c r="AQ36" s="730" t="s">
        <v>324</v>
      </c>
      <c r="AR36" s="731"/>
      <c r="AS36" s="731"/>
      <c r="AT36" s="731"/>
      <c r="AU36" s="731"/>
      <c r="AV36" s="731"/>
      <c r="AW36" s="731"/>
      <c r="AX36" s="731"/>
      <c r="AY36" s="732"/>
      <c r="AZ36" s="733">
        <v>1566932</v>
      </c>
      <c r="BA36" s="734"/>
      <c r="BB36" s="734"/>
      <c r="BC36" s="734"/>
      <c r="BD36" s="734"/>
      <c r="BE36" s="734"/>
      <c r="BF36" s="735"/>
      <c r="BG36" s="736" t="s">
        <v>325</v>
      </c>
      <c r="BH36" s="737"/>
      <c r="BI36" s="737"/>
      <c r="BJ36" s="737"/>
      <c r="BK36" s="737"/>
      <c r="BL36" s="737"/>
      <c r="BM36" s="737"/>
      <c r="BN36" s="737"/>
      <c r="BO36" s="737"/>
      <c r="BP36" s="737"/>
      <c r="BQ36" s="737"/>
      <c r="BR36" s="737"/>
      <c r="BS36" s="737"/>
      <c r="BT36" s="737"/>
      <c r="BU36" s="738"/>
      <c r="BV36" s="733">
        <v>48502</v>
      </c>
      <c r="BW36" s="734"/>
      <c r="BX36" s="734"/>
      <c r="BY36" s="734"/>
      <c r="BZ36" s="734"/>
      <c r="CA36" s="734"/>
      <c r="CB36" s="735"/>
      <c r="CD36" s="711" t="s">
        <v>326</v>
      </c>
      <c r="CE36" s="712"/>
      <c r="CF36" s="712"/>
      <c r="CG36" s="712"/>
      <c r="CH36" s="712"/>
      <c r="CI36" s="712"/>
      <c r="CJ36" s="712"/>
      <c r="CK36" s="712"/>
      <c r="CL36" s="712"/>
      <c r="CM36" s="712"/>
      <c r="CN36" s="712"/>
      <c r="CO36" s="712"/>
      <c r="CP36" s="712"/>
      <c r="CQ36" s="713"/>
      <c r="CR36" s="678">
        <v>1679795</v>
      </c>
      <c r="CS36" s="679"/>
      <c r="CT36" s="679"/>
      <c r="CU36" s="679"/>
      <c r="CV36" s="679"/>
      <c r="CW36" s="679"/>
      <c r="CX36" s="679"/>
      <c r="CY36" s="680"/>
      <c r="CZ36" s="681">
        <v>14.2</v>
      </c>
      <c r="DA36" s="699"/>
      <c r="DB36" s="699"/>
      <c r="DC36" s="700"/>
      <c r="DD36" s="684">
        <v>1392641</v>
      </c>
      <c r="DE36" s="679"/>
      <c r="DF36" s="679"/>
      <c r="DG36" s="679"/>
      <c r="DH36" s="679"/>
      <c r="DI36" s="679"/>
      <c r="DJ36" s="679"/>
      <c r="DK36" s="680"/>
      <c r="DL36" s="684">
        <v>1008964</v>
      </c>
      <c r="DM36" s="679"/>
      <c r="DN36" s="679"/>
      <c r="DO36" s="679"/>
      <c r="DP36" s="679"/>
      <c r="DQ36" s="679"/>
      <c r="DR36" s="679"/>
      <c r="DS36" s="679"/>
      <c r="DT36" s="679"/>
      <c r="DU36" s="679"/>
      <c r="DV36" s="680"/>
      <c r="DW36" s="681">
        <v>15.1</v>
      </c>
      <c r="DX36" s="699"/>
      <c r="DY36" s="699"/>
      <c r="DZ36" s="699"/>
      <c r="EA36" s="699"/>
      <c r="EB36" s="699"/>
      <c r="EC36" s="714"/>
    </row>
    <row r="37" spans="2:133" ht="11.25" customHeight="1" x14ac:dyDescent="0.15">
      <c r="B37" s="675" t="s">
        <v>327</v>
      </c>
      <c r="C37" s="676"/>
      <c r="D37" s="676"/>
      <c r="E37" s="676"/>
      <c r="F37" s="676"/>
      <c r="G37" s="676"/>
      <c r="H37" s="676"/>
      <c r="I37" s="676"/>
      <c r="J37" s="676"/>
      <c r="K37" s="676"/>
      <c r="L37" s="676"/>
      <c r="M37" s="676"/>
      <c r="N37" s="676"/>
      <c r="O37" s="676"/>
      <c r="P37" s="676"/>
      <c r="Q37" s="677"/>
      <c r="R37" s="678">
        <v>67863</v>
      </c>
      <c r="S37" s="679"/>
      <c r="T37" s="679"/>
      <c r="U37" s="679"/>
      <c r="V37" s="679"/>
      <c r="W37" s="679"/>
      <c r="X37" s="679"/>
      <c r="Y37" s="680"/>
      <c r="Z37" s="715">
        <v>0.6</v>
      </c>
      <c r="AA37" s="715"/>
      <c r="AB37" s="715"/>
      <c r="AC37" s="715"/>
      <c r="AD37" s="716" t="s">
        <v>128</v>
      </c>
      <c r="AE37" s="716"/>
      <c r="AF37" s="716"/>
      <c r="AG37" s="716"/>
      <c r="AH37" s="716"/>
      <c r="AI37" s="716"/>
      <c r="AJ37" s="716"/>
      <c r="AK37" s="716"/>
      <c r="AL37" s="681" t="s">
        <v>128</v>
      </c>
      <c r="AM37" s="682"/>
      <c r="AN37" s="682"/>
      <c r="AO37" s="717"/>
      <c r="AQ37" s="718" t="s">
        <v>328</v>
      </c>
      <c r="AR37" s="719"/>
      <c r="AS37" s="719"/>
      <c r="AT37" s="719"/>
      <c r="AU37" s="719"/>
      <c r="AV37" s="719"/>
      <c r="AW37" s="719"/>
      <c r="AX37" s="719"/>
      <c r="AY37" s="720"/>
      <c r="AZ37" s="678">
        <v>385381</v>
      </c>
      <c r="BA37" s="679"/>
      <c r="BB37" s="679"/>
      <c r="BC37" s="679"/>
      <c r="BD37" s="697"/>
      <c r="BE37" s="697"/>
      <c r="BF37" s="721"/>
      <c r="BG37" s="711" t="s">
        <v>329</v>
      </c>
      <c r="BH37" s="712"/>
      <c r="BI37" s="712"/>
      <c r="BJ37" s="712"/>
      <c r="BK37" s="712"/>
      <c r="BL37" s="712"/>
      <c r="BM37" s="712"/>
      <c r="BN37" s="712"/>
      <c r="BO37" s="712"/>
      <c r="BP37" s="712"/>
      <c r="BQ37" s="712"/>
      <c r="BR37" s="712"/>
      <c r="BS37" s="712"/>
      <c r="BT37" s="712"/>
      <c r="BU37" s="713"/>
      <c r="BV37" s="678">
        <v>15711</v>
      </c>
      <c r="BW37" s="679"/>
      <c r="BX37" s="679"/>
      <c r="BY37" s="679"/>
      <c r="BZ37" s="679"/>
      <c r="CA37" s="679"/>
      <c r="CB37" s="722"/>
      <c r="CD37" s="711" t="s">
        <v>330</v>
      </c>
      <c r="CE37" s="712"/>
      <c r="CF37" s="712"/>
      <c r="CG37" s="712"/>
      <c r="CH37" s="712"/>
      <c r="CI37" s="712"/>
      <c r="CJ37" s="712"/>
      <c r="CK37" s="712"/>
      <c r="CL37" s="712"/>
      <c r="CM37" s="712"/>
      <c r="CN37" s="712"/>
      <c r="CO37" s="712"/>
      <c r="CP37" s="712"/>
      <c r="CQ37" s="713"/>
      <c r="CR37" s="678">
        <v>855146</v>
      </c>
      <c r="CS37" s="697"/>
      <c r="CT37" s="697"/>
      <c r="CU37" s="697"/>
      <c r="CV37" s="697"/>
      <c r="CW37" s="697"/>
      <c r="CX37" s="697"/>
      <c r="CY37" s="698"/>
      <c r="CZ37" s="681">
        <v>7.2</v>
      </c>
      <c r="DA37" s="699"/>
      <c r="DB37" s="699"/>
      <c r="DC37" s="700"/>
      <c r="DD37" s="684">
        <v>853247</v>
      </c>
      <c r="DE37" s="697"/>
      <c r="DF37" s="697"/>
      <c r="DG37" s="697"/>
      <c r="DH37" s="697"/>
      <c r="DI37" s="697"/>
      <c r="DJ37" s="697"/>
      <c r="DK37" s="698"/>
      <c r="DL37" s="684">
        <v>717658</v>
      </c>
      <c r="DM37" s="697"/>
      <c r="DN37" s="697"/>
      <c r="DO37" s="697"/>
      <c r="DP37" s="697"/>
      <c r="DQ37" s="697"/>
      <c r="DR37" s="697"/>
      <c r="DS37" s="697"/>
      <c r="DT37" s="697"/>
      <c r="DU37" s="697"/>
      <c r="DV37" s="698"/>
      <c r="DW37" s="681">
        <v>10.8</v>
      </c>
      <c r="DX37" s="699"/>
      <c r="DY37" s="699"/>
      <c r="DZ37" s="699"/>
      <c r="EA37" s="699"/>
      <c r="EB37" s="699"/>
      <c r="EC37" s="714"/>
    </row>
    <row r="38" spans="2:133" ht="11.25" customHeight="1" x14ac:dyDescent="0.15">
      <c r="B38" s="675" t="s">
        <v>331</v>
      </c>
      <c r="C38" s="676"/>
      <c r="D38" s="676"/>
      <c r="E38" s="676"/>
      <c r="F38" s="676"/>
      <c r="G38" s="676"/>
      <c r="H38" s="676"/>
      <c r="I38" s="676"/>
      <c r="J38" s="676"/>
      <c r="K38" s="676"/>
      <c r="L38" s="676"/>
      <c r="M38" s="676"/>
      <c r="N38" s="676"/>
      <c r="O38" s="676"/>
      <c r="P38" s="676"/>
      <c r="Q38" s="677"/>
      <c r="R38" s="678">
        <v>207296</v>
      </c>
      <c r="S38" s="679"/>
      <c r="T38" s="679"/>
      <c r="U38" s="679"/>
      <c r="V38" s="679"/>
      <c r="W38" s="679"/>
      <c r="X38" s="679"/>
      <c r="Y38" s="680"/>
      <c r="Z38" s="715">
        <v>1.7</v>
      </c>
      <c r="AA38" s="715"/>
      <c r="AB38" s="715"/>
      <c r="AC38" s="715"/>
      <c r="AD38" s="716">
        <v>2644</v>
      </c>
      <c r="AE38" s="716"/>
      <c r="AF38" s="716"/>
      <c r="AG38" s="716"/>
      <c r="AH38" s="716"/>
      <c r="AI38" s="716"/>
      <c r="AJ38" s="716"/>
      <c r="AK38" s="716"/>
      <c r="AL38" s="681">
        <v>0</v>
      </c>
      <c r="AM38" s="682"/>
      <c r="AN38" s="682"/>
      <c r="AO38" s="717"/>
      <c r="AQ38" s="718" t="s">
        <v>332</v>
      </c>
      <c r="AR38" s="719"/>
      <c r="AS38" s="719"/>
      <c r="AT38" s="719"/>
      <c r="AU38" s="719"/>
      <c r="AV38" s="719"/>
      <c r="AW38" s="719"/>
      <c r="AX38" s="719"/>
      <c r="AY38" s="720"/>
      <c r="AZ38" s="678">
        <v>121760</v>
      </c>
      <c r="BA38" s="679"/>
      <c r="BB38" s="679"/>
      <c r="BC38" s="679"/>
      <c r="BD38" s="697"/>
      <c r="BE38" s="697"/>
      <c r="BF38" s="721"/>
      <c r="BG38" s="711" t="s">
        <v>333</v>
      </c>
      <c r="BH38" s="712"/>
      <c r="BI38" s="712"/>
      <c r="BJ38" s="712"/>
      <c r="BK38" s="712"/>
      <c r="BL38" s="712"/>
      <c r="BM38" s="712"/>
      <c r="BN38" s="712"/>
      <c r="BO38" s="712"/>
      <c r="BP38" s="712"/>
      <c r="BQ38" s="712"/>
      <c r="BR38" s="712"/>
      <c r="BS38" s="712"/>
      <c r="BT38" s="712"/>
      <c r="BU38" s="713"/>
      <c r="BV38" s="678">
        <v>2640</v>
      </c>
      <c r="BW38" s="679"/>
      <c r="BX38" s="679"/>
      <c r="BY38" s="679"/>
      <c r="BZ38" s="679"/>
      <c r="CA38" s="679"/>
      <c r="CB38" s="722"/>
      <c r="CD38" s="711" t="s">
        <v>334</v>
      </c>
      <c r="CE38" s="712"/>
      <c r="CF38" s="712"/>
      <c r="CG38" s="712"/>
      <c r="CH38" s="712"/>
      <c r="CI38" s="712"/>
      <c r="CJ38" s="712"/>
      <c r="CK38" s="712"/>
      <c r="CL38" s="712"/>
      <c r="CM38" s="712"/>
      <c r="CN38" s="712"/>
      <c r="CO38" s="712"/>
      <c r="CP38" s="712"/>
      <c r="CQ38" s="713"/>
      <c r="CR38" s="678">
        <v>1326469</v>
      </c>
      <c r="CS38" s="679"/>
      <c r="CT38" s="679"/>
      <c r="CU38" s="679"/>
      <c r="CV38" s="679"/>
      <c r="CW38" s="679"/>
      <c r="CX38" s="679"/>
      <c r="CY38" s="680"/>
      <c r="CZ38" s="681">
        <v>11.2</v>
      </c>
      <c r="DA38" s="699"/>
      <c r="DB38" s="699"/>
      <c r="DC38" s="700"/>
      <c r="DD38" s="684">
        <v>1162070</v>
      </c>
      <c r="DE38" s="679"/>
      <c r="DF38" s="679"/>
      <c r="DG38" s="679"/>
      <c r="DH38" s="679"/>
      <c r="DI38" s="679"/>
      <c r="DJ38" s="679"/>
      <c r="DK38" s="680"/>
      <c r="DL38" s="684">
        <v>732784</v>
      </c>
      <c r="DM38" s="679"/>
      <c r="DN38" s="679"/>
      <c r="DO38" s="679"/>
      <c r="DP38" s="679"/>
      <c r="DQ38" s="679"/>
      <c r="DR38" s="679"/>
      <c r="DS38" s="679"/>
      <c r="DT38" s="679"/>
      <c r="DU38" s="679"/>
      <c r="DV38" s="680"/>
      <c r="DW38" s="681">
        <v>11</v>
      </c>
      <c r="DX38" s="699"/>
      <c r="DY38" s="699"/>
      <c r="DZ38" s="699"/>
      <c r="EA38" s="699"/>
      <c r="EB38" s="699"/>
      <c r="EC38" s="714"/>
    </row>
    <row r="39" spans="2:133" ht="11.25" customHeight="1" x14ac:dyDescent="0.15">
      <c r="B39" s="675" t="s">
        <v>335</v>
      </c>
      <c r="C39" s="676"/>
      <c r="D39" s="676"/>
      <c r="E39" s="676"/>
      <c r="F39" s="676"/>
      <c r="G39" s="676"/>
      <c r="H39" s="676"/>
      <c r="I39" s="676"/>
      <c r="J39" s="676"/>
      <c r="K39" s="676"/>
      <c r="L39" s="676"/>
      <c r="M39" s="676"/>
      <c r="N39" s="676"/>
      <c r="O39" s="676"/>
      <c r="P39" s="676"/>
      <c r="Q39" s="677"/>
      <c r="R39" s="678">
        <v>826800</v>
      </c>
      <c r="S39" s="679"/>
      <c r="T39" s="679"/>
      <c r="U39" s="679"/>
      <c r="V39" s="679"/>
      <c r="W39" s="679"/>
      <c r="X39" s="679"/>
      <c r="Y39" s="680"/>
      <c r="Z39" s="715">
        <v>6.8</v>
      </c>
      <c r="AA39" s="715"/>
      <c r="AB39" s="715"/>
      <c r="AC39" s="715"/>
      <c r="AD39" s="716" t="s">
        <v>229</v>
      </c>
      <c r="AE39" s="716"/>
      <c r="AF39" s="716"/>
      <c r="AG39" s="716"/>
      <c r="AH39" s="716"/>
      <c r="AI39" s="716"/>
      <c r="AJ39" s="716"/>
      <c r="AK39" s="716"/>
      <c r="AL39" s="681" t="s">
        <v>229</v>
      </c>
      <c r="AM39" s="682"/>
      <c r="AN39" s="682"/>
      <c r="AO39" s="717"/>
      <c r="AQ39" s="718" t="s">
        <v>336</v>
      </c>
      <c r="AR39" s="719"/>
      <c r="AS39" s="719"/>
      <c r="AT39" s="719"/>
      <c r="AU39" s="719"/>
      <c r="AV39" s="719"/>
      <c r="AW39" s="719"/>
      <c r="AX39" s="719"/>
      <c r="AY39" s="720"/>
      <c r="AZ39" s="678">
        <v>117123</v>
      </c>
      <c r="BA39" s="679"/>
      <c r="BB39" s="679"/>
      <c r="BC39" s="679"/>
      <c r="BD39" s="697"/>
      <c r="BE39" s="697"/>
      <c r="BF39" s="721"/>
      <c r="BG39" s="711" t="s">
        <v>337</v>
      </c>
      <c r="BH39" s="712"/>
      <c r="BI39" s="712"/>
      <c r="BJ39" s="712"/>
      <c r="BK39" s="712"/>
      <c r="BL39" s="712"/>
      <c r="BM39" s="712"/>
      <c r="BN39" s="712"/>
      <c r="BO39" s="712"/>
      <c r="BP39" s="712"/>
      <c r="BQ39" s="712"/>
      <c r="BR39" s="712"/>
      <c r="BS39" s="712"/>
      <c r="BT39" s="712"/>
      <c r="BU39" s="713"/>
      <c r="BV39" s="678">
        <v>4516</v>
      </c>
      <c r="BW39" s="679"/>
      <c r="BX39" s="679"/>
      <c r="BY39" s="679"/>
      <c r="BZ39" s="679"/>
      <c r="CA39" s="679"/>
      <c r="CB39" s="722"/>
      <c r="CD39" s="711" t="s">
        <v>338</v>
      </c>
      <c r="CE39" s="712"/>
      <c r="CF39" s="712"/>
      <c r="CG39" s="712"/>
      <c r="CH39" s="712"/>
      <c r="CI39" s="712"/>
      <c r="CJ39" s="712"/>
      <c r="CK39" s="712"/>
      <c r="CL39" s="712"/>
      <c r="CM39" s="712"/>
      <c r="CN39" s="712"/>
      <c r="CO39" s="712"/>
      <c r="CP39" s="712"/>
      <c r="CQ39" s="713"/>
      <c r="CR39" s="678">
        <v>701552</v>
      </c>
      <c r="CS39" s="697"/>
      <c r="CT39" s="697"/>
      <c r="CU39" s="697"/>
      <c r="CV39" s="697"/>
      <c r="CW39" s="697"/>
      <c r="CX39" s="697"/>
      <c r="CY39" s="698"/>
      <c r="CZ39" s="681">
        <v>5.9</v>
      </c>
      <c r="DA39" s="699"/>
      <c r="DB39" s="699"/>
      <c r="DC39" s="700"/>
      <c r="DD39" s="684">
        <v>674767</v>
      </c>
      <c r="DE39" s="697"/>
      <c r="DF39" s="697"/>
      <c r="DG39" s="697"/>
      <c r="DH39" s="697"/>
      <c r="DI39" s="697"/>
      <c r="DJ39" s="697"/>
      <c r="DK39" s="698"/>
      <c r="DL39" s="684" t="s">
        <v>128</v>
      </c>
      <c r="DM39" s="697"/>
      <c r="DN39" s="697"/>
      <c r="DO39" s="697"/>
      <c r="DP39" s="697"/>
      <c r="DQ39" s="697"/>
      <c r="DR39" s="697"/>
      <c r="DS39" s="697"/>
      <c r="DT39" s="697"/>
      <c r="DU39" s="697"/>
      <c r="DV39" s="698"/>
      <c r="DW39" s="681" t="s">
        <v>128</v>
      </c>
      <c r="DX39" s="699"/>
      <c r="DY39" s="699"/>
      <c r="DZ39" s="699"/>
      <c r="EA39" s="699"/>
      <c r="EB39" s="699"/>
      <c r="EC39" s="714"/>
    </row>
    <row r="40" spans="2:133" ht="11.25" customHeight="1" x14ac:dyDescent="0.15">
      <c r="B40" s="675" t="s">
        <v>339</v>
      </c>
      <c r="C40" s="676"/>
      <c r="D40" s="676"/>
      <c r="E40" s="676"/>
      <c r="F40" s="676"/>
      <c r="G40" s="676"/>
      <c r="H40" s="676"/>
      <c r="I40" s="676"/>
      <c r="J40" s="676"/>
      <c r="K40" s="676"/>
      <c r="L40" s="676"/>
      <c r="M40" s="676"/>
      <c r="N40" s="676"/>
      <c r="O40" s="676"/>
      <c r="P40" s="676"/>
      <c r="Q40" s="677"/>
      <c r="R40" s="678" t="s">
        <v>128</v>
      </c>
      <c r="S40" s="679"/>
      <c r="T40" s="679"/>
      <c r="U40" s="679"/>
      <c r="V40" s="679"/>
      <c r="W40" s="679"/>
      <c r="X40" s="679"/>
      <c r="Y40" s="680"/>
      <c r="Z40" s="715" t="s">
        <v>229</v>
      </c>
      <c r="AA40" s="715"/>
      <c r="AB40" s="715"/>
      <c r="AC40" s="715"/>
      <c r="AD40" s="716" t="s">
        <v>128</v>
      </c>
      <c r="AE40" s="716"/>
      <c r="AF40" s="716"/>
      <c r="AG40" s="716"/>
      <c r="AH40" s="716"/>
      <c r="AI40" s="716"/>
      <c r="AJ40" s="716"/>
      <c r="AK40" s="716"/>
      <c r="AL40" s="681" t="s">
        <v>128</v>
      </c>
      <c r="AM40" s="682"/>
      <c r="AN40" s="682"/>
      <c r="AO40" s="717"/>
      <c r="AQ40" s="718" t="s">
        <v>340</v>
      </c>
      <c r="AR40" s="719"/>
      <c r="AS40" s="719"/>
      <c r="AT40" s="719"/>
      <c r="AU40" s="719"/>
      <c r="AV40" s="719"/>
      <c r="AW40" s="719"/>
      <c r="AX40" s="719"/>
      <c r="AY40" s="720"/>
      <c r="AZ40" s="678">
        <v>1580</v>
      </c>
      <c r="BA40" s="679"/>
      <c r="BB40" s="679"/>
      <c r="BC40" s="679"/>
      <c r="BD40" s="697"/>
      <c r="BE40" s="697"/>
      <c r="BF40" s="721"/>
      <c r="BG40" s="723" t="s">
        <v>341</v>
      </c>
      <c r="BH40" s="724"/>
      <c r="BI40" s="724"/>
      <c r="BJ40" s="724"/>
      <c r="BK40" s="724"/>
      <c r="BL40" s="236"/>
      <c r="BM40" s="712" t="s">
        <v>342</v>
      </c>
      <c r="BN40" s="712"/>
      <c r="BO40" s="712"/>
      <c r="BP40" s="712"/>
      <c r="BQ40" s="712"/>
      <c r="BR40" s="712"/>
      <c r="BS40" s="712"/>
      <c r="BT40" s="712"/>
      <c r="BU40" s="713"/>
      <c r="BV40" s="678">
        <v>120</v>
      </c>
      <c r="BW40" s="679"/>
      <c r="BX40" s="679"/>
      <c r="BY40" s="679"/>
      <c r="BZ40" s="679"/>
      <c r="CA40" s="679"/>
      <c r="CB40" s="722"/>
      <c r="CD40" s="711" t="s">
        <v>343</v>
      </c>
      <c r="CE40" s="712"/>
      <c r="CF40" s="712"/>
      <c r="CG40" s="712"/>
      <c r="CH40" s="712"/>
      <c r="CI40" s="712"/>
      <c r="CJ40" s="712"/>
      <c r="CK40" s="712"/>
      <c r="CL40" s="712"/>
      <c r="CM40" s="712"/>
      <c r="CN40" s="712"/>
      <c r="CO40" s="712"/>
      <c r="CP40" s="712"/>
      <c r="CQ40" s="713"/>
      <c r="CR40" s="678">
        <v>250</v>
      </c>
      <c r="CS40" s="679"/>
      <c r="CT40" s="679"/>
      <c r="CU40" s="679"/>
      <c r="CV40" s="679"/>
      <c r="CW40" s="679"/>
      <c r="CX40" s="679"/>
      <c r="CY40" s="680"/>
      <c r="CZ40" s="681">
        <v>0</v>
      </c>
      <c r="DA40" s="699"/>
      <c r="DB40" s="699"/>
      <c r="DC40" s="700"/>
      <c r="DD40" s="684">
        <v>250</v>
      </c>
      <c r="DE40" s="679"/>
      <c r="DF40" s="679"/>
      <c r="DG40" s="679"/>
      <c r="DH40" s="679"/>
      <c r="DI40" s="679"/>
      <c r="DJ40" s="679"/>
      <c r="DK40" s="680"/>
      <c r="DL40" s="684" t="s">
        <v>128</v>
      </c>
      <c r="DM40" s="679"/>
      <c r="DN40" s="679"/>
      <c r="DO40" s="679"/>
      <c r="DP40" s="679"/>
      <c r="DQ40" s="679"/>
      <c r="DR40" s="679"/>
      <c r="DS40" s="679"/>
      <c r="DT40" s="679"/>
      <c r="DU40" s="679"/>
      <c r="DV40" s="680"/>
      <c r="DW40" s="681" t="s">
        <v>128</v>
      </c>
      <c r="DX40" s="699"/>
      <c r="DY40" s="699"/>
      <c r="DZ40" s="699"/>
      <c r="EA40" s="699"/>
      <c r="EB40" s="699"/>
      <c r="EC40" s="714"/>
    </row>
    <row r="41" spans="2:133" ht="11.25" customHeight="1" x14ac:dyDescent="0.15">
      <c r="B41" s="675" t="s">
        <v>344</v>
      </c>
      <c r="C41" s="676"/>
      <c r="D41" s="676"/>
      <c r="E41" s="676"/>
      <c r="F41" s="676"/>
      <c r="G41" s="676"/>
      <c r="H41" s="676"/>
      <c r="I41" s="676"/>
      <c r="J41" s="676"/>
      <c r="K41" s="676"/>
      <c r="L41" s="676"/>
      <c r="M41" s="676"/>
      <c r="N41" s="676"/>
      <c r="O41" s="676"/>
      <c r="P41" s="676"/>
      <c r="Q41" s="677"/>
      <c r="R41" s="678">
        <v>210700</v>
      </c>
      <c r="S41" s="679"/>
      <c r="T41" s="679"/>
      <c r="U41" s="679"/>
      <c r="V41" s="679"/>
      <c r="W41" s="679"/>
      <c r="X41" s="679"/>
      <c r="Y41" s="680"/>
      <c r="Z41" s="715">
        <v>1.7</v>
      </c>
      <c r="AA41" s="715"/>
      <c r="AB41" s="715"/>
      <c r="AC41" s="715"/>
      <c r="AD41" s="716" t="s">
        <v>128</v>
      </c>
      <c r="AE41" s="716"/>
      <c r="AF41" s="716"/>
      <c r="AG41" s="716"/>
      <c r="AH41" s="716"/>
      <c r="AI41" s="716"/>
      <c r="AJ41" s="716"/>
      <c r="AK41" s="716"/>
      <c r="AL41" s="681" t="s">
        <v>128</v>
      </c>
      <c r="AM41" s="682"/>
      <c r="AN41" s="682"/>
      <c r="AO41" s="717"/>
      <c r="AQ41" s="718" t="s">
        <v>345</v>
      </c>
      <c r="AR41" s="719"/>
      <c r="AS41" s="719"/>
      <c r="AT41" s="719"/>
      <c r="AU41" s="719"/>
      <c r="AV41" s="719"/>
      <c r="AW41" s="719"/>
      <c r="AX41" s="719"/>
      <c r="AY41" s="720"/>
      <c r="AZ41" s="678">
        <v>209685</v>
      </c>
      <c r="BA41" s="679"/>
      <c r="BB41" s="679"/>
      <c r="BC41" s="679"/>
      <c r="BD41" s="697"/>
      <c r="BE41" s="697"/>
      <c r="BF41" s="721"/>
      <c r="BG41" s="723"/>
      <c r="BH41" s="724"/>
      <c r="BI41" s="724"/>
      <c r="BJ41" s="724"/>
      <c r="BK41" s="724"/>
      <c r="BL41" s="236"/>
      <c r="BM41" s="712" t="s">
        <v>346</v>
      </c>
      <c r="BN41" s="712"/>
      <c r="BO41" s="712"/>
      <c r="BP41" s="712"/>
      <c r="BQ41" s="712"/>
      <c r="BR41" s="712"/>
      <c r="BS41" s="712"/>
      <c r="BT41" s="712"/>
      <c r="BU41" s="713"/>
      <c r="BV41" s="678" t="s">
        <v>128</v>
      </c>
      <c r="BW41" s="679"/>
      <c r="BX41" s="679"/>
      <c r="BY41" s="679"/>
      <c r="BZ41" s="679"/>
      <c r="CA41" s="679"/>
      <c r="CB41" s="722"/>
      <c r="CD41" s="711" t="s">
        <v>347</v>
      </c>
      <c r="CE41" s="712"/>
      <c r="CF41" s="712"/>
      <c r="CG41" s="712"/>
      <c r="CH41" s="712"/>
      <c r="CI41" s="712"/>
      <c r="CJ41" s="712"/>
      <c r="CK41" s="712"/>
      <c r="CL41" s="712"/>
      <c r="CM41" s="712"/>
      <c r="CN41" s="712"/>
      <c r="CO41" s="712"/>
      <c r="CP41" s="712"/>
      <c r="CQ41" s="713"/>
      <c r="CR41" s="678" t="s">
        <v>128</v>
      </c>
      <c r="CS41" s="697"/>
      <c r="CT41" s="697"/>
      <c r="CU41" s="697"/>
      <c r="CV41" s="697"/>
      <c r="CW41" s="697"/>
      <c r="CX41" s="697"/>
      <c r="CY41" s="698"/>
      <c r="CZ41" s="681" t="s">
        <v>128</v>
      </c>
      <c r="DA41" s="699"/>
      <c r="DB41" s="699"/>
      <c r="DC41" s="700"/>
      <c r="DD41" s="684" t="s">
        <v>128</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348</v>
      </c>
      <c r="C42" s="660"/>
      <c r="D42" s="660"/>
      <c r="E42" s="660"/>
      <c r="F42" s="660"/>
      <c r="G42" s="660"/>
      <c r="H42" s="660"/>
      <c r="I42" s="660"/>
      <c r="J42" s="660"/>
      <c r="K42" s="660"/>
      <c r="L42" s="660"/>
      <c r="M42" s="660"/>
      <c r="N42" s="660"/>
      <c r="O42" s="660"/>
      <c r="P42" s="660"/>
      <c r="Q42" s="661"/>
      <c r="R42" s="662">
        <v>12166756</v>
      </c>
      <c r="S42" s="701"/>
      <c r="T42" s="701"/>
      <c r="U42" s="701"/>
      <c r="V42" s="701"/>
      <c r="W42" s="701"/>
      <c r="X42" s="701"/>
      <c r="Y42" s="703"/>
      <c r="Z42" s="704">
        <v>100</v>
      </c>
      <c r="AA42" s="704"/>
      <c r="AB42" s="704"/>
      <c r="AC42" s="704"/>
      <c r="AD42" s="705">
        <v>6455601</v>
      </c>
      <c r="AE42" s="705"/>
      <c r="AF42" s="705"/>
      <c r="AG42" s="705"/>
      <c r="AH42" s="705"/>
      <c r="AI42" s="705"/>
      <c r="AJ42" s="705"/>
      <c r="AK42" s="705"/>
      <c r="AL42" s="665">
        <v>100</v>
      </c>
      <c r="AM42" s="706"/>
      <c r="AN42" s="706"/>
      <c r="AO42" s="707"/>
      <c r="AQ42" s="708" t="s">
        <v>349</v>
      </c>
      <c r="AR42" s="709"/>
      <c r="AS42" s="709"/>
      <c r="AT42" s="709"/>
      <c r="AU42" s="709"/>
      <c r="AV42" s="709"/>
      <c r="AW42" s="709"/>
      <c r="AX42" s="709"/>
      <c r="AY42" s="710"/>
      <c r="AZ42" s="662">
        <v>731403</v>
      </c>
      <c r="BA42" s="701"/>
      <c r="BB42" s="701"/>
      <c r="BC42" s="701"/>
      <c r="BD42" s="663"/>
      <c r="BE42" s="663"/>
      <c r="BF42" s="727"/>
      <c r="BG42" s="725"/>
      <c r="BH42" s="726"/>
      <c r="BI42" s="726"/>
      <c r="BJ42" s="726"/>
      <c r="BK42" s="726"/>
      <c r="BL42" s="237"/>
      <c r="BM42" s="728" t="s">
        <v>350</v>
      </c>
      <c r="BN42" s="728"/>
      <c r="BO42" s="728"/>
      <c r="BP42" s="728"/>
      <c r="BQ42" s="728"/>
      <c r="BR42" s="728"/>
      <c r="BS42" s="728"/>
      <c r="BT42" s="728"/>
      <c r="BU42" s="729"/>
      <c r="BV42" s="662">
        <v>328</v>
      </c>
      <c r="BW42" s="701"/>
      <c r="BX42" s="701"/>
      <c r="BY42" s="701"/>
      <c r="BZ42" s="701"/>
      <c r="CA42" s="701"/>
      <c r="CB42" s="702"/>
      <c r="CD42" s="675" t="s">
        <v>351</v>
      </c>
      <c r="CE42" s="676"/>
      <c r="CF42" s="676"/>
      <c r="CG42" s="676"/>
      <c r="CH42" s="676"/>
      <c r="CI42" s="676"/>
      <c r="CJ42" s="676"/>
      <c r="CK42" s="676"/>
      <c r="CL42" s="676"/>
      <c r="CM42" s="676"/>
      <c r="CN42" s="676"/>
      <c r="CO42" s="676"/>
      <c r="CP42" s="676"/>
      <c r="CQ42" s="677"/>
      <c r="CR42" s="678">
        <v>2071949</v>
      </c>
      <c r="CS42" s="679"/>
      <c r="CT42" s="679"/>
      <c r="CU42" s="679"/>
      <c r="CV42" s="679"/>
      <c r="CW42" s="679"/>
      <c r="CX42" s="679"/>
      <c r="CY42" s="680"/>
      <c r="CZ42" s="681">
        <v>17.5</v>
      </c>
      <c r="DA42" s="682"/>
      <c r="DB42" s="682"/>
      <c r="DC42" s="683"/>
      <c r="DD42" s="684">
        <v>443517</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352</v>
      </c>
      <c r="CE43" s="676"/>
      <c r="CF43" s="676"/>
      <c r="CG43" s="676"/>
      <c r="CH43" s="676"/>
      <c r="CI43" s="676"/>
      <c r="CJ43" s="676"/>
      <c r="CK43" s="676"/>
      <c r="CL43" s="676"/>
      <c r="CM43" s="676"/>
      <c r="CN43" s="676"/>
      <c r="CO43" s="676"/>
      <c r="CP43" s="676"/>
      <c r="CQ43" s="677"/>
      <c r="CR43" s="678">
        <v>45489</v>
      </c>
      <c r="CS43" s="697"/>
      <c r="CT43" s="697"/>
      <c r="CU43" s="697"/>
      <c r="CV43" s="697"/>
      <c r="CW43" s="697"/>
      <c r="CX43" s="697"/>
      <c r="CY43" s="698"/>
      <c r="CZ43" s="681">
        <v>0.4</v>
      </c>
      <c r="DA43" s="699"/>
      <c r="DB43" s="699"/>
      <c r="DC43" s="700"/>
      <c r="DD43" s="684">
        <v>43201</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300</v>
      </c>
      <c r="CE44" s="692"/>
      <c r="CF44" s="675" t="s">
        <v>353</v>
      </c>
      <c r="CG44" s="676"/>
      <c r="CH44" s="676"/>
      <c r="CI44" s="676"/>
      <c r="CJ44" s="676"/>
      <c r="CK44" s="676"/>
      <c r="CL44" s="676"/>
      <c r="CM44" s="676"/>
      <c r="CN44" s="676"/>
      <c r="CO44" s="676"/>
      <c r="CP44" s="676"/>
      <c r="CQ44" s="677"/>
      <c r="CR44" s="678">
        <v>2071901</v>
      </c>
      <c r="CS44" s="679"/>
      <c r="CT44" s="679"/>
      <c r="CU44" s="679"/>
      <c r="CV44" s="679"/>
      <c r="CW44" s="679"/>
      <c r="CX44" s="679"/>
      <c r="CY44" s="680"/>
      <c r="CZ44" s="681">
        <v>17.5</v>
      </c>
      <c r="DA44" s="682"/>
      <c r="DB44" s="682"/>
      <c r="DC44" s="683"/>
      <c r="DD44" s="684">
        <v>443469</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354</v>
      </c>
      <c r="CG45" s="676"/>
      <c r="CH45" s="676"/>
      <c r="CI45" s="676"/>
      <c r="CJ45" s="676"/>
      <c r="CK45" s="676"/>
      <c r="CL45" s="676"/>
      <c r="CM45" s="676"/>
      <c r="CN45" s="676"/>
      <c r="CO45" s="676"/>
      <c r="CP45" s="676"/>
      <c r="CQ45" s="677"/>
      <c r="CR45" s="678">
        <v>997955</v>
      </c>
      <c r="CS45" s="697"/>
      <c r="CT45" s="697"/>
      <c r="CU45" s="697"/>
      <c r="CV45" s="697"/>
      <c r="CW45" s="697"/>
      <c r="CX45" s="697"/>
      <c r="CY45" s="698"/>
      <c r="CZ45" s="681">
        <v>8.4</v>
      </c>
      <c r="DA45" s="699"/>
      <c r="DB45" s="699"/>
      <c r="DC45" s="700"/>
      <c r="DD45" s="684">
        <v>37511</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356</v>
      </c>
      <c r="CG46" s="676"/>
      <c r="CH46" s="676"/>
      <c r="CI46" s="676"/>
      <c r="CJ46" s="676"/>
      <c r="CK46" s="676"/>
      <c r="CL46" s="676"/>
      <c r="CM46" s="676"/>
      <c r="CN46" s="676"/>
      <c r="CO46" s="676"/>
      <c r="CP46" s="676"/>
      <c r="CQ46" s="677"/>
      <c r="CR46" s="678">
        <v>835936</v>
      </c>
      <c r="CS46" s="679"/>
      <c r="CT46" s="679"/>
      <c r="CU46" s="679"/>
      <c r="CV46" s="679"/>
      <c r="CW46" s="679"/>
      <c r="CX46" s="679"/>
      <c r="CY46" s="680"/>
      <c r="CZ46" s="681">
        <v>7.1</v>
      </c>
      <c r="DA46" s="682"/>
      <c r="DB46" s="682"/>
      <c r="DC46" s="683"/>
      <c r="DD46" s="684">
        <v>371348</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358</v>
      </c>
      <c r="CG47" s="676"/>
      <c r="CH47" s="676"/>
      <c r="CI47" s="676"/>
      <c r="CJ47" s="676"/>
      <c r="CK47" s="676"/>
      <c r="CL47" s="676"/>
      <c r="CM47" s="676"/>
      <c r="CN47" s="676"/>
      <c r="CO47" s="676"/>
      <c r="CP47" s="676"/>
      <c r="CQ47" s="677"/>
      <c r="CR47" s="678">
        <v>48</v>
      </c>
      <c r="CS47" s="697"/>
      <c r="CT47" s="697"/>
      <c r="CU47" s="697"/>
      <c r="CV47" s="697"/>
      <c r="CW47" s="697"/>
      <c r="CX47" s="697"/>
      <c r="CY47" s="698"/>
      <c r="CZ47" s="681">
        <v>0</v>
      </c>
      <c r="DA47" s="699"/>
      <c r="DB47" s="699"/>
      <c r="DC47" s="700"/>
      <c r="DD47" s="684">
        <v>48</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359</v>
      </c>
      <c r="CD48" s="695"/>
      <c r="CE48" s="696"/>
      <c r="CF48" s="675" t="s">
        <v>360</v>
      </c>
      <c r="CG48" s="676"/>
      <c r="CH48" s="676"/>
      <c r="CI48" s="676"/>
      <c r="CJ48" s="676"/>
      <c r="CK48" s="676"/>
      <c r="CL48" s="676"/>
      <c r="CM48" s="676"/>
      <c r="CN48" s="676"/>
      <c r="CO48" s="676"/>
      <c r="CP48" s="676"/>
      <c r="CQ48" s="677"/>
      <c r="CR48" s="678" t="s">
        <v>229</v>
      </c>
      <c r="CS48" s="679"/>
      <c r="CT48" s="679"/>
      <c r="CU48" s="679"/>
      <c r="CV48" s="679"/>
      <c r="CW48" s="679"/>
      <c r="CX48" s="679"/>
      <c r="CY48" s="680"/>
      <c r="CZ48" s="681" t="s">
        <v>229</v>
      </c>
      <c r="DA48" s="682"/>
      <c r="DB48" s="682"/>
      <c r="DC48" s="683"/>
      <c r="DD48" s="684" t="s">
        <v>229</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361</v>
      </c>
      <c r="CE49" s="660"/>
      <c r="CF49" s="660"/>
      <c r="CG49" s="660"/>
      <c r="CH49" s="660"/>
      <c r="CI49" s="660"/>
      <c r="CJ49" s="660"/>
      <c r="CK49" s="660"/>
      <c r="CL49" s="660"/>
      <c r="CM49" s="660"/>
      <c r="CN49" s="660"/>
      <c r="CO49" s="660"/>
      <c r="CP49" s="660"/>
      <c r="CQ49" s="661"/>
      <c r="CR49" s="662">
        <v>11825661</v>
      </c>
      <c r="CS49" s="663"/>
      <c r="CT49" s="663"/>
      <c r="CU49" s="663"/>
      <c r="CV49" s="663"/>
      <c r="CW49" s="663"/>
      <c r="CX49" s="663"/>
      <c r="CY49" s="664"/>
      <c r="CZ49" s="665">
        <v>100</v>
      </c>
      <c r="DA49" s="666"/>
      <c r="DB49" s="666"/>
      <c r="DC49" s="667"/>
      <c r="DD49" s="668">
        <v>8112112</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KCgGlALrmmi1nbKMfEQ8lCE2WpxvCyAscyuPvGHECoi5ktf2p+LHMqLk38mO1IiY1IVMxjIL+HNFnsqo3zR4uQ==" saltValue="UhKYtbwVuSrfwFt/TlXUs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A136"/>
  <sheetViews>
    <sheetView topLeftCell="A55" zoomScale="70" zoomScaleNormal="25" zoomScaleSheetLayoutView="70" workbookViewId="0">
      <selection activeCell="V70" sqref="V70:Z70"/>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363</v>
      </c>
      <c r="DK2" s="1204"/>
      <c r="DL2" s="1204"/>
      <c r="DM2" s="1204"/>
      <c r="DN2" s="1204"/>
      <c r="DO2" s="1205"/>
      <c r="DP2" s="250"/>
      <c r="DQ2" s="1203" t="s">
        <v>364</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365</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367</v>
      </c>
      <c r="B5" s="1089"/>
      <c r="C5" s="1089"/>
      <c r="D5" s="1089"/>
      <c r="E5" s="1089"/>
      <c r="F5" s="1089"/>
      <c r="G5" s="1089"/>
      <c r="H5" s="1089"/>
      <c r="I5" s="1089"/>
      <c r="J5" s="1089"/>
      <c r="K5" s="1089"/>
      <c r="L5" s="1089"/>
      <c r="M5" s="1089"/>
      <c r="N5" s="1089"/>
      <c r="O5" s="1089"/>
      <c r="P5" s="1090"/>
      <c r="Q5" s="1094" t="s">
        <v>368</v>
      </c>
      <c r="R5" s="1095"/>
      <c r="S5" s="1095"/>
      <c r="T5" s="1095"/>
      <c r="U5" s="1096"/>
      <c r="V5" s="1094" t="s">
        <v>369</v>
      </c>
      <c r="W5" s="1095"/>
      <c r="X5" s="1095"/>
      <c r="Y5" s="1095"/>
      <c r="Z5" s="1096"/>
      <c r="AA5" s="1094" t="s">
        <v>370</v>
      </c>
      <c r="AB5" s="1095"/>
      <c r="AC5" s="1095"/>
      <c r="AD5" s="1095"/>
      <c r="AE5" s="1095"/>
      <c r="AF5" s="1206" t="s">
        <v>371</v>
      </c>
      <c r="AG5" s="1095"/>
      <c r="AH5" s="1095"/>
      <c r="AI5" s="1095"/>
      <c r="AJ5" s="1110"/>
      <c r="AK5" s="1095" t="s">
        <v>372</v>
      </c>
      <c r="AL5" s="1095"/>
      <c r="AM5" s="1095"/>
      <c r="AN5" s="1095"/>
      <c r="AO5" s="1096"/>
      <c r="AP5" s="1094" t="s">
        <v>373</v>
      </c>
      <c r="AQ5" s="1095"/>
      <c r="AR5" s="1095"/>
      <c r="AS5" s="1095"/>
      <c r="AT5" s="1096"/>
      <c r="AU5" s="1094" t="s">
        <v>374</v>
      </c>
      <c r="AV5" s="1095"/>
      <c r="AW5" s="1095"/>
      <c r="AX5" s="1095"/>
      <c r="AY5" s="1110"/>
      <c r="AZ5" s="257"/>
      <c r="BA5" s="257"/>
      <c r="BB5" s="257"/>
      <c r="BC5" s="257"/>
      <c r="BD5" s="257"/>
      <c r="BE5" s="258"/>
      <c r="BF5" s="258"/>
      <c r="BG5" s="258"/>
      <c r="BH5" s="258"/>
      <c r="BI5" s="258"/>
      <c r="BJ5" s="258"/>
      <c r="BK5" s="258"/>
      <c r="BL5" s="258"/>
      <c r="BM5" s="258"/>
      <c r="BN5" s="258"/>
      <c r="BO5" s="258"/>
      <c r="BP5" s="258"/>
      <c r="BQ5" s="1088" t="s">
        <v>375</v>
      </c>
      <c r="BR5" s="1089"/>
      <c r="BS5" s="1089"/>
      <c r="BT5" s="1089"/>
      <c r="BU5" s="1089"/>
      <c r="BV5" s="1089"/>
      <c r="BW5" s="1089"/>
      <c r="BX5" s="1089"/>
      <c r="BY5" s="1089"/>
      <c r="BZ5" s="1089"/>
      <c r="CA5" s="1089"/>
      <c r="CB5" s="1089"/>
      <c r="CC5" s="1089"/>
      <c r="CD5" s="1089"/>
      <c r="CE5" s="1089"/>
      <c r="CF5" s="1089"/>
      <c r="CG5" s="1090"/>
      <c r="CH5" s="1094" t="s">
        <v>376</v>
      </c>
      <c r="CI5" s="1095"/>
      <c r="CJ5" s="1095"/>
      <c r="CK5" s="1095"/>
      <c r="CL5" s="1096"/>
      <c r="CM5" s="1094" t="s">
        <v>377</v>
      </c>
      <c r="CN5" s="1095"/>
      <c r="CO5" s="1095"/>
      <c r="CP5" s="1095"/>
      <c r="CQ5" s="1096"/>
      <c r="CR5" s="1094" t="s">
        <v>378</v>
      </c>
      <c r="CS5" s="1095"/>
      <c r="CT5" s="1095"/>
      <c r="CU5" s="1095"/>
      <c r="CV5" s="1096"/>
      <c r="CW5" s="1094" t="s">
        <v>379</v>
      </c>
      <c r="CX5" s="1095"/>
      <c r="CY5" s="1095"/>
      <c r="CZ5" s="1095"/>
      <c r="DA5" s="1096"/>
      <c r="DB5" s="1094" t="s">
        <v>380</v>
      </c>
      <c r="DC5" s="1095"/>
      <c r="DD5" s="1095"/>
      <c r="DE5" s="1095"/>
      <c r="DF5" s="1096"/>
      <c r="DG5" s="1191" t="s">
        <v>381</v>
      </c>
      <c r="DH5" s="1192"/>
      <c r="DI5" s="1192"/>
      <c r="DJ5" s="1192"/>
      <c r="DK5" s="1193"/>
      <c r="DL5" s="1191" t="s">
        <v>382</v>
      </c>
      <c r="DM5" s="1192"/>
      <c r="DN5" s="1192"/>
      <c r="DO5" s="1192"/>
      <c r="DP5" s="1193"/>
      <c r="DQ5" s="1094" t="s">
        <v>383</v>
      </c>
      <c r="DR5" s="1095"/>
      <c r="DS5" s="1095"/>
      <c r="DT5" s="1095"/>
      <c r="DU5" s="1096"/>
      <c r="DV5" s="1094" t="s">
        <v>374</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384</v>
      </c>
      <c r="C7" s="1144"/>
      <c r="D7" s="1144"/>
      <c r="E7" s="1144"/>
      <c r="F7" s="1144"/>
      <c r="G7" s="1144"/>
      <c r="H7" s="1144"/>
      <c r="I7" s="1144"/>
      <c r="J7" s="1144"/>
      <c r="K7" s="1144"/>
      <c r="L7" s="1144"/>
      <c r="M7" s="1144"/>
      <c r="N7" s="1144"/>
      <c r="O7" s="1144"/>
      <c r="P7" s="1145"/>
      <c r="Q7" s="1197">
        <v>12167</v>
      </c>
      <c r="R7" s="1198"/>
      <c r="S7" s="1198"/>
      <c r="T7" s="1198"/>
      <c r="U7" s="1198"/>
      <c r="V7" s="1198">
        <v>11826</v>
      </c>
      <c r="W7" s="1198"/>
      <c r="X7" s="1198"/>
      <c r="Y7" s="1198"/>
      <c r="Z7" s="1198"/>
      <c r="AA7" s="1198">
        <v>341</v>
      </c>
      <c r="AB7" s="1198"/>
      <c r="AC7" s="1198"/>
      <c r="AD7" s="1198"/>
      <c r="AE7" s="1199"/>
      <c r="AF7" s="1200">
        <v>297</v>
      </c>
      <c r="AG7" s="1201"/>
      <c r="AH7" s="1201"/>
      <c r="AI7" s="1201"/>
      <c r="AJ7" s="1202"/>
      <c r="AK7" s="1184">
        <v>10</v>
      </c>
      <c r="AL7" s="1185"/>
      <c r="AM7" s="1185"/>
      <c r="AN7" s="1185"/>
      <c r="AO7" s="1185"/>
      <c r="AP7" s="1185">
        <v>12496</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580</v>
      </c>
      <c r="BT7" s="1189"/>
      <c r="BU7" s="1189"/>
      <c r="BV7" s="1189"/>
      <c r="BW7" s="1189"/>
      <c r="BX7" s="1189"/>
      <c r="BY7" s="1189"/>
      <c r="BZ7" s="1189"/>
      <c r="CA7" s="1189"/>
      <c r="CB7" s="1189"/>
      <c r="CC7" s="1189"/>
      <c r="CD7" s="1189"/>
      <c r="CE7" s="1189"/>
      <c r="CF7" s="1189"/>
      <c r="CG7" s="1190"/>
      <c r="CH7" s="1181">
        <v>0</v>
      </c>
      <c r="CI7" s="1182"/>
      <c r="CJ7" s="1182"/>
      <c r="CK7" s="1182"/>
      <c r="CL7" s="1183"/>
      <c r="CM7" s="1181">
        <v>11</v>
      </c>
      <c r="CN7" s="1182"/>
      <c r="CO7" s="1182"/>
      <c r="CP7" s="1182"/>
      <c r="CQ7" s="1183"/>
      <c r="CR7" s="1181">
        <v>5</v>
      </c>
      <c r="CS7" s="1182"/>
      <c r="CT7" s="1182"/>
      <c r="CU7" s="1182"/>
      <c r="CV7" s="1183"/>
      <c r="CW7" s="1181">
        <v>0</v>
      </c>
      <c r="CX7" s="1182"/>
      <c r="CY7" s="1182"/>
      <c r="CZ7" s="1182"/>
      <c r="DA7" s="1183"/>
      <c r="DB7" s="1181">
        <v>0</v>
      </c>
      <c r="DC7" s="1182"/>
      <c r="DD7" s="1182"/>
      <c r="DE7" s="1182"/>
      <c r="DF7" s="1183"/>
      <c r="DG7" s="1181">
        <v>0</v>
      </c>
      <c r="DH7" s="1182"/>
      <c r="DI7" s="1182"/>
      <c r="DJ7" s="1182"/>
      <c r="DK7" s="1183"/>
      <c r="DL7" s="1181">
        <v>0</v>
      </c>
      <c r="DM7" s="1182"/>
      <c r="DN7" s="1182"/>
      <c r="DO7" s="1182"/>
      <c r="DP7" s="1183"/>
      <c r="DQ7" s="1181">
        <v>0</v>
      </c>
      <c r="DR7" s="1182"/>
      <c r="DS7" s="1182"/>
      <c r="DT7" s="1182"/>
      <c r="DU7" s="1183"/>
      <c r="DV7" s="1208"/>
      <c r="DW7" s="1209"/>
      <c r="DX7" s="1209"/>
      <c r="DY7" s="1209"/>
      <c r="DZ7" s="1210"/>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581</v>
      </c>
      <c r="BT8" s="1108"/>
      <c r="BU8" s="1108"/>
      <c r="BV8" s="1108"/>
      <c r="BW8" s="1108"/>
      <c r="BX8" s="1108"/>
      <c r="BY8" s="1108"/>
      <c r="BZ8" s="1108"/>
      <c r="CA8" s="1108"/>
      <c r="CB8" s="1108"/>
      <c r="CC8" s="1108"/>
      <c r="CD8" s="1108"/>
      <c r="CE8" s="1108"/>
      <c r="CF8" s="1108"/>
      <c r="CG8" s="1109"/>
      <c r="CH8" s="1082">
        <v>10</v>
      </c>
      <c r="CI8" s="1083"/>
      <c r="CJ8" s="1083"/>
      <c r="CK8" s="1083"/>
      <c r="CL8" s="1084"/>
      <c r="CM8" s="1082">
        <v>120</v>
      </c>
      <c r="CN8" s="1083"/>
      <c r="CO8" s="1083"/>
      <c r="CP8" s="1083"/>
      <c r="CQ8" s="1084"/>
      <c r="CR8" s="1082">
        <v>8</v>
      </c>
      <c r="CS8" s="1083"/>
      <c r="CT8" s="1083"/>
      <c r="CU8" s="1083"/>
      <c r="CV8" s="1084"/>
      <c r="CW8" s="1082">
        <v>0</v>
      </c>
      <c r="CX8" s="1083"/>
      <c r="CY8" s="1083"/>
      <c r="CZ8" s="1083"/>
      <c r="DA8" s="1084"/>
      <c r="DB8" s="1082">
        <v>0</v>
      </c>
      <c r="DC8" s="1083"/>
      <c r="DD8" s="1083"/>
      <c r="DE8" s="1083"/>
      <c r="DF8" s="1084"/>
      <c r="DG8" s="1082">
        <v>0</v>
      </c>
      <c r="DH8" s="1083"/>
      <c r="DI8" s="1083"/>
      <c r="DJ8" s="1083"/>
      <c r="DK8" s="1084"/>
      <c r="DL8" s="1082">
        <v>0</v>
      </c>
      <c r="DM8" s="1083"/>
      <c r="DN8" s="1083"/>
      <c r="DO8" s="1083"/>
      <c r="DP8" s="1084"/>
      <c r="DQ8" s="1082">
        <v>0</v>
      </c>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385</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386</v>
      </c>
      <c r="B23" s="1037" t="s">
        <v>387</v>
      </c>
      <c r="C23" s="1038"/>
      <c r="D23" s="1038"/>
      <c r="E23" s="1038"/>
      <c r="F23" s="1038"/>
      <c r="G23" s="1038"/>
      <c r="H23" s="1038"/>
      <c r="I23" s="1038"/>
      <c r="J23" s="1038"/>
      <c r="K23" s="1038"/>
      <c r="L23" s="1038"/>
      <c r="M23" s="1038"/>
      <c r="N23" s="1038"/>
      <c r="O23" s="1038"/>
      <c r="P23" s="1039"/>
      <c r="Q23" s="1161">
        <f>Q7</f>
        <v>12167</v>
      </c>
      <c r="R23" s="1162"/>
      <c r="S23" s="1162"/>
      <c r="T23" s="1162"/>
      <c r="U23" s="1162"/>
      <c r="V23" s="1162">
        <f>V7</f>
        <v>11826</v>
      </c>
      <c r="W23" s="1162"/>
      <c r="X23" s="1162"/>
      <c r="Y23" s="1162"/>
      <c r="Z23" s="1162"/>
      <c r="AA23" s="1162">
        <f>AA7</f>
        <v>341</v>
      </c>
      <c r="AB23" s="1162"/>
      <c r="AC23" s="1162"/>
      <c r="AD23" s="1162"/>
      <c r="AE23" s="1163"/>
      <c r="AF23" s="1164">
        <f>AF7</f>
        <v>297</v>
      </c>
      <c r="AG23" s="1162"/>
      <c r="AH23" s="1162"/>
      <c r="AI23" s="1162"/>
      <c r="AJ23" s="1165"/>
      <c r="AK23" s="1166"/>
      <c r="AL23" s="1167"/>
      <c r="AM23" s="1167"/>
      <c r="AN23" s="1167"/>
      <c r="AO23" s="1167"/>
      <c r="AP23" s="1162">
        <f>AP7</f>
        <v>12496</v>
      </c>
      <c r="AQ23" s="1162"/>
      <c r="AR23" s="1162"/>
      <c r="AS23" s="1162"/>
      <c r="AT23" s="1162"/>
      <c r="AU23" s="1168"/>
      <c r="AV23" s="1168"/>
      <c r="AW23" s="1168"/>
      <c r="AX23" s="1168"/>
      <c r="AY23" s="1169"/>
      <c r="AZ23" s="1158" t="s">
        <v>128</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388</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389</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367</v>
      </c>
      <c r="B26" s="1089"/>
      <c r="C26" s="1089"/>
      <c r="D26" s="1089"/>
      <c r="E26" s="1089"/>
      <c r="F26" s="1089"/>
      <c r="G26" s="1089"/>
      <c r="H26" s="1089"/>
      <c r="I26" s="1089"/>
      <c r="J26" s="1089"/>
      <c r="K26" s="1089"/>
      <c r="L26" s="1089"/>
      <c r="M26" s="1089"/>
      <c r="N26" s="1089"/>
      <c r="O26" s="1089"/>
      <c r="P26" s="1090"/>
      <c r="Q26" s="1094" t="s">
        <v>390</v>
      </c>
      <c r="R26" s="1095"/>
      <c r="S26" s="1095"/>
      <c r="T26" s="1095"/>
      <c r="U26" s="1096"/>
      <c r="V26" s="1094" t="s">
        <v>391</v>
      </c>
      <c r="W26" s="1095"/>
      <c r="X26" s="1095"/>
      <c r="Y26" s="1095"/>
      <c r="Z26" s="1096"/>
      <c r="AA26" s="1094" t="s">
        <v>392</v>
      </c>
      <c r="AB26" s="1095"/>
      <c r="AC26" s="1095"/>
      <c r="AD26" s="1095"/>
      <c r="AE26" s="1095"/>
      <c r="AF26" s="1152" t="s">
        <v>393</v>
      </c>
      <c r="AG26" s="1101"/>
      <c r="AH26" s="1101"/>
      <c r="AI26" s="1101"/>
      <c r="AJ26" s="1153"/>
      <c r="AK26" s="1095" t="s">
        <v>394</v>
      </c>
      <c r="AL26" s="1095"/>
      <c r="AM26" s="1095"/>
      <c r="AN26" s="1095"/>
      <c r="AO26" s="1096"/>
      <c r="AP26" s="1094" t="s">
        <v>395</v>
      </c>
      <c r="AQ26" s="1095"/>
      <c r="AR26" s="1095"/>
      <c r="AS26" s="1095"/>
      <c r="AT26" s="1096"/>
      <c r="AU26" s="1094" t="s">
        <v>396</v>
      </c>
      <c r="AV26" s="1095"/>
      <c r="AW26" s="1095"/>
      <c r="AX26" s="1095"/>
      <c r="AY26" s="1096"/>
      <c r="AZ26" s="1094" t="s">
        <v>397</v>
      </c>
      <c r="BA26" s="1095"/>
      <c r="BB26" s="1095"/>
      <c r="BC26" s="1095"/>
      <c r="BD26" s="1096"/>
      <c r="BE26" s="1094" t="s">
        <v>374</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398</v>
      </c>
      <c r="C28" s="1144"/>
      <c r="D28" s="1144"/>
      <c r="E28" s="1144"/>
      <c r="F28" s="1144"/>
      <c r="G28" s="1144"/>
      <c r="H28" s="1144"/>
      <c r="I28" s="1144"/>
      <c r="J28" s="1144"/>
      <c r="K28" s="1144"/>
      <c r="L28" s="1144"/>
      <c r="M28" s="1144"/>
      <c r="N28" s="1144"/>
      <c r="O28" s="1144"/>
      <c r="P28" s="1145"/>
      <c r="Q28" s="1146">
        <v>2349</v>
      </c>
      <c r="R28" s="1147"/>
      <c r="S28" s="1147"/>
      <c r="T28" s="1147"/>
      <c r="U28" s="1147"/>
      <c r="V28" s="1147">
        <v>2301</v>
      </c>
      <c r="W28" s="1147"/>
      <c r="X28" s="1147"/>
      <c r="Y28" s="1147"/>
      <c r="Z28" s="1147"/>
      <c r="AA28" s="1147">
        <v>49</v>
      </c>
      <c r="AB28" s="1147"/>
      <c r="AC28" s="1147"/>
      <c r="AD28" s="1147"/>
      <c r="AE28" s="1148"/>
      <c r="AF28" s="1149">
        <v>49</v>
      </c>
      <c r="AG28" s="1147"/>
      <c r="AH28" s="1147"/>
      <c r="AI28" s="1147"/>
      <c r="AJ28" s="1150"/>
      <c r="AK28" s="1151">
        <v>249</v>
      </c>
      <c r="AL28" s="1139"/>
      <c r="AM28" s="1139"/>
      <c r="AN28" s="1139"/>
      <c r="AO28" s="1139"/>
      <c r="AP28" s="1139" t="s">
        <v>585</v>
      </c>
      <c r="AQ28" s="1139"/>
      <c r="AR28" s="1139"/>
      <c r="AS28" s="1139"/>
      <c r="AT28" s="1139"/>
      <c r="AU28" s="1139" t="s">
        <v>587</v>
      </c>
      <c r="AV28" s="1139"/>
      <c r="AW28" s="1139"/>
      <c r="AX28" s="1139"/>
      <c r="AY28" s="1139"/>
      <c r="AZ28" s="1140" t="s">
        <v>582</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399</v>
      </c>
      <c r="C29" s="1131"/>
      <c r="D29" s="1131"/>
      <c r="E29" s="1131"/>
      <c r="F29" s="1131"/>
      <c r="G29" s="1131"/>
      <c r="H29" s="1131"/>
      <c r="I29" s="1131"/>
      <c r="J29" s="1131"/>
      <c r="K29" s="1131"/>
      <c r="L29" s="1131"/>
      <c r="M29" s="1131"/>
      <c r="N29" s="1131"/>
      <c r="O29" s="1131"/>
      <c r="P29" s="1132"/>
      <c r="Q29" s="1136">
        <v>2848</v>
      </c>
      <c r="R29" s="1137"/>
      <c r="S29" s="1137"/>
      <c r="T29" s="1137"/>
      <c r="U29" s="1137"/>
      <c r="V29" s="1137">
        <v>2770</v>
      </c>
      <c r="W29" s="1137"/>
      <c r="X29" s="1137"/>
      <c r="Y29" s="1137"/>
      <c r="Z29" s="1137"/>
      <c r="AA29" s="1137">
        <v>78</v>
      </c>
      <c r="AB29" s="1137"/>
      <c r="AC29" s="1137"/>
      <c r="AD29" s="1137"/>
      <c r="AE29" s="1138"/>
      <c r="AF29" s="1112">
        <v>78</v>
      </c>
      <c r="AG29" s="1113"/>
      <c r="AH29" s="1113"/>
      <c r="AI29" s="1113"/>
      <c r="AJ29" s="1114"/>
      <c r="AK29" s="1073">
        <v>466</v>
      </c>
      <c r="AL29" s="1064"/>
      <c r="AM29" s="1064"/>
      <c r="AN29" s="1064"/>
      <c r="AO29" s="1064"/>
      <c r="AP29" s="1064" t="s">
        <v>585</v>
      </c>
      <c r="AQ29" s="1064"/>
      <c r="AR29" s="1064"/>
      <c r="AS29" s="1064"/>
      <c r="AT29" s="1064"/>
      <c r="AU29" s="1064" t="s">
        <v>585</v>
      </c>
      <c r="AV29" s="1064"/>
      <c r="AW29" s="1064"/>
      <c r="AX29" s="1064"/>
      <c r="AY29" s="1064"/>
      <c r="AZ29" s="1135" t="s">
        <v>582</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400</v>
      </c>
      <c r="C30" s="1131"/>
      <c r="D30" s="1131"/>
      <c r="E30" s="1131"/>
      <c r="F30" s="1131"/>
      <c r="G30" s="1131"/>
      <c r="H30" s="1131"/>
      <c r="I30" s="1131"/>
      <c r="J30" s="1131"/>
      <c r="K30" s="1131"/>
      <c r="L30" s="1131"/>
      <c r="M30" s="1131"/>
      <c r="N30" s="1131"/>
      <c r="O30" s="1131"/>
      <c r="P30" s="1132"/>
      <c r="Q30" s="1136">
        <v>196</v>
      </c>
      <c r="R30" s="1137"/>
      <c r="S30" s="1137"/>
      <c r="T30" s="1137"/>
      <c r="U30" s="1137"/>
      <c r="V30" s="1137">
        <v>193</v>
      </c>
      <c r="W30" s="1137"/>
      <c r="X30" s="1137"/>
      <c r="Y30" s="1137"/>
      <c r="Z30" s="1137"/>
      <c r="AA30" s="1137">
        <v>4</v>
      </c>
      <c r="AB30" s="1137"/>
      <c r="AC30" s="1137"/>
      <c r="AD30" s="1137"/>
      <c r="AE30" s="1138"/>
      <c r="AF30" s="1112">
        <v>4</v>
      </c>
      <c r="AG30" s="1113"/>
      <c r="AH30" s="1113"/>
      <c r="AI30" s="1113"/>
      <c r="AJ30" s="1114"/>
      <c r="AK30" s="1073">
        <v>76</v>
      </c>
      <c r="AL30" s="1064"/>
      <c r="AM30" s="1064"/>
      <c r="AN30" s="1064"/>
      <c r="AO30" s="1064"/>
      <c r="AP30" s="1064" t="s">
        <v>585</v>
      </c>
      <c r="AQ30" s="1064"/>
      <c r="AR30" s="1064"/>
      <c r="AS30" s="1064"/>
      <c r="AT30" s="1064"/>
      <c r="AU30" s="1064" t="s">
        <v>585</v>
      </c>
      <c r="AV30" s="1064"/>
      <c r="AW30" s="1064"/>
      <c r="AX30" s="1064"/>
      <c r="AY30" s="1064"/>
      <c r="AZ30" s="1135" t="s">
        <v>583</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401</v>
      </c>
      <c r="C31" s="1131"/>
      <c r="D31" s="1131"/>
      <c r="E31" s="1131"/>
      <c r="F31" s="1131"/>
      <c r="G31" s="1131"/>
      <c r="H31" s="1131"/>
      <c r="I31" s="1131"/>
      <c r="J31" s="1131"/>
      <c r="K31" s="1131"/>
      <c r="L31" s="1131"/>
      <c r="M31" s="1131"/>
      <c r="N31" s="1131"/>
      <c r="O31" s="1131"/>
      <c r="P31" s="1132"/>
      <c r="Q31" s="1136">
        <v>22</v>
      </c>
      <c r="R31" s="1137"/>
      <c r="S31" s="1137"/>
      <c r="T31" s="1137"/>
      <c r="U31" s="1137"/>
      <c r="V31" s="1137">
        <v>22</v>
      </c>
      <c r="W31" s="1137"/>
      <c r="X31" s="1137"/>
      <c r="Y31" s="1137"/>
      <c r="Z31" s="1137"/>
      <c r="AA31" s="1137">
        <v>1</v>
      </c>
      <c r="AB31" s="1137"/>
      <c r="AC31" s="1137"/>
      <c r="AD31" s="1137"/>
      <c r="AE31" s="1138"/>
      <c r="AF31" s="1112">
        <v>1</v>
      </c>
      <c r="AG31" s="1113"/>
      <c r="AH31" s="1113"/>
      <c r="AI31" s="1113"/>
      <c r="AJ31" s="1114"/>
      <c r="AK31" s="1073">
        <v>15</v>
      </c>
      <c r="AL31" s="1064"/>
      <c r="AM31" s="1064"/>
      <c r="AN31" s="1064"/>
      <c r="AO31" s="1064"/>
      <c r="AP31" s="1064" t="s">
        <v>586</v>
      </c>
      <c r="AQ31" s="1064"/>
      <c r="AR31" s="1064"/>
      <c r="AS31" s="1064"/>
      <c r="AT31" s="1064"/>
      <c r="AU31" s="1064" t="s">
        <v>585</v>
      </c>
      <c r="AV31" s="1064"/>
      <c r="AW31" s="1064"/>
      <c r="AX31" s="1064"/>
      <c r="AY31" s="1064"/>
      <c r="AZ31" s="1135" t="s">
        <v>582</v>
      </c>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402</v>
      </c>
      <c r="C32" s="1131"/>
      <c r="D32" s="1131"/>
      <c r="E32" s="1131"/>
      <c r="F32" s="1131"/>
      <c r="G32" s="1131"/>
      <c r="H32" s="1131"/>
      <c r="I32" s="1131"/>
      <c r="J32" s="1131"/>
      <c r="K32" s="1131"/>
      <c r="L32" s="1131"/>
      <c r="M32" s="1131"/>
      <c r="N32" s="1131"/>
      <c r="O32" s="1131"/>
      <c r="P32" s="1132"/>
      <c r="Q32" s="1136">
        <v>433</v>
      </c>
      <c r="R32" s="1137"/>
      <c r="S32" s="1137"/>
      <c r="T32" s="1137"/>
      <c r="U32" s="1137"/>
      <c r="V32" s="1137">
        <v>405</v>
      </c>
      <c r="W32" s="1137"/>
      <c r="X32" s="1137"/>
      <c r="Y32" s="1137"/>
      <c r="Z32" s="1137"/>
      <c r="AA32" s="1137">
        <v>28</v>
      </c>
      <c r="AB32" s="1137"/>
      <c r="AC32" s="1137"/>
      <c r="AD32" s="1137"/>
      <c r="AE32" s="1138"/>
      <c r="AF32" s="1112">
        <v>211</v>
      </c>
      <c r="AG32" s="1113"/>
      <c r="AH32" s="1113"/>
      <c r="AI32" s="1113"/>
      <c r="AJ32" s="1114"/>
      <c r="AK32" s="1073">
        <v>122</v>
      </c>
      <c r="AL32" s="1064"/>
      <c r="AM32" s="1064"/>
      <c r="AN32" s="1064"/>
      <c r="AO32" s="1064"/>
      <c r="AP32" s="1064">
        <v>2293</v>
      </c>
      <c r="AQ32" s="1064"/>
      <c r="AR32" s="1064"/>
      <c r="AS32" s="1064"/>
      <c r="AT32" s="1064"/>
      <c r="AU32" s="1064">
        <v>722</v>
      </c>
      <c r="AV32" s="1064"/>
      <c r="AW32" s="1064"/>
      <c r="AX32" s="1064"/>
      <c r="AY32" s="1064"/>
      <c r="AZ32" s="1135" t="s">
        <v>582</v>
      </c>
      <c r="BA32" s="1135"/>
      <c r="BB32" s="1135"/>
      <c r="BC32" s="1135"/>
      <c r="BD32" s="1135"/>
      <c r="BE32" s="1125" t="s">
        <v>403</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404</v>
      </c>
      <c r="C33" s="1131"/>
      <c r="D33" s="1131"/>
      <c r="E33" s="1131"/>
      <c r="F33" s="1131"/>
      <c r="G33" s="1131"/>
      <c r="H33" s="1131"/>
      <c r="I33" s="1131"/>
      <c r="J33" s="1131"/>
      <c r="K33" s="1131"/>
      <c r="L33" s="1131"/>
      <c r="M33" s="1131"/>
      <c r="N33" s="1131"/>
      <c r="O33" s="1131"/>
      <c r="P33" s="1132"/>
      <c r="Q33" s="1136">
        <v>656</v>
      </c>
      <c r="R33" s="1137"/>
      <c r="S33" s="1137"/>
      <c r="T33" s="1137"/>
      <c r="U33" s="1137"/>
      <c r="V33" s="1137">
        <v>649</v>
      </c>
      <c r="W33" s="1137"/>
      <c r="X33" s="1137"/>
      <c r="Y33" s="1137"/>
      <c r="Z33" s="1137"/>
      <c r="AA33" s="1137">
        <v>7</v>
      </c>
      <c r="AB33" s="1137"/>
      <c r="AC33" s="1137"/>
      <c r="AD33" s="1137"/>
      <c r="AE33" s="1138"/>
      <c r="AF33" s="1112">
        <v>7</v>
      </c>
      <c r="AG33" s="1113"/>
      <c r="AH33" s="1113"/>
      <c r="AI33" s="1113"/>
      <c r="AJ33" s="1114"/>
      <c r="AK33" s="1073">
        <v>324</v>
      </c>
      <c r="AL33" s="1064"/>
      <c r="AM33" s="1064"/>
      <c r="AN33" s="1064"/>
      <c r="AO33" s="1064"/>
      <c r="AP33" s="1064">
        <v>4446</v>
      </c>
      <c r="AQ33" s="1064"/>
      <c r="AR33" s="1064"/>
      <c r="AS33" s="1064"/>
      <c r="AT33" s="1064"/>
      <c r="AU33" s="1064">
        <v>4437</v>
      </c>
      <c r="AV33" s="1064"/>
      <c r="AW33" s="1064"/>
      <c r="AX33" s="1064"/>
      <c r="AY33" s="1064"/>
      <c r="AZ33" s="1135" t="s">
        <v>582</v>
      </c>
      <c r="BA33" s="1135"/>
      <c r="BB33" s="1135"/>
      <c r="BC33" s="1135"/>
      <c r="BD33" s="1135"/>
      <c r="BE33" s="1125" t="s">
        <v>405</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406</v>
      </c>
      <c r="C34" s="1131"/>
      <c r="D34" s="1131"/>
      <c r="E34" s="1131"/>
      <c r="F34" s="1131"/>
      <c r="G34" s="1131"/>
      <c r="H34" s="1131"/>
      <c r="I34" s="1131"/>
      <c r="J34" s="1131"/>
      <c r="K34" s="1131"/>
      <c r="L34" s="1131"/>
      <c r="M34" s="1131"/>
      <c r="N34" s="1131"/>
      <c r="O34" s="1131"/>
      <c r="P34" s="1132"/>
      <c r="Q34" s="1136">
        <v>137</v>
      </c>
      <c r="R34" s="1137"/>
      <c r="S34" s="1137"/>
      <c r="T34" s="1137"/>
      <c r="U34" s="1137"/>
      <c r="V34" s="1137">
        <v>134</v>
      </c>
      <c r="W34" s="1137"/>
      <c r="X34" s="1137"/>
      <c r="Y34" s="1137"/>
      <c r="Z34" s="1137"/>
      <c r="AA34" s="1137">
        <v>3</v>
      </c>
      <c r="AB34" s="1137"/>
      <c r="AC34" s="1137"/>
      <c r="AD34" s="1137"/>
      <c r="AE34" s="1138"/>
      <c r="AF34" s="1112">
        <v>3</v>
      </c>
      <c r="AG34" s="1113"/>
      <c r="AH34" s="1113"/>
      <c r="AI34" s="1113"/>
      <c r="AJ34" s="1114"/>
      <c r="AK34" s="1073">
        <v>61</v>
      </c>
      <c r="AL34" s="1064"/>
      <c r="AM34" s="1064"/>
      <c r="AN34" s="1064"/>
      <c r="AO34" s="1064"/>
      <c r="AP34" s="1064">
        <v>584</v>
      </c>
      <c r="AQ34" s="1064"/>
      <c r="AR34" s="1064"/>
      <c r="AS34" s="1064"/>
      <c r="AT34" s="1064"/>
      <c r="AU34" s="1064">
        <v>584</v>
      </c>
      <c r="AV34" s="1064"/>
      <c r="AW34" s="1064"/>
      <c r="AX34" s="1064"/>
      <c r="AY34" s="1064"/>
      <c r="AZ34" s="1135" t="s">
        <v>584</v>
      </c>
      <c r="BA34" s="1135"/>
      <c r="BB34" s="1135"/>
      <c r="BC34" s="1135"/>
      <c r="BD34" s="1135"/>
      <c r="BE34" s="1125" t="s">
        <v>405</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407</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386</v>
      </c>
      <c r="B63" s="1037" t="s">
        <v>408</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351</v>
      </c>
      <c r="AG63" s="1052"/>
      <c r="AH63" s="1052"/>
      <c r="AI63" s="1052"/>
      <c r="AJ63" s="1123"/>
      <c r="AK63" s="1124"/>
      <c r="AL63" s="1056"/>
      <c r="AM63" s="1056"/>
      <c r="AN63" s="1056"/>
      <c r="AO63" s="1056"/>
      <c r="AP63" s="1052"/>
      <c r="AQ63" s="1052"/>
      <c r="AR63" s="1052"/>
      <c r="AS63" s="1052"/>
      <c r="AT63" s="1052"/>
      <c r="AU63" s="1052"/>
      <c r="AV63" s="1052"/>
      <c r="AW63" s="1052"/>
      <c r="AX63" s="1052"/>
      <c r="AY63" s="1052"/>
      <c r="AZ63" s="1118"/>
      <c r="BA63" s="1118"/>
      <c r="BB63" s="1118"/>
      <c r="BC63" s="1118"/>
      <c r="BD63" s="1118"/>
      <c r="BE63" s="1053"/>
      <c r="BF63" s="1053"/>
      <c r="BG63" s="1053"/>
      <c r="BH63" s="1053"/>
      <c r="BI63" s="1054"/>
      <c r="BJ63" s="1119" t="s">
        <v>128</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409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410</v>
      </c>
      <c r="B66" s="1089"/>
      <c r="C66" s="1089"/>
      <c r="D66" s="1089"/>
      <c r="E66" s="1089"/>
      <c r="F66" s="1089"/>
      <c r="G66" s="1089"/>
      <c r="H66" s="1089"/>
      <c r="I66" s="1089"/>
      <c r="J66" s="1089"/>
      <c r="K66" s="1089"/>
      <c r="L66" s="1089"/>
      <c r="M66" s="1089"/>
      <c r="N66" s="1089"/>
      <c r="O66" s="1089"/>
      <c r="P66" s="1090"/>
      <c r="Q66" s="1094" t="s">
        <v>411</v>
      </c>
      <c r="R66" s="1095"/>
      <c r="S66" s="1095"/>
      <c r="T66" s="1095"/>
      <c r="U66" s="1096"/>
      <c r="V66" s="1094" t="s">
        <v>412</v>
      </c>
      <c r="W66" s="1095"/>
      <c r="X66" s="1095"/>
      <c r="Y66" s="1095"/>
      <c r="Z66" s="1096"/>
      <c r="AA66" s="1094" t="s">
        <v>392</v>
      </c>
      <c r="AB66" s="1095"/>
      <c r="AC66" s="1095"/>
      <c r="AD66" s="1095"/>
      <c r="AE66" s="1096"/>
      <c r="AF66" s="1100" t="s">
        <v>393</v>
      </c>
      <c r="AG66" s="1101"/>
      <c r="AH66" s="1101"/>
      <c r="AI66" s="1101"/>
      <c r="AJ66" s="1102"/>
      <c r="AK66" s="1094" t="s">
        <v>394</v>
      </c>
      <c r="AL66" s="1089"/>
      <c r="AM66" s="1089"/>
      <c r="AN66" s="1089"/>
      <c r="AO66" s="1090"/>
      <c r="AP66" s="1094" t="s">
        <v>395</v>
      </c>
      <c r="AQ66" s="1095"/>
      <c r="AR66" s="1095"/>
      <c r="AS66" s="1095"/>
      <c r="AT66" s="1096"/>
      <c r="AU66" s="1094" t="s">
        <v>413</v>
      </c>
      <c r="AV66" s="1095"/>
      <c r="AW66" s="1095"/>
      <c r="AX66" s="1095"/>
      <c r="AY66" s="1096"/>
      <c r="AZ66" s="1094" t="s">
        <v>374</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571</v>
      </c>
      <c r="C68" s="1079"/>
      <c r="D68" s="1079"/>
      <c r="E68" s="1079"/>
      <c r="F68" s="1079"/>
      <c r="G68" s="1079"/>
      <c r="H68" s="1079"/>
      <c r="I68" s="1079"/>
      <c r="J68" s="1079"/>
      <c r="K68" s="1079"/>
      <c r="L68" s="1079"/>
      <c r="M68" s="1079"/>
      <c r="N68" s="1079"/>
      <c r="O68" s="1079"/>
      <c r="P68" s="1080"/>
      <c r="Q68" s="1081">
        <v>2357</v>
      </c>
      <c r="R68" s="1075"/>
      <c r="S68" s="1075"/>
      <c r="T68" s="1075"/>
      <c r="U68" s="1075"/>
      <c r="V68" s="1075">
        <v>2329</v>
      </c>
      <c r="W68" s="1075"/>
      <c r="X68" s="1075"/>
      <c r="Y68" s="1075"/>
      <c r="Z68" s="1075"/>
      <c r="AA68" s="1075">
        <v>27</v>
      </c>
      <c r="AB68" s="1075"/>
      <c r="AC68" s="1075"/>
      <c r="AD68" s="1075"/>
      <c r="AE68" s="1075"/>
      <c r="AF68" s="1075">
        <v>27</v>
      </c>
      <c r="AG68" s="1075"/>
      <c r="AH68" s="1075"/>
      <c r="AI68" s="1075"/>
      <c r="AJ68" s="1075"/>
      <c r="AK68" s="1075">
        <v>48</v>
      </c>
      <c r="AL68" s="1075"/>
      <c r="AM68" s="1075"/>
      <c r="AN68" s="1075"/>
      <c r="AO68" s="1075"/>
      <c r="AP68" s="1075">
        <v>1497</v>
      </c>
      <c r="AQ68" s="1075"/>
      <c r="AR68" s="1075"/>
      <c r="AS68" s="1075"/>
      <c r="AT68" s="1075"/>
      <c r="AU68" s="1075">
        <v>901</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572</v>
      </c>
      <c r="C69" s="1068"/>
      <c r="D69" s="1068"/>
      <c r="E69" s="1068"/>
      <c r="F69" s="1068"/>
      <c r="G69" s="1068"/>
      <c r="H69" s="1068"/>
      <c r="I69" s="1068"/>
      <c r="J69" s="1068"/>
      <c r="K69" s="1068"/>
      <c r="L69" s="1068"/>
      <c r="M69" s="1068"/>
      <c r="N69" s="1068"/>
      <c r="O69" s="1068"/>
      <c r="P69" s="1069"/>
      <c r="Q69" s="1070">
        <v>2160</v>
      </c>
      <c r="R69" s="1064"/>
      <c r="S69" s="1064"/>
      <c r="T69" s="1064"/>
      <c r="U69" s="1064"/>
      <c r="V69" s="1064">
        <v>2185</v>
      </c>
      <c r="W69" s="1064"/>
      <c r="X69" s="1064"/>
      <c r="Y69" s="1064"/>
      <c r="Z69" s="1064"/>
      <c r="AA69" s="1064">
        <v>-25</v>
      </c>
      <c r="AB69" s="1064"/>
      <c r="AC69" s="1064"/>
      <c r="AD69" s="1064"/>
      <c r="AE69" s="1064"/>
      <c r="AF69" s="1064">
        <v>-93</v>
      </c>
      <c r="AG69" s="1064"/>
      <c r="AH69" s="1064"/>
      <c r="AI69" s="1064"/>
      <c r="AJ69" s="1064"/>
      <c r="AK69" s="1064">
        <v>692</v>
      </c>
      <c r="AL69" s="1064"/>
      <c r="AM69" s="1064"/>
      <c r="AN69" s="1064"/>
      <c r="AO69" s="1064"/>
      <c r="AP69" s="1064">
        <v>636</v>
      </c>
      <c r="AQ69" s="1064"/>
      <c r="AR69" s="1064"/>
      <c r="AS69" s="1064"/>
      <c r="AT69" s="1064"/>
      <c r="AU69" s="1064">
        <v>148</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573</v>
      </c>
      <c r="C70" s="1068"/>
      <c r="D70" s="1068"/>
      <c r="E70" s="1068"/>
      <c r="F70" s="1068"/>
      <c r="G70" s="1068"/>
      <c r="H70" s="1068"/>
      <c r="I70" s="1068"/>
      <c r="J70" s="1068"/>
      <c r="K70" s="1068"/>
      <c r="L70" s="1068"/>
      <c r="M70" s="1068"/>
      <c r="N70" s="1068"/>
      <c r="O70" s="1068"/>
      <c r="P70" s="1069"/>
      <c r="Q70" s="1070">
        <v>811</v>
      </c>
      <c r="R70" s="1064"/>
      <c r="S70" s="1064"/>
      <c r="T70" s="1064"/>
      <c r="U70" s="1064"/>
      <c r="V70" s="1064">
        <v>793</v>
      </c>
      <c r="W70" s="1064"/>
      <c r="X70" s="1064"/>
      <c r="Y70" s="1064"/>
      <c r="Z70" s="1064"/>
      <c r="AA70" s="1064">
        <v>19</v>
      </c>
      <c r="AB70" s="1064"/>
      <c r="AC70" s="1064"/>
      <c r="AD70" s="1064"/>
      <c r="AE70" s="1064"/>
      <c r="AF70" s="1064">
        <v>19</v>
      </c>
      <c r="AG70" s="1064"/>
      <c r="AH70" s="1064"/>
      <c r="AI70" s="1064"/>
      <c r="AJ70" s="1064"/>
      <c r="AK70" s="1064">
        <v>25</v>
      </c>
      <c r="AL70" s="1064"/>
      <c r="AM70" s="1064"/>
      <c r="AN70" s="1064"/>
      <c r="AO70" s="1064"/>
      <c r="AP70" s="1064">
        <v>814</v>
      </c>
      <c r="AQ70" s="1064"/>
      <c r="AR70" s="1064"/>
      <c r="AS70" s="1064"/>
      <c r="AT70" s="1064"/>
      <c r="AU70" s="1064">
        <v>77</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574</v>
      </c>
      <c r="C71" s="1068"/>
      <c r="D71" s="1068"/>
      <c r="E71" s="1068"/>
      <c r="F71" s="1068"/>
      <c r="G71" s="1068"/>
      <c r="H71" s="1068"/>
      <c r="I71" s="1068"/>
      <c r="J71" s="1068"/>
      <c r="K71" s="1068"/>
      <c r="L71" s="1068"/>
      <c r="M71" s="1068"/>
      <c r="N71" s="1068"/>
      <c r="O71" s="1068"/>
      <c r="P71" s="1069"/>
      <c r="Q71" s="1070">
        <v>114</v>
      </c>
      <c r="R71" s="1064"/>
      <c r="S71" s="1064"/>
      <c r="T71" s="1064"/>
      <c r="U71" s="1064"/>
      <c r="V71" s="1064">
        <v>77</v>
      </c>
      <c r="W71" s="1064"/>
      <c r="X71" s="1064"/>
      <c r="Y71" s="1064"/>
      <c r="Z71" s="1064"/>
      <c r="AA71" s="1064">
        <v>37</v>
      </c>
      <c r="AB71" s="1064"/>
      <c r="AC71" s="1064"/>
      <c r="AD71" s="1064"/>
      <c r="AE71" s="1064"/>
      <c r="AF71" s="1064">
        <v>1032</v>
      </c>
      <c r="AG71" s="1064"/>
      <c r="AH71" s="1064"/>
      <c r="AI71" s="1064"/>
      <c r="AJ71" s="1064"/>
      <c r="AK71" s="1064">
        <v>10</v>
      </c>
      <c r="AL71" s="1064"/>
      <c r="AM71" s="1064"/>
      <c r="AN71" s="1064"/>
      <c r="AO71" s="1064"/>
      <c r="AP71" s="1064">
        <v>19</v>
      </c>
      <c r="AQ71" s="1064"/>
      <c r="AR71" s="1064"/>
      <c r="AS71" s="1064"/>
      <c r="AT71" s="1064"/>
      <c r="AU71" s="1064">
        <v>0</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575</v>
      </c>
      <c r="C72" s="1068"/>
      <c r="D72" s="1068"/>
      <c r="E72" s="1068"/>
      <c r="F72" s="1068"/>
      <c r="G72" s="1068"/>
      <c r="H72" s="1068"/>
      <c r="I72" s="1068"/>
      <c r="J72" s="1068"/>
      <c r="K72" s="1068"/>
      <c r="L72" s="1068"/>
      <c r="M72" s="1068"/>
      <c r="N72" s="1068"/>
      <c r="O72" s="1068"/>
      <c r="P72" s="1069"/>
      <c r="Q72" s="1070">
        <v>849</v>
      </c>
      <c r="R72" s="1064"/>
      <c r="S72" s="1064"/>
      <c r="T72" s="1064"/>
      <c r="U72" s="1064"/>
      <c r="V72" s="1064">
        <v>824</v>
      </c>
      <c r="W72" s="1064"/>
      <c r="X72" s="1064"/>
      <c r="Y72" s="1064"/>
      <c r="Z72" s="1064"/>
      <c r="AA72" s="1064">
        <v>25</v>
      </c>
      <c r="AB72" s="1064"/>
      <c r="AC72" s="1064"/>
      <c r="AD72" s="1064"/>
      <c r="AE72" s="1064"/>
      <c r="AF72" s="1064">
        <v>25</v>
      </c>
      <c r="AG72" s="1064"/>
      <c r="AH72" s="1064"/>
      <c r="AI72" s="1064"/>
      <c r="AJ72" s="1064"/>
      <c r="AK72" s="1064">
        <v>22</v>
      </c>
      <c r="AL72" s="1064"/>
      <c r="AM72" s="1064"/>
      <c r="AN72" s="1064"/>
      <c r="AO72" s="1064"/>
      <c r="AP72" s="1064" t="s">
        <v>585</v>
      </c>
      <c r="AQ72" s="1064"/>
      <c r="AR72" s="1064"/>
      <c r="AS72" s="1064"/>
      <c r="AT72" s="1064"/>
      <c r="AU72" s="1064" t="s">
        <v>585</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576</v>
      </c>
      <c r="C73" s="1068"/>
      <c r="D73" s="1068"/>
      <c r="E73" s="1068"/>
      <c r="F73" s="1068"/>
      <c r="G73" s="1068"/>
      <c r="H73" s="1068"/>
      <c r="I73" s="1068"/>
      <c r="J73" s="1068"/>
      <c r="K73" s="1068"/>
      <c r="L73" s="1068"/>
      <c r="M73" s="1068"/>
      <c r="N73" s="1068"/>
      <c r="O73" s="1068"/>
      <c r="P73" s="1069"/>
      <c r="Q73" s="1070">
        <v>9567</v>
      </c>
      <c r="R73" s="1064"/>
      <c r="S73" s="1064"/>
      <c r="T73" s="1064"/>
      <c r="U73" s="1064"/>
      <c r="V73" s="1064">
        <v>7806</v>
      </c>
      <c r="W73" s="1064"/>
      <c r="X73" s="1064"/>
      <c r="Y73" s="1064"/>
      <c r="Z73" s="1064"/>
      <c r="AA73" s="1064">
        <v>1761</v>
      </c>
      <c r="AB73" s="1064"/>
      <c r="AC73" s="1064"/>
      <c r="AD73" s="1064"/>
      <c r="AE73" s="1064"/>
      <c r="AF73" s="1064">
        <v>1761</v>
      </c>
      <c r="AG73" s="1064"/>
      <c r="AH73" s="1064"/>
      <c r="AI73" s="1064"/>
      <c r="AJ73" s="1064"/>
      <c r="AK73" s="1064" t="s">
        <v>585</v>
      </c>
      <c r="AL73" s="1064"/>
      <c r="AM73" s="1064"/>
      <c r="AN73" s="1064"/>
      <c r="AO73" s="1064"/>
      <c r="AP73" s="1064" t="s">
        <v>585</v>
      </c>
      <c r="AQ73" s="1064"/>
      <c r="AR73" s="1064"/>
      <c r="AS73" s="1064"/>
      <c r="AT73" s="1064"/>
      <c r="AU73" s="1064" t="s">
        <v>585</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577</v>
      </c>
      <c r="C74" s="1068"/>
      <c r="D74" s="1068"/>
      <c r="E74" s="1068"/>
      <c r="F74" s="1068"/>
      <c r="G74" s="1068"/>
      <c r="H74" s="1068"/>
      <c r="I74" s="1068"/>
      <c r="J74" s="1068"/>
      <c r="K74" s="1068"/>
      <c r="L74" s="1068"/>
      <c r="M74" s="1068"/>
      <c r="N74" s="1068"/>
      <c r="O74" s="1068"/>
      <c r="P74" s="1069"/>
      <c r="Q74" s="1070">
        <v>160</v>
      </c>
      <c r="R74" s="1064"/>
      <c r="S74" s="1064"/>
      <c r="T74" s="1064"/>
      <c r="U74" s="1064"/>
      <c r="V74" s="1064">
        <v>159</v>
      </c>
      <c r="W74" s="1064"/>
      <c r="X74" s="1064"/>
      <c r="Y74" s="1064"/>
      <c r="Z74" s="1064"/>
      <c r="AA74" s="1064">
        <v>1</v>
      </c>
      <c r="AB74" s="1064"/>
      <c r="AC74" s="1064"/>
      <c r="AD74" s="1064"/>
      <c r="AE74" s="1064"/>
      <c r="AF74" s="1064">
        <v>1</v>
      </c>
      <c r="AG74" s="1064"/>
      <c r="AH74" s="1064"/>
      <c r="AI74" s="1064"/>
      <c r="AJ74" s="1064"/>
      <c r="AK74" s="1064">
        <v>14</v>
      </c>
      <c r="AL74" s="1064"/>
      <c r="AM74" s="1064"/>
      <c r="AN74" s="1064"/>
      <c r="AO74" s="1064"/>
      <c r="AP74" s="1064" t="s">
        <v>585</v>
      </c>
      <c r="AQ74" s="1064"/>
      <c r="AR74" s="1064"/>
      <c r="AS74" s="1064"/>
      <c r="AT74" s="1064"/>
      <c r="AU74" s="1064" t="s">
        <v>585</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578</v>
      </c>
      <c r="C75" s="1068"/>
      <c r="D75" s="1068"/>
      <c r="E75" s="1068"/>
      <c r="F75" s="1068"/>
      <c r="G75" s="1068"/>
      <c r="H75" s="1068"/>
      <c r="I75" s="1068"/>
      <c r="J75" s="1068"/>
      <c r="K75" s="1068"/>
      <c r="L75" s="1068"/>
      <c r="M75" s="1068"/>
      <c r="N75" s="1068"/>
      <c r="O75" s="1068"/>
      <c r="P75" s="1069"/>
      <c r="Q75" s="1071">
        <v>565</v>
      </c>
      <c r="R75" s="1072"/>
      <c r="S75" s="1072"/>
      <c r="T75" s="1072"/>
      <c r="U75" s="1073"/>
      <c r="V75" s="1074">
        <v>535</v>
      </c>
      <c r="W75" s="1072"/>
      <c r="X75" s="1072"/>
      <c r="Y75" s="1072"/>
      <c r="Z75" s="1073"/>
      <c r="AA75" s="1074">
        <v>30</v>
      </c>
      <c r="AB75" s="1072"/>
      <c r="AC75" s="1072"/>
      <c r="AD75" s="1072"/>
      <c r="AE75" s="1073"/>
      <c r="AF75" s="1074">
        <v>30</v>
      </c>
      <c r="AG75" s="1072"/>
      <c r="AH75" s="1072"/>
      <c r="AI75" s="1072"/>
      <c r="AJ75" s="1073"/>
      <c r="AK75" s="1074">
        <v>24</v>
      </c>
      <c r="AL75" s="1072"/>
      <c r="AM75" s="1072"/>
      <c r="AN75" s="1072"/>
      <c r="AO75" s="1073"/>
      <c r="AP75" s="1074" t="s">
        <v>588</v>
      </c>
      <c r="AQ75" s="1072"/>
      <c r="AR75" s="1072"/>
      <c r="AS75" s="1072"/>
      <c r="AT75" s="1073"/>
      <c r="AU75" s="1074" t="s">
        <v>585</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579</v>
      </c>
      <c r="C76" s="1068"/>
      <c r="D76" s="1068"/>
      <c r="E76" s="1068"/>
      <c r="F76" s="1068"/>
      <c r="G76" s="1068"/>
      <c r="H76" s="1068"/>
      <c r="I76" s="1068"/>
      <c r="J76" s="1068"/>
      <c r="K76" s="1068"/>
      <c r="L76" s="1068"/>
      <c r="M76" s="1068"/>
      <c r="N76" s="1068"/>
      <c r="O76" s="1068"/>
      <c r="P76" s="1069"/>
      <c r="Q76" s="1071">
        <v>171813</v>
      </c>
      <c r="R76" s="1072"/>
      <c r="S76" s="1072"/>
      <c r="T76" s="1072"/>
      <c r="U76" s="1073"/>
      <c r="V76" s="1074">
        <v>167384</v>
      </c>
      <c r="W76" s="1072"/>
      <c r="X76" s="1072"/>
      <c r="Y76" s="1072"/>
      <c r="Z76" s="1073"/>
      <c r="AA76" s="1074">
        <v>4429</v>
      </c>
      <c r="AB76" s="1072"/>
      <c r="AC76" s="1072"/>
      <c r="AD76" s="1072"/>
      <c r="AE76" s="1073"/>
      <c r="AF76" s="1074">
        <v>4426</v>
      </c>
      <c r="AG76" s="1072"/>
      <c r="AH76" s="1072"/>
      <c r="AI76" s="1072"/>
      <c r="AJ76" s="1073"/>
      <c r="AK76" s="1074">
        <v>6995</v>
      </c>
      <c r="AL76" s="1072"/>
      <c r="AM76" s="1072"/>
      <c r="AN76" s="1072"/>
      <c r="AO76" s="1073"/>
      <c r="AP76" s="1074" t="s">
        <v>585</v>
      </c>
      <c r="AQ76" s="1072"/>
      <c r="AR76" s="1072"/>
      <c r="AS76" s="1072"/>
      <c r="AT76" s="1073"/>
      <c r="AU76" s="1074" t="s">
        <v>585</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386</v>
      </c>
      <c r="B88" s="1037" t="s">
        <v>414</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386</v>
      </c>
      <c r="BR102" s="1037" t="s">
        <v>415</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416</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417</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418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419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420</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421</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422</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423</v>
      </c>
      <c r="AB109" s="987"/>
      <c r="AC109" s="987"/>
      <c r="AD109" s="987"/>
      <c r="AE109" s="988"/>
      <c r="AF109" s="989" t="s">
        <v>304</v>
      </c>
      <c r="AG109" s="987"/>
      <c r="AH109" s="987"/>
      <c r="AI109" s="987"/>
      <c r="AJ109" s="988"/>
      <c r="AK109" s="989" t="s">
        <v>303</v>
      </c>
      <c r="AL109" s="987"/>
      <c r="AM109" s="987"/>
      <c r="AN109" s="987"/>
      <c r="AO109" s="988"/>
      <c r="AP109" s="989" t="s">
        <v>424</v>
      </c>
      <c r="AQ109" s="987"/>
      <c r="AR109" s="987"/>
      <c r="AS109" s="987"/>
      <c r="AT109" s="1018"/>
      <c r="AU109" s="986" t="s">
        <v>422</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423</v>
      </c>
      <c r="BR109" s="987"/>
      <c r="BS109" s="987"/>
      <c r="BT109" s="987"/>
      <c r="BU109" s="988"/>
      <c r="BV109" s="989" t="s">
        <v>304</v>
      </c>
      <c r="BW109" s="987"/>
      <c r="BX109" s="987"/>
      <c r="BY109" s="987"/>
      <c r="BZ109" s="988"/>
      <c r="CA109" s="989" t="s">
        <v>303</v>
      </c>
      <c r="CB109" s="987"/>
      <c r="CC109" s="987"/>
      <c r="CD109" s="987"/>
      <c r="CE109" s="988"/>
      <c r="CF109" s="1025" t="s">
        <v>424</v>
      </c>
      <c r="CG109" s="1025"/>
      <c r="CH109" s="1025"/>
      <c r="CI109" s="1025"/>
      <c r="CJ109" s="1025"/>
      <c r="CK109" s="989" t="s">
        <v>425</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423</v>
      </c>
      <c r="DH109" s="987"/>
      <c r="DI109" s="987"/>
      <c r="DJ109" s="987"/>
      <c r="DK109" s="988"/>
      <c r="DL109" s="989" t="s">
        <v>304</v>
      </c>
      <c r="DM109" s="987"/>
      <c r="DN109" s="987"/>
      <c r="DO109" s="987"/>
      <c r="DP109" s="988"/>
      <c r="DQ109" s="989" t="s">
        <v>303</v>
      </c>
      <c r="DR109" s="987"/>
      <c r="DS109" s="987"/>
      <c r="DT109" s="987"/>
      <c r="DU109" s="988"/>
      <c r="DV109" s="989" t="s">
        <v>424</v>
      </c>
      <c r="DW109" s="987"/>
      <c r="DX109" s="987"/>
      <c r="DY109" s="987"/>
      <c r="DZ109" s="1018"/>
    </row>
    <row r="110" spans="1:131" s="247" customFormat="1" ht="26.25" customHeight="1" x14ac:dyDescent="0.15">
      <c r="A110" s="889" t="s">
        <v>426</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1345344</v>
      </c>
      <c r="AB110" s="980"/>
      <c r="AC110" s="980"/>
      <c r="AD110" s="980"/>
      <c r="AE110" s="981"/>
      <c r="AF110" s="982">
        <v>1335508</v>
      </c>
      <c r="AG110" s="980"/>
      <c r="AH110" s="980"/>
      <c r="AI110" s="980"/>
      <c r="AJ110" s="981"/>
      <c r="AK110" s="982">
        <v>1327960</v>
      </c>
      <c r="AL110" s="980"/>
      <c r="AM110" s="980"/>
      <c r="AN110" s="980"/>
      <c r="AO110" s="981"/>
      <c r="AP110" s="983">
        <v>24.2</v>
      </c>
      <c r="AQ110" s="984"/>
      <c r="AR110" s="984"/>
      <c r="AS110" s="984"/>
      <c r="AT110" s="985"/>
      <c r="AU110" s="1019" t="s">
        <v>73</v>
      </c>
      <c r="AV110" s="1020"/>
      <c r="AW110" s="1020"/>
      <c r="AX110" s="1020"/>
      <c r="AY110" s="1020"/>
      <c r="AZ110" s="945" t="s">
        <v>427</v>
      </c>
      <c r="BA110" s="890"/>
      <c r="BB110" s="890"/>
      <c r="BC110" s="890"/>
      <c r="BD110" s="890"/>
      <c r="BE110" s="890"/>
      <c r="BF110" s="890"/>
      <c r="BG110" s="890"/>
      <c r="BH110" s="890"/>
      <c r="BI110" s="890"/>
      <c r="BJ110" s="890"/>
      <c r="BK110" s="890"/>
      <c r="BL110" s="890"/>
      <c r="BM110" s="890"/>
      <c r="BN110" s="890"/>
      <c r="BO110" s="890"/>
      <c r="BP110" s="891"/>
      <c r="BQ110" s="946">
        <v>12447202</v>
      </c>
      <c r="BR110" s="927"/>
      <c r="BS110" s="927"/>
      <c r="BT110" s="927"/>
      <c r="BU110" s="927"/>
      <c r="BV110" s="927">
        <v>12935311</v>
      </c>
      <c r="BW110" s="927"/>
      <c r="BX110" s="927"/>
      <c r="BY110" s="927"/>
      <c r="BZ110" s="927"/>
      <c r="CA110" s="927">
        <v>12496218</v>
      </c>
      <c r="CB110" s="927"/>
      <c r="CC110" s="927"/>
      <c r="CD110" s="927"/>
      <c r="CE110" s="927"/>
      <c r="CF110" s="951">
        <v>228.1</v>
      </c>
      <c r="CG110" s="952"/>
      <c r="CH110" s="952"/>
      <c r="CI110" s="952"/>
      <c r="CJ110" s="952"/>
      <c r="CK110" s="1015" t="s">
        <v>428</v>
      </c>
      <c r="CL110" s="901"/>
      <c r="CM110" s="976" t="s">
        <v>429</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430</v>
      </c>
      <c r="DH110" s="927"/>
      <c r="DI110" s="927"/>
      <c r="DJ110" s="927"/>
      <c r="DK110" s="927"/>
      <c r="DL110" s="927" t="s">
        <v>430</v>
      </c>
      <c r="DM110" s="927"/>
      <c r="DN110" s="927"/>
      <c r="DO110" s="927"/>
      <c r="DP110" s="927"/>
      <c r="DQ110" s="927" t="s">
        <v>128</v>
      </c>
      <c r="DR110" s="927"/>
      <c r="DS110" s="927"/>
      <c r="DT110" s="927"/>
      <c r="DU110" s="927"/>
      <c r="DV110" s="928" t="s">
        <v>128</v>
      </c>
      <c r="DW110" s="928"/>
      <c r="DX110" s="928"/>
      <c r="DY110" s="928"/>
      <c r="DZ110" s="929"/>
    </row>
    <row r="111" spans="1:131" s="247" customFormat="1" ht="26.25" customHeight="1" x14ac:dyDescent="0.15">
      <c r="A111" s="856" t="s">
        <v>431</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432</v>
      </c>
      <c r="AB111" s="1008"/>
      <c r="AC111" s="1008"/>
      <c r="AD111" s="1008"/>
      <c r="AE111" s="1009"/>
      <c r="AF111" s="1010" t="s">
        <v>432</v>
      </c>
      <c r="AG111" s="1008"/>
      <c r="AH111" s="1008"/>
      <c r="AI111" s="1008"/>
      <c r="AJ111" s="1009"/>
      <c r="AK111" s="1010" t="s">
        <v>128</v>
      </c>
      <c r="AL111" s="1008"/>
      <c r="AM111" s="1008"/>
      <c r="AN111" s="1008"/>
      <c r="AO111" s="1009"/>
      <c r="AP111" s="1011" t="s">
        <v>128</v>
      </c>
      <c r="AQ111" s="1012"/>
      <c r="AR111" s="1012"/>
      <c r="AS111" s="1012"/>
      <c r="AT111" s="1013"/>
      <c r="AU111" s="1021"/>
      <c r="AV111" s="1022"/>
      <c r="AW111" s="1022"/>
      <c r="AX111" s="1022"/>
      <c r="AY111" s="1022"/>
      <c r="AZ111" s="897" t="s">
        <v>433</v>
      </c>
      <c r="BA111" s="832"/>
      <c r="BB111" s="832"/>
      <c r="BC111" s="832"/>
      <c r="BD111" s="832"/>
      <c r="BE111" s="832"/>
      <c r="BF111" s="832"/>
      <c r="BG111" s="832"/>
      <c r="BH111" s="832"/>
      <c r="BI111" s="832"/>
      <c r="BJ111" s="832"/>
      <c r="BK111" s="832"/>
      <c r="BL111" s="832"/>
      <c r="BM111" s="832"/>
      <c r="BN111" s="832"/>
      <c r="BO111" s="832"/>
      <c r="BP111" s="833"/>
      <c r="BQ111" s="898" t="s">
        <v>434</v>
      </c>
      <c r="BR111" s="899"/>
      <c r="BS111" s="899"/>
      <c r="BT111" s="899"/>
      <c r="BU111" s="899"/>
      <c r="BV111" s="899" t="s">
        <v>128</v>
      </c>
      <c r="BW111" s="899"/>
      <c r="BX111" s="899"/>
      <c r="BY111" s="899"/>
      <c r="BZ111" s="899"/>
      <c r="CA111" s="899" t="s">
        <v>128</v>
      </c>
      <c r="CB111" s="899"/>
      <c r="CC111" s="899"/>
      <c r="CD111" s="899"/>
      <c r="CE111" s="899"/>
      <c r="CF111" s="960" t="s">
        <v>128</v>
      </c>
      <c r="CG111" s="961"/>
      <c r="CH111" s="961"/>
      <c r="CI111" s="961"/>
      <c r="CJ111" s="961"/>
      <c r="CK111" s="1016"/>
      <c r="CL111" s="903"/>
      <c r="CM111" s="906" t="s">
        <v>435</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128</v>
      </c>
      <c r="DH111" s="899"/>
      <c r="DI111" s="899"/>
      <c r="DJ111" s="899"/>
      <c r="DK111" s="899"/>
      <c r="DL111" s="899" t="s">
        <v>128</v>
      </c>
      <c r="DM111" s="899"/>
      <c r="DN111" s="899"/>
      <c r="DO111" s="899"/>
      <c r="DP111" s="899"/>
      <c r="DQ111" s="899" t="s">
        <v>128</v>
      </c>
      <c r="DR111" s="899"/>
      <c r="DS111" s="899"/>
      <c r="DT111" s="899"/>
      <c r="DU111" s="899"/>
      <c r="DV111" s="876" t="s">
        <v>128</v>
      </c>
      <c r="DW111" s="876"/>
      <c r="DX111" s="876"/>
      <c r="DY111" s="876"/>
      <c r="DZ111" s="877"/>
    </row>
    <row r="112" spans="1:131" s="247" customFormat="1" ht="26.25" customHeight="1" x14ac:dyDescent="0.15">
      <c r="A112" s="1001" t="s">
        <v>436</v>
      </c>
      <c r="B112" s="1002"/>
      <c r="C112" s="832" t="s">
        <v>437</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128</v>
      </c>
      <c r="AB112" s="862"/>
      <c r="AC112" s="862"/>
      <c r="AD112" s="862"/>
      <c r="AE112" s="863"/>
      <c r="AF112" s="864" t="s">
        <v>128</v>
      </c>
      <c r="AG112" s="862"/>
      <c r="AH112" s="862"/>
      <c r="AI112" s="862"/>
      <c r="AJ112" s="863"/>
      <c r="AK112" s="864" t="s">
        <v>128</v>
      </c>
      <c r="AL112" s="862"/>
      <c r="AM112" s="862"/>
      <c r="AN112" s="862"/>
      <c r="AO112" s="863"/>
      <c r="AP112" s="909" t="s">
        <v>128</v>
      </c>
      <c r="AQ112" s="910"/>
      <c r="AR112" s="910"/>
      <c r="AS112" s="910"/>
      <c r="AT112" s="911"/>
      <c r="AU112" s="1021"/>
      <c r="AV112" s="1022"/>
      <c r="AW112" s="1022"/>
      <c r="AX112" s="1022"/>
      <c r="AY112" s="1022"/>
      <c r="AZ112" s="897" t="s">
        <v>438</v>
      </c>
      <c r="BA112" s="832"/>
      <c r="BB112" s="832"/>
      <c r="BC112" s="832"/>
      <c r="BD112" s="832"/>
      <c r="BE112" s="832"/>
      <c r="BF112" s="832"/>
      <c r="BG112" s="832"/>
      <c r="BH112" s="832"/>
      <c r="BI112" s="832"/>
      <c r="BJ112" s="832"/>
      <c r="BK112" s="832"/>
      <c r="BL112" s="832"/>
      <c r="BM112" s="832"/>
      <c r="BN112" s="832"/>
      <c r="BO112" s="832"/>
      <c r="BP112" s="833"/>
      <c r="BQ112" s="898">
        <v>5671620</v>
      </c>
      <c r="BR112" s="899"/>
      <c r="BS112" s="899"/>
      <c r="BT112" s="899"/>
      <c r="BU112" s="899"/>
      <c r="BV112" s="899">
        <v>5717059</v>
      </c>
      <c r="BW112" s="899"/>
      <c r="BX112" s="899"/>
      <c r="BY112" s="899"/>
      <c r="BZ112" s="899"/>
      <c r="CA112" s="899">
        <v>5742751</v>
      </c>
      <c r="CB112" s="899"/>
      <c r="CC112" s="899"/>
      <c r="CD112" s="899"/>
      <c r="CE112" s="899"/>
      <c r="CF112" s="960">
        <v>104.8</v>
      </c>
      <c r="CG112" s="961"/>
      <c r="CH112" s="961"/>
      <c r="CI112" s="961"/>
      <c r="CJ112" s="961"/>
      <c r="CK112" s="1016"/>
      <c r="CL112" s="903"/>
      <c r="CM112" s="906" t="s">
        <v>439</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128</v>
      </c>
      <c r="DH112" s="899"/>
      <c r="DI112" s="899"/>
      <c r="DJ112" s="899"/>
      <c r="DK112" s="899"/>
      <c r="DL112" s="899" t="s">
        <v>128</v>
      </c>
      <c r="DM112" s="899"/>
      <c r="DN112" s="899"/>
      <c r="DO112" s="899"/>
      <c r="DP112" s="899"/>
      <c r="DQ112" s="899" t="s">
        <v>128</v>
      </c>
      <c r="DR112" s="899"/>
      <c r="DS112" s="899"/>
      <c r="DT112" s="899"/>
      <c r="DU112" s="899"/>
      <c r="DV112" s="876" t="s">
        <v>128</v>
      </c>
      <c r="DW112" s="876"/>
      <c r="DX112" s="876"/>
      <c r="DY112" s="876"/>
      <c r="DZ112" s="877"/>
    </row>
    <row r="113" spans="1:130" s="247" customFormat="1" ht="26.25" customHeight="1" x14ac:dyDescent="0.15">
      <c r="A113" s="1003"/>
      <c r="B113" s="1004"/>
      <c r="C113" s="832" t="s">
        <v>440</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397262</v>
      </c>
      <c r="AB113" s="1008"/>
      <c r="AC113" s="1008"/>
      <c r="AD113" s="1008"/>
      <c r="AE113" s="1009"/>
      <c r="AF113" s="1010">
        <v>398046</v>
      </c>
      <c r="AG113" s="1008"/>
      <c r="AH113" s="1008"/>
      <c r="AI113" s="1008"/>
      <c r="AJ113" s="1009"/>
      <c r="AK113" s="1010">
        <v>400419</v>
      </c>
      <c r="AL113" s="1008"/>
      <c r="AM113" s="1008"/>
      <c r="AN113" s="1008"/>
      <c r="AO113" s="1009"/>
      <c r="AP113" s="1011">
        <v>7.3</v>
      </c>
      <c r="AQ113" s="1012"/>
      <c r="AR113" s="1012"/>
      <c r="AS113" s="1012"/>
      <c r="AT113" s="1013"/>
      <c r="AU113" s="1021"/>
      <c r="AV113" s="1022"/>
      <c r="AW113" s="1022"/>
      <c r="AX113" s="1022"/>
      <c r="AY113" s="1022"/>
      <c r="AZ113" s="897" t="s">
        <v>441</v>
      </c>
      <c r="BA113" s="832"/>
      <c r="BB113" s="832"/>
      <c r="BC113" s="832"/>
      <c r="BD113" s="832"/>
      <c r="BE113" s="832"/>
      <c r="BF113" s="832"/>
      <c r="BG113" s="832"/>
      <c r="BH113" s="832"/>
      <c r="BI113" s="832"/>
      <c r="BJ113" s="832"/>
      <c r="BK113" s="832"/>
      <c r="BL113" s="832"/>
      <c r="BM113" s="832"/>
      <c r="BN113" s="832"/>
      <c r="BO113" s="832"/>
      <c r="BP113" s="833"/>
      <c r="BQ113" s="898">
        <v>940529</v>
      </c>
      <c r="BR113" s="899"/>
      <c r="BS113" s="899"/>
      <c r="BT113" s="899"/>
      <c r="BU113" s="899"/>
      <c r="BV113" s="899">
        <v>1092678</v>
      </c>
      <c r="BW113" s="899"/>
      <c r="BX113" s="899"/>
      <c r="BY113" s="899"/>
      <c r="BZ113" s="899"/>
      <c r="CA113" s="899">
        <v>1126951</v>
      </c>
      <c r="CB113" s="899"/>
      <c r="CC113" s="899"/>
      <c r="CD113" s="899"/>
      <c r="CE113" s="899"/>
      <c r="CF113" s="960">
        <v>20.6</v>
      </c>
      <c r="CG113" s="961"/>
      <c r="CH113" s="961"/>
      <c r="CI113" s="961"/>
      <c r="CJ113" s="961"/>
      <c r="CK113" s="1016"/>
      <c r="CL113" s="903"/>
      <c r="CM113" s="906" t="s">
        <v>442</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128</v>
      </c>
      <c r="DH113" s="862"/>
      <c r="DI113" s="862"/>
      <c r="DJ113" s="862"/>
      <c r="DK113" s="863"/>
      <c r="DL113" s="864" t="s">
        <v>432</v>
      </c>
      <c r="DM113" s="862"/>
      <c r="DN113" s="862"/>
      <c r="DO113" s="862"/>
      <c r="DP113" s="863"/>
      <c r="DQ113" s="864" t="s">
        <v>434</v>
      </c>
      <c r="DR113" s="862"/>
      <c r="DS113" s="862"/>
      <c r="DT113" s="862"/>
      <c r="DU113" s="863"/>
      <c r="DV113" s="909" t="s">
        <v>128</v>
      </c>
      <c r="DW113" s="910"/>
      <c r="DX113" s="910"/>
      <c r="DY113" s="910"/>
      <c r="DZ113" s="911"/>
    </row>
    <row r="114" spans="1:130" s="247" customFormat="1" ht="26.25" customHeight="1" x14ac:dyDescent="0.15">
      <c r="A114" s="1003"/>
      <c r="B114" s="1004"/>
      <c r="C114" s="832" t="s">
        <v>443</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116481</v>
      </c>
      <c r="AB114" s="862"/>
      <c r="AC114" s="862"/>
      <c r="AD114" s="862"/>
      <c r="AE114" s="863"/>
      <c r="AF114" s="864">
        <v>107856</v>
      </c>
      <c r="AG114" s="862"/>
      <c r="AH114" s="862"/>
      <c r="AI114" s="862"/>
      <c r="AJ114" s="863"/>
      <c r="AK114" s="864">
        <v>87347</v>
      </c>
      <c r="AL114" s="862"/>
      <c r="AM114" s="862"/>
      <c r="AN114" s="862"/>
      <c r="AO114" s="863"/>
      <c r="AP114" s="909">
        <v>1.6</v>
      </c>
      <c r="AQ114" s="910"/>
      <c r="AR114" s="910"/>
      <c r="AS114" s="910"/>
      <c r="AT114" s="911"/>
      <c r="AU114" s="1021"/>
      <c r="AV114" s="1022"/>
      <c r="AW114" s="1022"/>
      <c r="AX114" s="1022"/>
      <c r="AY114" s="1022"/>
      <c r="AZ114" s="897" t="s">
        <v>444</v>
      </c>
      <c r="BA114" s="832"/>
      <c r="BB114" s="832"/>
      <c r="BC114" s="832"/>
      <c r="BD114" s="832"/>
      <c r="BE114" s="832"/>
      <c r="BF114" s="832"/>
      <c r="BG114" s="832"/>
      <c r="BH114" s="832"/>
      <c r="BI114" s="832"/>
      <c r="BJ114" s="832"/>
      <c r="BK114" s="832"/>
      <c r="BL114" s="832"/>
      <c r="BM114" s="832"/>
      <c r="BN114" s="832"/>
      <c r="BO114" s="832"/>
      <c r="BP114" s="833"/>
      <c r="BQ114" s="898">
        <v>1386404</v>
      </c>
      <c r="BR114" s="899"/>
      <c r="BS114" s="899"/>
      <c r="BT114" s="899"/>
      <c r="BU114" s="899"/>
      <c r="BV114" s="899">
        <v>1296397</v>
      </c>
      <c r="BW114" s="899"/>
      <c r="BX114" s="899"/>
      <c r="BY114" s="899"/>
      <c r="BZ114" s="899"/>
      <c r="CA114" s="899">
        <v>1246444</v>
      </c>
      <c r="CB114" s="899"/>
      <c r="CC114" s="899"/>
      <c r="CD114" s="899"/>
      <c r="CE114" s="899"/>
      <c r="CF114" s="960">
        <v>22.7</v>
      </c>
      <c r="CG114" s="961"/>
      <c r="CH114" s="961"/>
      <c r="CI114" s="961"/>
      <c r="CJ114" s="961"/>
      <c r="CK114" s="1016"/>
      <c r="CL114" s="903"/>
      <c r="CM114" s="906" t="s">
        <v>445</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128</v>
      </c>
      <c r="DH114" s="862"/>
      <c r="DI114" s="862"/>
      <c r="DJ114" s="862"/>
      <c r="DK114" s="863"/>
      <c r="DL114" s="864" t="s">
        <v>128</v>
      </c>
      <c r="DM114" s="862"/>
      <c r="DN114" s="862"/>
      <c r="DO114" s="862"/>
      <c r="DP114" s="863"/>
      <c r="DQ114" s="864" t="s">
        <v>128</v>
      </c>
      <c r="DR114" s="862"/>
      <c r="DS114" s="862"/>
      <c r="DT114" s="862"/>
      <c r="DU114" s="863"/>
      <c r="DV114" s="909" t="s">
        <v>432</v>
      </c>
      <c r="DW114" s="910"/>
      <c r="DX114" s="910"/>
      <c r="DY114" s="910"/>
      <c r="DZ114" s="911"/>
    </row>
    <row r="115" spans="1:130" s="247" customFormat="1" ht="26.25" customHeight="1" x14ac:dyDescent="0.15">
      <c r="A115" s="1003"/>
      <c r="B115" s="1004"/>
      <c r="C115" s="832" t="s">
        <v>446</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770</v>
      </c>
      <c r="AB115" s="1008"/>
      <c r="AC115" s="1008"/>
      <c r="AD115" s="1008"/>
      <c r="AE115" s="1009"/>
      <c r="AF115" s="1010">
        <v>690</v>
      </c>
      <c r="AG115" s="1008"/>
      <c r="AH115" s="1008"/>
      <c r="AI115" s="1008"/>
      <c r="AJ115" s="1009"/>
      <c r="AK115" s="1010">
        <v>571</v>
      </c>
      <c r="AL115" s="1008"/>
      <c r="AM115" s="1008"/>
      <c r="AN115" s="1008"/>
      <c r="AO115" s="1009"/>
      <c r="AP115" s="1011">
        <v>0</v>
      </c>
      <c r="AQ115" s="1012"/>
      <c r="AR115" s="1012"/>
      <c r="AS115" s="1012"/>
      <c r="AT115" s="1013"/>
      <c r="AU115" s="1021"/>
      <c r="AV115" s="1022"/>
      <c r="AW115" s="1022"/>
      <c r="AX115" s="1022"/>
      <c r="AY115" s="1022"/>
      <c r="AZ115" s="897" t="s">
        <v>447</v>
      </c>
      <c r="BA115" s="832"/>
      <c r="BB115" s="832"/>
      <c r="BC115" s="832"/>
      <c r="BD115" s="832"/>
      <c r="BE115" s="832"/>
      <c r="BF115" s="832"/>
      <c r="BG115" s="832"/>
      <c r="BH115" s="832"/>
      <c r="BI115" s="832"/>
      <c r="BJ115" s="832"/>
      <c r="BK115" s="832"/>
      <c r="BL115" s="832"/>
      <c r="BM115" s="832"/>
      <c r="BN115" s="832"/>
      <c r="BO115" s="832"/>
      <c r="BP115" s="833"/>
      <c r="BQ115" s="898" t="s">
        <v>434</v>
      </c>
      <c r="BR115" s="899"/>
      <c r="BS115" s="899"/>
      <c r="BT115" s="899"/>
      <c r="BU115" s="899"/>
      <c r="BV115" s="899" t="s">
        <v>434</v>
      </c>
      <c r="BW115" s="899"/>
      <c r="BX115" s="899"/>
      <c r="BY115" s="899"/>
      <c r="BZ115" s="899"/>
      <c r="CA115" s="899" t="s">
        <v>128</v>
      </c>
      <c r="CB115" s="899"/>
      <c r="CC115" s="899"/>
      <c r="CD115" s="899"/>
      <c r="CE115" s="899"/>
      <c r="CF115" s="960" t="s">
        <v>128</v>
      </c>
      <c r="CG115" s="961"/>
      <c r="CH115" s="961"/>
      <c r="CI115" s="961"/>
      <c r="CJ115" s="961"/>
      <c r="CK115" s="1016"/>
      <c r="CL115" s="903"/>
      <c r="CM115" s="897" t="s">
        <v>448</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128</v>
      </c>
      <c r="DH115" s="862"/>
      <c r="DI115" s="862"/>
      <c r="DJ115" s="862"/>
      <c r="DK115" s="863"/>
      <c r="DL115" s="864" t="s">
        <v>128</v>
      </c>
      <c r="DM115" s="862"/>
      <c r="DN115" s="862"/>
      <c r="DO115" s="862"/>
      <c r="DP115" s="863"/>
      <c r="DQ115" s="864" t="s">
        <v>128</v>
      </c>
      <c r="DR115" s="862"/>
      <c r="DS115" s="862"/>
      <c r="DT115" s="862"/>
      <c r="DU115" s="863"/>
      <c r="DV115" s="909" t="s">
        <v>128</v>
      </c>
      <c r="DW115" s="910"/>
      <c r="DX115" s="910"/>
      <c r="DY115" s="910"/>
      <c r="DZ115" s="911"/>
    </row>
    <row r="116" spans="1:130" s="247" customFormat="1" ht="26.25" customHeight="1" x14ac:dyDescent="0.15">
      <c r="A116" s="1005"/>
      <c r="B116" s="1006"/>
      <c r="C116" s="965" t="s">
        <v>449</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128</v>
      </c>
      <c r="AB116" s="862"/>
      <c r="AC116" s="862"/>
      <c r="AD116" s="862"/>
      <c r="AE116" s="863"/>
      <c r="AF116" s="864" t="s">
        <v>434</v>
      </c>
      <c r="AG116" s="862"/>
      <c r="AH116" s="862"/>
      <c r="AI116" s="862"/>
      <c r="AJ116" s="863"/>
      <c r="AK116" s="864" t="s">
        <v>128</v>
      </c>
      <c r="AL116" s="862"/>
      <c r="AM116" s="862"/>
      <c r="AN116" s="862"/>
      <c r="AO116" s="863"/>
      <c r="AP116" s="909" t="s">
        <v>128</v>
      </c>
      <c r="AQ116" s="910"/>
      <c r="AR116" s="910"/>
      <c r="AS116" s="910"/>
      <c r="AT116" s="911"/>
      <c r="AU116" s="1021"/>
      <c r="AV116" s="1022"/>
      <c r="AW116" s="1022"/>
      <c r="AX116" s="1022"/>
      <c r="AY116" s="1022"/>
      <c r="AZ116" s="948" t="s">
        <v>450</v>
      </c>
      <c r="BA116" s="949"/>
      <c r="BB116" s="949"/>
      <c r="BC116" s="949"/>
      <c r="BD116" s="949"/>
      <c r="BE116" s="949"/>
      <c r="BF116" s="949"/>
      <c r="BG116" s="949"/>
      <c r="BH116" s="949"/>
      <c r="BI116" s="949"/>
      <c r="BJ116" s="949"/>
      <c r="BK116" s="949"/>
      <c r="BL116" s="949"/>
      <c r="BM116" s="949"/>
      <c r="BN116" s="949"/>
      <c r="BO116" s="949"/>
      <c r="BP116" s="950"/>
      <c r="BQ116" s="898" t="s">
        <v>432</v>
      </c>
      <c r="BR116" s="899"/>
      <c r="BS116" s="899"/>
      <c r="BT116" s="899"/>
      <c r="BU116" s="899"/>
      <c r="BV116" s="899" t="s">
        <v>128</v>
      </c>
      <c r="BW116" s="899"/>
      <c r="BX116" s="899"/>
      <c r="BY116" s="899"/>
      <c r="BZ116" s="899"/>
      <c r="CA116" s="899" t="s">
        <v>128</v>
      </c>
      <c r="CB116" s="899"/>
      <c r="CC116" s="899"/>
      <c r="CD116" s="899"/>
      <c r="CE116" s="899"/>
      <c r="CF116" s="960" t="s">
        <v>128</v>
      </c>
      <c r="CG116" s="961"/>
      <c r="CH116" s="961"/>
      <c r="CI116" s="961"/>
      <c r="CJ116" s="961"/>
      <c r="CK116" s="1016"/>
      <c r="CL116" s="903"/>
      <c r="CM116" s="906" t="s">
        <v>451</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128</v>
      </c>
      <c r="DH116" s="862"/>
      <c r="DI116" s="862"/>
      <c r="DJ116" s="862"/>
      <c r="DK116" s="863"/>
      <c r="DL116" s="864" t="s">
        <v>128</v>
      </c>
      <c r="DM116" s="862"/>
      <c r="DN116" s="862"/>
      <c r="DO116" s="862"/>
      <c r="DP116" s="863"/>
      <c r="DQ116" s="864" t="s">
        <v>128</v>
      </c>
      <c r="DR116" s="862"/>
      <c r="DS116" s="862"/>
      <c r="DT116" s="862"/>
      <c r="DU116" s="863"/>
      <c r="DV116" s="909" t="s">
        <v>128</v>
      </c>
      <c r="DW116" s="910"/>
      <c r="DX116" s="910"/>
      <c r="DY116" s="910"/>
      <c r="DZ116" s="911"/>
    </row>
    <row r="117" spans="1:130" s="247" customFormat="1" ht="26.25" customHeight="1" x14ac:dyDescent="0.15">
      <c r="A117" s="986" t="s">
        <v>185</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452</v>
      </c>
      <c r="Z117" s="988"/>
      <c r="AA117" s="993">
        <v>1859857</v>
      </c>
      <c r="AB117" s="994"/>
      <c r="AC117" s="994"/>
      <c r="AD117" s="994"/>
      <c r="AE117" s="995"/>
      <c r="AF117" s="996">
        <v>1842100</v>
      </c>
      <c r="AG117" s="994"/>
      <c r="AH117" s="994"/>
      <c r="AI117" s="994"/>
      <c r="AJ117" s="995"/>
      <c r="AK117" s="996">
        <v>1816297</v>
      </c>
      <c r="AL117" s="994"/>
      <c r="AM117" s="994"/>
      <c r="AN117" s="994"/>
      <c r="AO117" s="995"/>
      <c r="AP117" s="997"/>
      <c r="AQ117" s="998"/>
      <c r="AR117" s="998"/>
      <c r="AS117" s="998"/>
      <c r="AT117" s="999"/>
      <c r="AU117" s="1021"/>
      <c r="AV117" s="1022"/>
      <c r="AW117" s="1022"/>
      <c r="AX117" s="1022"/>
      <c r="AY117" s="1022"/>
      <c r="AZ117" s="948" t="s">
        <v>453</v>
      </c>
      <c r="BA117" s="949"/>
      <c r="BB117" s="949"/>
      <c r="BC117" s="949"/>
      <c r="BD117" s="949"/>
      <c r="BE117" s="949"/>
      <c r="BF117" s="949"/>
      <c r="BG117" s="949"/>
      <c r="BH117" s="949"/>
      <c r="BI117" s="949"/>
      <c r="BJ117" s="949"/>
      <c r="BK117" s="949"/>
      <c r="BL117" s="949"/>
      <c r="BM117" s="949"/>
      <c r="BN117" s="949"/>
      <c r="BO117" s="949"/>
      <c r="BP117" s="950"/>
      <c r="BQ117" s="898" t="s">
        <v>432</v>
      </c>
      <c r="BR117" s="899"/>
      <c r="BS117" s="899"/>
      <c r="BT117" s="899"/>
      <c r="BU117" s="899"/>
      <c r="BV117" s="899" t="s">
        <v>128</v>
      </c>
      <c r="BW117" s="899"/>
      <c r="BX117" s="899"/>
      <c r="BY117" s="899"/>
      <c r="BZ117" s="899"/>
      <c r="CA117" s="899" t="s">
        <v>432</v>
      </c>
      <c r="CB117" s="899"/>
      <c r="CC117" s="899"/>
      <c r="CD117" s="899"/>
      <c r="CE117" s="899"/>
      <c r="CF117" s="960" t="s">
        <v>434</v>
      </c>
      <c r="CG117" s="961"/>
      <c r="CH117" s="961"/>
      <c r="CI117" s="961"/>
      <c r="CJ117" s="961"/>
      <c r="CK117" s="1016"/>
      <c r="CL117" s="903"/>
      <c r="CM117" s="906" t="s">
        <v>454</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432</v>
      </c>
      <c r="DH117" s="862"/>
      <c r="DI117" s="862"/>
      <c r="DJ117" s="862"/>
      <c r="DK117" s="863"/>
      <c r="DL117" s="864" t="s">
        <v>128</v>
      </c>
      <c r="DM117" s="862"/>
      <c r="DN117" s="862"/>
      <c r="DO117" s="862"/>
      <c r="DP117" s="863"/>
      <c r="DQ117" s="864" t="s">
        <v>432</v>
      </c>
      <c r="DR117" s="862"/>
      <c r="DS117" s="862"/>
      <c r="DT117" s="862"/>
      <c r="DU117" s="863"/>
      <c r="DV117" s="909" t="s">
        <v>434</v>
      </c>
      <c r="DW117" s="910"/>
      <c r="DX117" s="910"/>
      <c r="DY117" s="910"/>
      <c r="DZ117" s="911"/>
    </row>
    <row r="118" spans="1:130" s="247" customFormat="1" ht="26.25" customHeight="1" x14ac:dyDescent="0.15">
      <c r="A118" s="986" t="s">
        <v>425</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423</v>
      </c>
      <c r="AB118" s="987"/>
      <c r="AC118" s="987"/>
      <c r="AD118" s="987"/>
      <c r="AE118" s="988"/>
      <c r="AF118" s="989" t="s">
        <v>304</v>
      </c>
      <c r="AG118" s="987"/>
      <c r="AH118" s="987"/>
      <c r="AI118" s="987"/>
      <c r="AJ118" s="988"/>
      <c r="AK118" s="989" t="s">
        <v>303</v>
      </c>
      <c r="AL118" s="987"/>
      <c r="AM118" s="987"/>
      <c r="AN118" s="987"/>
      <c r="AO118" s="988"/>
      <c r="AP118" s="990" t="s">
        <v>424</v>
      </c>
      <c r="AQ118" s="991"/>
      <c r="AR118" s="991"/>
      <c r="AS118" s="991"/>
      <c r="AT118" s="992"/>
      <c r="AU118" s="1021"/>
      <c r="AV118" s="1022"/>
      <c r="AW118" s="1022"/>
      <c r="AX118" s="1022"/>
      <c r="AY118" s="1022"/>
      <c r="AZ118" s="964" t="s">
        <v>455</v>
      </c>
      <c r="BA118" s="965"/>
      <c r="BB118" s="965"/>
      <c r="BC118" s="965"/>
      <c r="BD118" s="965"/>
      <c r="BE118" s="965"/>
      <c r="BF118" s="965"/>
      <c r="BG118" s="965"/>
      <c r="BH118" s="965"/>
      <c r="BI118" s="965"/>
      <c r="BJ118" s="965"/>
      <c r="BK118" s="965"/>
      <c r="BL118" s="965"/>
      <c r="BM118" s="965"/>
      <c r="BN118" s="965"/>
      <c r="BO118" s="965"/>
      <c r="BP118" s="966"/>
      <c r="BQ118" s="967">
        <v>19531</v>
      </c>
      <c r="BR118" s="930"/>
      <c r="BS118" s="930"/>
      <c r="BT118" s="930"/>
      <c r="BU118" s="930"/>
      <c r="BV118" s="930">
        <v>7325</v>
      </c>
      <c r="BW118" s="930"/>
      <c r="BX118" s="930"/>
      <c r="BY118" s="930"/>
      <c r="BZ118" s="930"/>
      <c r="CA118" s="930">
        <v>6161</v>
      </c>
      <c r="CB118" s="930"/>
      <c r="CC118" s="930"/>
      <c r="CD118" s="930"/>
      <c r="CE118" s="930"/>
      <c r="CF118" s="960">
        <v>0.1</v>
      </c>
      <c r="CG118" s="961"/>
      <c r="CH118" s="961"/>
      <c r="CI118" s="961"/>
      <c r="CJ118" s="961"/>
      <c r="CK118" s="1016"/>
      <c r="CL118" s="903"/>
      <c r="CM118" s="906" t="s">
        <v>456</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128</v>
      </c>
      <c r="DH118" s="862"/>
      <c r="DI118" s="862"/>
      <c r="DJ118" s="862"/>
      <c r="DK118" s="863"/>
      <c r="DL118" s="864" t="s">
        <v>434</v>
      </c>
      <c r="DM118" s="862"/>
      <c r="DN118" s="862"/>
      <c r="DO118" s="862"/>
      <c r="DP118" s="863"/>
      <c r="DQ118" s="864" t="s">
        <v>128</v>
      </c>
      <c r="DR118" s="862"/>
      <c r="DS118" s="862"/>
      <c r="DT118" s="862"/>
      <c r="DU118" s="863"/>
      <c r="DV118" s="909" t="s">
        <v>434</v>
      </c>
      <c r="DW118" s="910"/>
      <c r="DX118" s="910"/>
      <c r="DY118" s="910"/>
      <c r="DZ118" s="911"/>
    </row>
    <row r="119" spans="1:130" s="247" customFormat="1" ht="26.25" customHeight="1" x14ac:dyDescent="0.15">
      <c r="A119" s="900" t="s">
        <v>428</v>
      </c>
      <c r="B119" s="901"/>
      <c r="C119" s="976" t="s">
        <v>429</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432</v>
      </c>
      <c r="AB119" s="980"/>
      <c r="AC119" s="980"/>
      <c r="AD119" s="980"/>
      <c r="AE119" s="981"/>
      <c r="AF119" s="982" t="s">
        <v>128</v>
      </c>
      <c r="AG119" s="980"/>
      <c r="AH119" s="980"/>
      <c r="AI119" s="980"/>
      <c r="AJ119" s="981"/>
      <c r="AK119" s="982" t="s">
        <v>128</v>
      </c>
      <c r="AL119" s="980"/>
      <c r="AM119" s="980"/>
      <c r="AN119" s="980"/>
      <c r="AO119" s="981"/>
      <c r="AP119" s="983" t="s">
        <v>128</v>
      </c>
      <c r="AQ119" s="984"/>
      <c r="AR119" s="984"/>
      <c r="AS119" s="984"/>
      <c r="AT119" s="985"/>
      <c r="AU119" s="1023"/>
      <c r="AV119" s="1024"/>
      <c r="AW119" s="1024"/>
      <c r="AX119" s="1024"/>
      <c r="AY119" s="1024"/>
      <c r="AZ119" s="278" t="s">
        <v>185</v>
      </c>
      <c r="BA119" s="278"/>
      <c r="BB119" s="278"/>
      <c r="BC119" s="278"/>
      <c r="BD119" s="278"/>
      <c r="BE119" s="278"/>
      <c r="BF119" s="278"/>
      <c r="BG119" s="278"/>
      <c r="BH119" s="278"/>
      <c r="BI119" s="278"/>
      <c r="BJ119" s="278"/>
      <c r="BK119" s="278"/>
      <c r="BL119" s="278"/>
      <c r="BM119" s="278"/>
      <c r="BN119" s="278"/>
      <c r="BO119" s="962" t="s">
        <v>457</v>
      </c>
      <c r="BP119" s="963"/>
      <c r="BQ119" s="967">
        <v>20465286</v>
      </c>
      <c r="BR119" s="930"/>
      <c r="BS119" s="930"/>
      <c r="BT119" s="930"/>
      <c r="BU119" s="930"/>
      <c r="BV119" s="930">
        <v>21048770</v>
      </c>
      <c r="BW119" s="930"/>
      <c r="BX119" s="930"/>
      <c r="BY119" s="930"/>
      <c r="BZ119" s="930"/>
      <c r="CA119" s="930">
        <v>20618525</v>
      </c>
      <c r="CB119" s="930"/>
      <c r="CC119" s="930"/>
      <c r="CD119" s="930"/>
      <c r="CE119" s="930"/>
      <c r="CF119" s="828"/>
      <c r="CG119" s="829"/>
      <c r="CH119" s="829"/>
      <c r="CI119" s="829"/>
      <c r="CJ119" s="919"/>
      <c r="CK119" s="1017"/>
      <c r="CL119" s="905"/>
      <c r="CM119" s="923" t="s">
        <v>458</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128</v>
      </c>
      <c r="DH119" s="845"/>
      <c r="DI119" s="845"/>
      <c r="DJ119" s="845"/>
      <c r="DK119" s="846"/>
      <c r="DL119" s="847" t="s">
        <v>128</v>
      </c>
      <c r="DM119" s="845"/>
      <c r="DN119" s="845"/>
      <c r="DO119" s="845"/>
      <c r="DP119" s="846"/>
      <c r="DQ119" s="847" t="s">
        <v>128</v>
      </c>
      <c r="DR119" s="845"/>
      <c r="DS119" s="845"/>
      <c r="DT119" s="845"/>
      <c r="DU119" s="846"/>
      <c r="DV119" s="933" t="s">
        <v>128</v>
      </c>
      <c r="DW119" s="934"/>
      <c r="DX119" s="934"/>
      <c r="DY119" s="934"/>
      <c r="DZ119" s="935"/>
    </row>
    <row r="120" spans="1:130" s="247" customFormat="1" ht="26.25" customHeight="1" x14ac:dyDescent="0.15">
      <c r="A120" s="902"/>
      <c r="B120" s="903"/>
      <c r="C120" s="906" t="s">
        <v>435</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128</v>
      </c>
      <c r="AB120" s="862"/>
      <c r="AC120" s="862"/>
      <c r="AD120" s="862"/>
      <c r="AE120" s="863"/>
      <c r="AF120" s="864" t="s">
        <v>128</v>
      </c>
      <c r="AG120" s="862"/>
      <c r="AH120" s="862"/>
      <c r="AI120" s="862"/>
      <c r="AJ120" s="863"/>
      <c r="AK120" s="864" t="s">
        <v>432</v>
      </c>
      <c r="AL120" s="862"/>
      <c r="AM120" s="862"/>
      <c r="AN120" s="862"/>
      <c r="AO120" s="863"/>
      <c r="AP120" s="909" t="s">
        <v>128</v>
      </c>
      <c r="AQ120" s="910"/>
      <c r="AR120" s="910"/>
      <c r="AS120" s="910"/>
      <c r="AT120" s="911"/>
      <c r="AU120" s="968" t="s">
        <v>459</v>
      </c>
      <c r="AV120" s="969"/>
      <c r="AW120" s="969"/>
      <c r="AX120" s="969"/>
      <c r="AY120" s="970"/>
      <c r="AZ120" s="945" t="s">
        <v>460</v>
      </c>
      <c r="BA120" s="890"/>
      <c r="BB120" s="890"/>
      <c r="BC120" s="890"/>
      <c r="BD120" s="890"/>
      <c r="BE120" s="890"/>
      <c r="BF120" s="890"/>
      <c r="BG120" s="890"/>
      <c r="BH120" s="890"/>
      <c r="BI120" s="890"/>
      <c r="BJ120" s="890"/>
      <c r="BK120" s="890"/>
      <c r="BL120" s="890"/>
      <c r="BM120" s="890"/>
      <c r="BN120" s="890"/>
      <c r="BO120" s="890"/>
      <c r="BP120" s="891"/>
      <c r="BQ120" s="946">
        <v>2223389</v>
      </c>
      <c r="BR120" s="927"/>
      <c r="BS120" s="927"/>
      <c r="BT120" s="927"/>
      <c r="BU120" s="927"/>
      <c r="BV120" s="927">
        <v>2241942</v>
      </c>
      <c r="BW120" s="927"/>
      <c r="BX120" s="927"/>
      <c r="BY120" s="927"/>
      <c r="BZ120" s="927"/>
      <c r="CA120" s="927">
        <v>2126492</v>
      </c>
      <c r="CB120" s="927"/>
      <c r="CC120" s="927"/>
      <c r="CD120" s="927"/>
      <c r="CE120" s="927"/>
      <c r="CF120" s="951">
        <v>38.799999999999997</v>
      </c>
      <c r="CG120" s="952"/>
      <c r="CH120" s="952"/>
      <c r="CI120" s="952"/>
      <c r="CJ120" s="952"/>
      <c r="CK120" s="953" t="s">
        <v>461</v>
      </c>
      <c r="CL120" s="937"/>
      <c r="CM120" s="937"/>
      <c r="CN120" s="937"/>
      <c r="CO120" s="938"/>
      <c r="CP120" s="957" t="s">
        <v>404</v>
      </c>
      <c r="CQ120" s="958"/>
      <c r="CR120" s="958"/>
      <c r="CS120" s="958"/>
      <c r="CT120" s="958"/>
      <c r="CU120" s="958"/>
      <c r="CV120" s="958"/>
      <c r="CW120" s="958"/>
      <c r="CX120" s="958"/>
      <c r="CY120" s="958"/>
      <c r="CZ120" s="958"/>
      <c r="DA120" s="958"/>
      <c r="DB120" s="958"/>
      <c r="DC120" s="958"/>
      <c r="DD120" s="958"/>
      <c r="DE120" s="958"/>
      <c r="DF120" s="959"/>
      <c r="DG120" s="946">
        <v>4631859</v>
      </c>
      <c r="DH120" s="927"/>
      <c r="DI120" s="927"/>
      <c r="DJ120" s="927"/>
      <c r="DK120" s="927"/>
      <c r="DL120" s="927">
        <v>4536195</v>
      </c>
      <c r="DM120" s="927"/>
      <c r="DN120" s="927"/>
      <c r="DO120" s="927"/>
      <c r="DP120" s="927"/>
      <c r="DQ120" s="927">
        <v>4436792</v>
      </c>
      <c r="DR120" s="927"/>
      <c r="DS120" s="927"/>
      <c r="DT120" s="927"/>
      <c r="DU120" s="927"/>
      <c r="DV120" s="928">
        <v>81</v>
      </c>
      <c r="DW120" s="928"/>
      <c r="DX120" s="928"/>
      <c r="DY120" s="928"/>
      <c r="DZ120" s="929"/>
    </row>
    <row r="121" spans="1:130" s="247" customFormat="1" ht="26.25" customHeight="1" x14ac:dyDescent="0.15">
      <c r="A121" s="902"/>
      <c r="B121" s="903"/>
      <c r="C121" s="948" t="s">
        <v>462</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128</v>
      </c>
      <c r="AB121" s="862"/>
      <c r="AC121" s="862"/>
      <c r="AD121" s="862"/>
      <c r="AE121" s="863"/>
      <c r="AF121" s="864" t="s">
        <v>128</v>
      </c>
      <c r="AG121" s="862"/>
      <c r="AH121" s="862"/>
      <c r="AI121" s="862"/>
      <c r="AJ121" s="863"/>
      <c r="AK121" s="864" t="s">
        <v>128</v>
      </c>
      <c r="AL121" s="862"/>
      <c r="AM121" s="862"/>
      <c r="AN121" s="862"/>
      <c r="AO121" s="863"/>
      <c r="AP121" s="909" t="s">
        <v>128</v>
      </c>
      <c r="AQ121" s="910"/>
      <c r="AR121" s="910"/>
      <c r="AS121" s="910"/>
      <c r="AT121" s="911"/>
      <c r="AU121" s="971"/>
      <c r="AV121" s="972"/>
      <c r="AW121" s="972"/>
      <c r="AX121" s="972"/>
      <c r="AY121" s="973"/>
      <c r="AZ121" s="897" t="s">
        <v>463</v>
      </c>
      <c r="BA121" s="832"/>
      <c r="BB121" s="832"/>
      <c r="BC121" s="832"/>
      <c r="BD121" s="832"/>
      <c r="BE121" s="832"/>
      <c r="BF121" s="832"/>
      <c r="BG121" s="832"/>
      <c r="BH121" s="832"/>
      <c r="BI121" s="832"/>
      <c r="BJ121" s="832"/>
      <c r="BK121" s="832"/>
      <c r="BL121" s="832"/>
      <c r="BM121" s="832"/>
      <c r="BN121" s="832"/>
      <c r="BO121" s="832"/>
      <c r="BP121" s="833"/>
      <c r="BQ121" s="898">
        <v>74503</v>
      </c>
      <c r="BR121" s="899"/>
      <c r="BS121" s="899"/>
      <c r="BT121" s="899"/>
      <c r="BU121" s="899"/>
      <c r="BV121" s="899">
        <v>30022</v>
      </c>
      <c r="BW121" s="899"/>
      <c r="BX121" s="899"/>
      <c r="BY121" s="899"/>
      <c r="BZ121" s="899"/>
      <c r="CA121" s="899">
        <v>6883</v>
      </c>
      <c r="CB121" s="899"/>
      <c r="CC121" s="899"/>
      <c r="CD121" s="899"/>
      <c r="CE121" s="899"/>
      <c r="CF121" s="960">
        <v>0.1</v>
      </c>
      <c r="CG121" s="961"/>
      <c r="CH121" s="961"/>
      <c r="CI121" s="961"/>
      <c r="CJ121" s="961"/>
      <c r="CK121" s="954"/>
      <c r="CL121" s="940"/>
      <c r="CM121" s="940"/>
      <c r="CN121" s="940"/>
      <c r="CO121" s="941"/>
      <c r="CP121" s="920" t="s">
        <v>402</v>
      </c>
      <c r="CQ121" s="921"/>
      <c r="CR121" s="921"/>
      <c r="CS121" s="921"/>
      <c r="CT121" s="921"/>
      <c r="CU121" s="921"/>
      <c r="CV121" s="921"/>
      <c r="CW121" s="921"/>
      <c r="CX121" s="921"/>
      <c r="CY121" s="921"/>
      <c r="CZ121" s="921"/>
      <c r="DA121" s="921"/>
      <c r="DB121" s="921"/>
      <c r="DC121" s="921"/>
      <c r="DD121" s="921"/>
      <c r="DE121" s="921"/>
      <c r="DF121" s="922"/>
      <c r="DG121" s="898">
        <v>446980</v>
      </c>
      <c r="DH121" s="899"/>
      <c r="DI121" s="899"/>
      <c r="DJ121" s="899"/>
      <c r="DK121" s="899"/>
      <c r="DL121" s="899">
        <v>573135</v>
      </c>
      <c r="DM121" s="899"/>
      <c r="DN121" s="899"/>
      <c r="DO121" s="899"/>
      <c r="DP121" s="899"/>
      <c r="DQ121" s="899">
        <v>722369</v>
      </c>
      <c r="DR121" s="899"/>
      <c r="DS121" s="899"/>
      <c r="DT121" s="899"/>
      <c r="DU121" s="899"/>
      <c r="DV121" s="876">
        <v>13.2</v>
      </c>
      <c r="DW121" s="876"/>
      <c r="DX121" s="876"/>
      <c r="DY121" s="876"/>
      <c r="DZ121" s="877"/>
    </row>
    <row r="122" spans="1:130" s="247" customFormat="1" ht="26.25" customHeight="1" x14ac:dyDescent="0.15">
      <c r="A122" s="902"/>
      <c r="B122" s="903"/>
      <c r="C122" s="906" t="s">
        <v>445</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128</v>
      </c>
      <c r="AB122" s="862"/>
      <c r="AC122" s="862"/>
      <c r="AD122" s="862"/>
      <c r="AE122" s="863"/>
      <c r="AF122" s="864" t="s">
        <v>128</v>
      </c>
      <c r="AG122" s="862"/>
      <c r="AH122" s="862"/>
      <c r="AI122" s="862"/>
      <c r="AJ122" s="863"/>
      <c r="AK122" s="864" t="s">
        <v>128</v>
      </c>
      <c r="AL122" s="862"/>
      <c r="AM122" s="862"/>
      <c r="AN122" s="862"/>
      <c r="AO122" s="863"/>
      <c r="AP122" s="909" t="s">
        <v>432</v>
      </c>
      <c r="AQ122" s="910"/>
      <c r="AR122" s="910"/>
      <c r="AS122" s="910"/>
      <c r="AT122" s="911"/>
      <c r="AU122" s="971"/>
      <c r="AV122" s="972"/>
      <c r="AW122" s="972"/>
      <c r="AX122" s="972"/>
      <c r="AY122" s="973"/>
      <c r="AZ122" s="964" t="s">
        <v>464</v>
      </c>
      <c r="BA122" s="965"/>
      <c r="BB122" s="965"/>
      <c r="BC122" s="965"/>
      <c r="BD122" s="965"/>
      <c r="BE122" s="965"/>
      <c r="BF122" s="965"/>
      <c r="BG122" s="965"/>
      <c r="BH122" s="965"/>
      <c r="BI122" s="965"/>
      <c r="BJ122" s="965"/>
      <c r="BK122" s="965"/>
      <c r="BL122" s="965"/>
      <c r="BM122" s="965"/>
      <c r="BN122" s="965"/>
      <c r="BO122" s="965"/>
      <c r="BP122" s="966"/>
      <c r="BQ122" s="967">
        <v>13077022</v>
      </c>
      <c r="BR122" s="930"/>
      <c r="BS122" s="930"/>
      <c r="BT122" s="930"/>
      <c r="BU122" s="930"/>
      <c r="BV122" s="930">
        <v>13039389</v>
      </c>
      <c r="BW122" s="930"/>
      <c r="BX122" s="930"/>
      <c r="BY122" s="930"/>
      <c r="BZ122" s="930"/>
      <c r="CA122" s="930">
        <v>12007142</v>
      </c>
      <c r="CB122" s="930"/>
      <c r="CC122" s="930"/>
      <c r="CD122" s="930"/>
      <c r="CE122" s="930"/>
      <c r="CF122" s="931">
        <v>219.1</v>
      </c>
      <c r="CG122" s="932"/>
      <c r="CH122" s="932"/>
      <c r="CI122" s="932"/>
      <c r="CJ122" s="932"/>
      <c r="CK122" s="954"/>
      <c r="CL122" s="940"/>
      <c r="CM122" s="940"/>
      <c r="CN122" s="940"/>
      <c r="CO122" s="941"/>
      <c r="CP122" s="920" t="s">
        <v>465</v>
      </c>
      <c r="CQ122" s="921"/>
      <c r="CR122" s="921"/>
      <c r="CS122" s="921"/>
      <c r="CT122" s="921"/>
      <c r="CU122" s="921"/>
      <c r="CV122" s="921"/>
      <c r="CW122" s="921"/>
      <c r="CX122" s="921"/>
      <c r="CY122" s="921"/>
      <c r="CZ122" s="921"/>
      <c r="DA122" s="921"/>
      <c r="DB122" s="921"/>
      <c r="DC122" s="921"/>
      <c r="DD122" s="921"/>
      <c r="DE122" s="921"/>
      <c r="DF122" s="922"/>
      <c r="DG122" s="898">
        <v>592781</v>
      </c>
      <c r="DH122" s="899"/>
      <c r="DI122" s="899"/>
      <c r="DJ122" s="899"/>
      <c r="DK122" s="899"/>
      <c r="DL122" s="899">
        <v>607729</v>
      </c>
      <c r="DM122" s="899"/>
      <c r="DN122" s="899"/>
      <c r="DO122" s="899"/>
      <c r="DP122" s="899"/>
      <c r="DQ122" s="899">
        <v>583590</v>
      </c>
      <c r="DR122" s="899"/>
      <c r="DS122" s="899"/>
      <c r="DT122" s="899"/>
      <c r="DU122" s="899"/>
      <c r="DV122" s="876">
        <v>10.7</v>
      </c>
      <c r="DW122" s="876"/>
      <c r="DX122" s="876"/>
      <c r="DY122" s="876"/>
      <c r="DZ122" s="877"/>
    </row>
    <row r="123" spans="1:130" s="247" customFormat="1" ht="26.25" customHeight="1" x14ac:dyDescent="0.15">
      <c r="A123" s="902"/>
      <c r="B123" s="903"/>
      <c r="C123" s="906" t="s">
        <v>451</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128</v>
      </c>
      <c r="AB123" s="862"/>
      <c r="AC123" s="862"/>
      <c r="AD123" s="862"/>
      <c r="AE123" s="863"/>
      <c r="AF123" s="864" t="s">
        <v>128</v>
      </c>
      <c r="AG123" s="862"/>
      <c r="AH123" s="862"/>
      <c r="AI123" s="862"/>
      <c r="AJ123" s="863"/>
      <c r="AK123" s="864" t="s">
        <v>128</v>
      </c>
      <c r="AL123" s="862"/>
      <c r="AM123" s="862"/>
      <c r="AN123" s="862"/>
      <c r="AO123" s="863"/>
      <c r="AP123" s="909" t="s">
        <v>128</v>
      </c>
      <c r="AQ123" s="910"/>
      <c r="AR123" s="910"/>
      <c r="AS123" s="910"/>
      <c r="AT123" s="911"/>
      <c r="AU123" s="974"/>
      <c r="AV123" s="975"/>
      <c r="AW123" s="975"/>
      <c r="AX123" s="975"/>
      <c r="AY123" s="975"/>
      <c r="AZ123" s="278" t="s">
        <v>185</v>
      </c>
      <c r="BA123" s="278"/>
      <c r="BB123" s="278"/>
      <c r="BC123" s="278"/>
      <c r="BD123" s="278"/>
      <c r="BE123" s="278"/>
      <c r="BF123" s="278"/>
      <c r="BG123" s="278"/>
      <c r="BH123" s="278"/>
      <c r="BI123" s="278"/>
      <c r="BJ123" s="278"/>
      <c r="BK123" s="278"/>
      <c r="BL123" s="278"/>
      <c r="BM123" s="278"/>
      <c r="BN123" s="278"/>
      <c r="BO123" s="962" t="s">
        <v>466</v>
      </c>
      <c r="BP123" s="963"/>
      <c r="BQ123" s="917">
        <v>15374914</v>
      </c>
      <c r="BR123" s="918"/>
      <c r="BS123" s="918"/>
      <c r="BT123" s="918"/>
      <c r="BU123" s="918"/>
      <c r="BV123" s="918">
        <v>15311353</v>
      </c>
      <c r="BW123" s="918"/>
      <c r="BX123" s="918"/>
      <c r="BY123" s="918"/>
      <c r="BZ123" s="918"/>
      <c r="CA123" s="918">
        <v>14140517</v>
      </c>
      <c r="CB123" s="918"/>
      <c r="CC123" s="918"/>
      <c r="CD123" s="918"/>
      <c r="CE123" s="918"/>
      <c r="CF123" s="828"/>
      <c r="CG123" s="829"/>
      <c r="CH123" s="829"/>
      <c r="CI123" s="829"/>
      <c r="CJ123" s="919"/>
      <c r="CK123" s="954"/>
      <c r="CL123" s="940"/>
      <c r="CM123" s="940"/>
      <c r="CN123" s="940"/>
      <c r="CO123" s="941"/>
      <c r="CP123" s="920" t="s">
        <v>401</v>
      </c>
      <c r="CQ123" s="921"/>
      <c r="CR123" s="921"/>
      <c r="CS123" s="921"/>
      <c r="CT123" s="921"/>
      <c r="CU123" s="921"/>
      <c r="CV123" s="921"/>
      <c r="CW123" s="921"/>
      <c r="CX123" s="921"/>
      <c r="CY123" s="921"/>
      <c r="CZ123" s="921"/>
      <c r="DA123" s="921"/>
      <c r="DB123" s="921"/>
      <c r="DC123" s="921"/>
      <c r="DD123" s="921"/>
      <c r="DE123" s="921"/>
      <c r="DF123" s="922"/>
      <c r="DG123" s="861" t="s">
        <v>128</v>
      </c>
      <c r="DH123" s="862"/>
      <c r="DI123" s="862"/>
      <c r="DJ123" s="862"/>
      <c r="DK123" s="863"/>
      <c r="DL123" s="864" t="s">
        <v>128</v>
      </c>
      <c r="DM123" s="862"/>
      <c r="DN123" s="862"/>
      <c r="DO123" s="862"/>
      <c r="DP123" s="863"/>
      <c r="DQ123" s="864" t="s">
        <v>128</v>
      </c>
      <c r="DR123" s="862"/>
      <c r="DS123" s="862"/>
      <c r="DT123" s="862"/>
      <c r="DU123" s="863"/>
      <c r="DV123" s="909" t="s">
        <v>128</v>
      </c>
      <c r="DW123" s="910"/>
      <c r="DX123" s="910"/>
      <c r="DY123" s="910"/>
      <c r="DZ123" s="911"/>
    </row>
    <row r="124" spans="1:130" s="247" customFormat="1" ht="26.25" customHeight="1" thickBot="1" x14ac:dyDescent="0.2">
      <c r="A124" s="902"/>
      <c r="B124" s="903"/>
      <c r="C124" s="906" t="s">
        <v>454</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128</v>
      </c>
      <c r="AB124" s="862"/>
      <c r="AC124" s="862"/>
      <c r="AD124" s="862"/>
      <c r="AE124" s="863"/>
      <c r="AF124" s="864" t="s">
        <v>128</v>
      </c>
      <c r="AG124" s="862"/>
      <c r="AH124" s="862"/>
      <c r="AI124" s="862"/>
      <c r="AJ124" s="863"/>
      <c r="AK124" s="864" t="s">
        <v>128</v>
      </c>
      <c r="AL124" s="862"/>
      <c r="AM124" s="862"/>
      <c r="AN124" s="862"/>
      <c r="AO124" s="863"/>
      <c r="AP124" s="909" t="s">
        <v>128</v>
      </c>
      <c r="AQ124" s="910"/>
      <c r="AR124" s="910"/>
      <c r="AS124" s="910"/>
      <c r="AT124" s="911"/>
      <c r="AU124" s="912" t="s">
        <v>467</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90.8</v>
      </c>
      <c r="BR124" s="916"/>
      <c r="BS124" s="916"/>
      <c r="BT124" s="916"/>
      <c r="BU124" s="916"/>
      <c r="BV124" s="916">
        <v>103.2</v>
      </c>
      <c r="BW124" s="916"/>
      <c r="BX124" s="916"/>
      <c r="BY124" s="916"/>
      <c r="BZ124" s="916"/>
      <c r="CA124" s="916">
        <v>118.2</v>
      </c>
      <c r="CB124" s="916"/>
      <c r="CC124" s="916"/>
      <c r="CD124" s="916"/>
      <c r="CE124" s="916"/>
      <c r="CF124" s="806"/>
      <c r="CG124" s="807"/>
      <c r="CH124" s="807"/>
      <c r="CI124" s="807"/>
      <c r="CJ124" s="947"/>
      <c r="CK124" s="955"/>
      <c r="CL124" s="955"/>
      <c r="CM124" s="955"/>
      <c r="CN124" s="955"/>
      <c r="CO124" s="956"/>
      <c r="CP124" s="920" t="s">
        <v>468</v>
      </c>
      <c r="CQ124" s="921"/>
      <c r="CR124" s="921"/>
      <c r="CS124" s="921"/>
      <c r="CT124" s="921"/>
      <c r="CU124" s="921"/>
      <c r="CV124" s="921"/>
      <c r="CW124" s="921"/>
      <c r="CX124" s="921"/>
      <c r="CY124" s="921"/>
      <c r="CZ124" s="921"/>
      <c r="DA124" s="921"/>
      <c r="DB124" s="921"/>
      <c r="DC124" s="921"/>
      <c r="DD124" s="921"/>
      <c r="DE124" s="921"/>
      <c r="DF124" s="922"/>
      <c r="DG124" s="844" t="s">
        <v>128</v>
      </c>
      <c r="DH124" s="845"/>
      <c r="DI124" s="845"/>
      <c r="DJ124" s="845"/>
      <c r="DK124" s="846"/>
      <c r="DL124" s="847" t="s">
        <v>128</v>
      </c>
      <c r="DM124" s="845"/>
      <c r="DN124" s="845"/>
      <c r="DO124" s="845"/>
      <c r="DP124" s="846"/>
      <c r="DQ124" s="847" t="s">
        <v>128</v>
      </c>
      <c r="DR124" s="845"/>
      <c r="DS124" s="845"/>
      <c r="DT124" s="845"/>
      <c r="DU124" s="846"/>
      <c r="DV124" s="933" t="s">
        <v>128</v>
      </c>
      <c r="DW124" s="934"/>
      <c r="DX124" s="934"/>
      <c r="DY124" s="934"/>
      <c r="DZ124" s="935"/>
    </row>
    <row r="125" spans="1:130" s="247" customFormat="1" ht="26.25" customHeight="1" x14ac:dyDescent="0.15">
      <c r="A125" s="902"/>
      <c r="B125" s="903"/>
      <c r="C125" s="906" t="s">
        <v>456</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128</v>
      </c>
      <c r="AB125" s="862"/>
      <c r="AC125" s="862"/>
      <c r="AD125" s="862"/>
      <c r="AE125" s="863"/>
      <c r="AF125" s="864" t="s">
        <v>128</v>
      </c>
      <c r="AG125" s="862"/>
      <c r="AH125" s="862"/>
      <c r="AI125" s="862"/>
      <c r="AJ125" s="863"/>
      <c r="AK125" s="864" t="s">
        <v>128</v>
      </c>
      <c r="AL125" s="862"/>
      <c r="AM125" s="862"/>
      <c r="AN125" s="862"/>
      <c r="AO125" s="863"/>
      <c r="AP125" s="909" t="s">
        <v>128</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469</v>
      </c>
      <c r="CL125" s="937"/>
      <c r="CM125" s="937"/>
      <c r="CN125" s="937"/>
      <c r="CO125" s="938"/>
      <c r="CP125" s="945" t="s">
        <v>470</v>
      </c>
      <c r="CQ125" s="890"/>
      <c r="CR125" s="890"/>
      <c r="CS125" s="890"/>
      <c r="CT125" s="890"/>
      <c r="CU125" s="890"/>
      <c r="CV125" s="890"/>
      <c r="CW125" s="890"/>
      <c r="CX125" s="890"/>
      <c r="CY125" s="890"/>
      <c r="CZ125" s="890"/>
      <c r="DA125" s="890"/>
      <c r="DB125" s="890"/>
      <c r="DC125" s="890"/>
      <c r="DD125" s="890"/>
      <c r="DE125" s="890"/>
      <c r="DF125" s="891"/>
      <c r="DG125" s="946" t="s">
        <v>128</v>
      </c>
      <c r="DH125" s="927"/>
      <c r="DI125" s="927"/>
      <c r="DJ125" s="927"/>
      <c r="DK125" s="927"/>
      <c r="DL125" s="927" t="s">
        <v>128</v>
      </c>
      <c r="DM125" s="927"/>
      <c r="DN125" s="927"/>
      <c r="DO125" s="927"/>
      <c r="DP125" s="927"/>
      <c r="DQ125" s="927" t="s">
        <v>128</v>
      </c>
      <c r="DR125" s="927"/>
      <c r="DS125" s="927"/>
      <c r="DT125" s="927"/>
      <c r="DU125" s="927"/>
      <c r="DV125" s="928" t="s">
        <v>128</v>
      </c>
      <c r="DW125" s="928"/>
      <c r="DX125" s="928"/>
      <c r="DY125" s="928"/>
      <c r="DZ125" s="929"/>
    </row>
    <row r="126" spans="1:130" s="247" customFormat="1" ht="26.25" customHeight="1" thickBot="1" x14ac:dyDescent="0.2">
      <c r="A126" s="902"/>
      <c r="B126" s="903"/>
      <c r="C126" s="906" t="s">
        <v>458</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128</v>
      </c>
      <c r="AB126" s="862"/>
      <c r="AC126" s="862"/>
      <c r="AD126" s="862"/>
      <c r="AE126" s="863"/>
      <c r="AF126" s="864" t="s">
        <v>128</v>
      </c>
      <c r="AG126" s="862"/>
      <c r="AH126" s="862"/>
      <c r="AI126" s="862"/>
      <c r="AJ126" s="863"/>
      <c r="AK126" s="864" t="s">
        <v>128</v>
      </c>
      <c r="AL126" s="862"/>
      <c r="AM126" s="862"/>
      <c r="AN126" s="862"/>
      <c r="AO126" s="863"/>
      <c r="AP126" s="909" t="s">
        <v>128</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471</v>
      </c>
      <c r="CQ126" s="832"/>
      <c r="CR126" s="832"/>
      <c r="CS126" s="832"/>
      <c r="CT126" s="832"/>
      <c r="CU126" s="832"/>
      <c r="CV126" s="832"/>
      <c r="CW126" s="832"/>
      <c r="CX126" s="832"/>
      <c r="CY126" s="832"/>
      <c r="CZ126" s="832"/>
      <c r="DA126" s="832"/>
      <c r="DB126" s="832"/>
      <c r="DC126" s="832"/>
      <c r="DD126" s="832"/>
      <c r="DE126" s="832"/>
      <c r="DF126" s="833"/>
      <c r="DG126" s="898" t="s">
        <v>128</v>
      </c>
      <c r="DH126" s="899"/>
      <c r="DI126" s="899"/>
      <c r="DJ126" s="899"/>
      <c r="DK126" s="899"/>
      <c r="DL126" s="899" t="s">
        <v>128</v>
      </c>
      <c r="DM126" s="899"/>
      <c r="DN126" s="899"/>
      <c r="DO126" s="899"/>
      <c r="DP126" s="899"/>
      <c r="DQ126" s="899" t="s">
        <v>128</v>
      </c>
      <c r="DR126" s="899"/>
      <c r="DS126" s="899"/>
      <c r="DT126" s="899"/>
      <c r="DU126" s="899"/>
      <c r="DV126" s="876" t="s">
        <v>128</v>
      </c>
      <c r="DW126" s="876"/>
      <c r="DX126" s="876"/>
      <c r="DY126" s="876"/>
      <c r="DZ126" s="877"/>
    </row>
    <row r="127" spans="1:130" s="247" customFormat="1" ht="26.25" customHeight="1" x14ac:dyDescent="0.15">
      <c r="A127" s="904"/>
      <c r="B127" s="905"/>
      <c r="C127" s="923" t="s">
        <v>472</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770</v>
      </c>
      <c r="AB127" s="862"/>
      <c r="AC127" s="862"/>
      <c r="AD127" s="862"/>
      <c r="AE127" s="863"/>
      <c r="AF127" s="864">
        <v>690</v>
      </c>
      <c r="AG127" s="862"/>
      <c r="AH127" s="862"/>
      <c r="AI127" s="862"/>
      <c r="AJ127" s="863"/>
      <c r="AK127" s="864">
        <v>571</v>
      </c>
      <c r="AL127" s="862"/>
      <c r="AM127" s="862"/>
      <c r="AN127" s="862"/>
      <c r="AO127" s="863"/>
      <c r="AP127" s="909">
        <v>0</v>
      </c>
      <c r="AQ127" s="910"/>
      <c r="AR127" s="910"/>
      <c r="AS127" s="910"/>
      <c r="AT127" s="911"/>
      <c r="AU127" s="283"/>
      <c r="AV127" s="283"/>
      <c r="AW127" s="283"/>
      <c r="AX127" s="926" t="s">
        <v>473</v>
      </c>
      <c r="AY127" s="894"/>
      <c r="AZ127" s="894"/>
      <c r="BA127" s="894"/>
      <c r="BB127" s="894"/>
      <c r="BC127" s="894"/>
      <c r="BD127" s="894"/>
      <c r="BE127" s="895"/>
      <c r="BF127" s="893" t="s">
        <v>474</v>
      </c>
      <c r="BG127" s="894"/>
      <c r="BH127" s="894"/>
      <c r="BI127" s="894"/>
      <c r="BJ127" s="894"/>
      <c r="BK127" s="894"/>
      <c r="BL127" s="895"/>
      <c r="BM127" s="893" t="s">
        <v>475</v>
      </c>
      <c r="BN127" s="894"/>
      <c r="BO127" s="894"/>
      <c r="BP127" s="894"/>
      <c r="BQ127" s="894"/>
      <c r="BR127" s="894"/>
      <c r="BS127" s="895"/>
      <c r="BT127" s="893" t="s">
        <v>476</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477</v>
      </c>
      <c r="CQ127" s="832"/>
      <c r="CR127" s="832"/>
      <c r="CS127" s="832"/>
      <c r="CT127" s="832"/>
      <c r="CU127" s="832"/>
      <c r="CV127" s="832"/>
      <c r="CW127" s="832"/>
      <c r="CX127" s="832"/>
      <c r="CY127" s="832"/>
      <c r="CZ127" s="832"/>
      <c r="DA127" s="832"/>
      <c r="DB127" s="832"/>
      <c r="DC127" s="832"/>
      <c r="DD127" s="832"/>
      <c r="DE127" s="832"/>
      <c r="DF127" s="833"/>
      <c r="DG127" s="898" t="s">
        <v>128</v>
      </c>
      <c r="DH127" s="899"/>
      <c r="DI127" s="899"/>
      <c r="DJ127" s="899"/>
      <c r="DK127" s="899"/>
      <c r="DL127" s="899" t="s">
        <v>128</v>
      </c>
      <c r="DM127" s="899"/>
      <c r="DN127" s="899"/>
      <c r="DO127" s="899"/>
      <c r="DP127" s="899"/>
      <c r="DQ127" s="899" t="s">
        <v>128</v>
      </c>
      <c r="DR127" s="899"/>
      <c r="DS127" s="899"/>
      <c r="DT127" s="899"/>
      <c r="DU127" s="899"/>
      <c r="DV127" s="876" t="s">
        <v>128</v>
      </c>
      <c r="DW127" s="876"/>
      <c r="DX127" s="876"/>
      <c r="DY127" s="876"/>
      <c r="DZ127" s="877"/>
    </row>
    <row r="128" spans="1:130" s="247" customFormat="1" ht="26.25" customHeight="1" thickBot="1" x14ac:dyDescent="0.2">
      <c r="A128" s="878" t="s">
        <v>478</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479</v>
      </c>
      <c r="X128" s="880"/>
      <c r="Y128" s="880"/>
      <c r="Z128" s="881"/>
      <c r="AA128" s="882" t="s">
        <v>128</v>
      </c>
      <c r="AB128" s="883"/>
      <c r="AC128" s="883"/>
      <c r="AD128" s="883"/>
      <c r="AE128" s="884"/>
      <c r="AF128" s="885">
        <v>4207</v>
      </c>
      <c r="AG128" s="883"/>
      <c r="AH128" s="883"/>
      <c r="AI128" s="883"/>
      <c r="AJ128" s="884"/>
      <c r="AK128" s="885">
        <v>2253</v>
      </c>
      <c r="AL128" s="883"/>
      <c r="AM128" s="883"/>
      <c r="AN128" s="883"/>
      <c r="AO128" s="884"/>
      <c r="AP128" s="886"/>
      <c r="AQ128" s="887"/>
      <c r="AR128" s="887"/>
      <c r="AS128" s="887"/>
      <c r="AT128" s="888"/>
      <c r="AU128" s="283"/>
      <c r="AV128" s="283"/>
      <c r="AW128" s="283"/>
      <c r="AX128" s="889" t="s">
        <v>480</v>
      </c>
      <c r="AY128" s="890"/>
      <c r="AZ128" s="890"/>
      <c r="BA128" s="890"/>
      <c r="BB128" s="890"/>
      <c r="BC128" s="890"/>
      <c r="BD128" s="890"/>
      <c r="BE128" s="891"/>
      <c r="BF128" s="868" t="s">
        <v>434</v>
      </c>
      <c r="BG128" s="869"/>
      <c r="BH128" s="869"/>
      <c r="BI128" s="869"/>
      <c r="BJ128" s="869"/>
      <c r="BK128" s="869"/>
      <c r="BL128" s="892"/>
      <c r="BM128" s="868">
        <v>14.17</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481</v>
      </c>
      <c r="CQ128" s="810"/>
      <c r="CR128" s="810"/>
      <c r="CS128" s="810"/>
      <c r="CT128" s="810"/>
      <c r="CU128" s="810"/>
      <c r="CV128" s="810"/>
      <c r="CW128" s="810"/>
      <c r="CX128" s="810"/>
      <c r="CY128" s="810"/>
      <c r="CZ128" s="810"/>
      <c r="DA128" s="810"/>
      <c r="DB128" s="810"/>
      <c r="DC128" s="810"/>
      <c r="DD128" s="810"/>
      <c r="DE128" s="810"/>
      <c r="DF128" s="811"/>
      <c r="DG128" s="872" t="s">
        <v>128</v>
      </c>
      <c r="DH128" s="873"/>
      <c r="DI128" s="873"/>
      <c r="DJ128" s="873"/>
      <c r="DK128" s="873"/>
      <c r="DL128" s="873" t="s">
        <v>128</v>
      </c>
      <c r="DM128" s="873"/>
      <c r="DN128" s="873"/>
      <c r="DO128" s="873"/>
      <c r="DP128" s="873"/>
      <c r="DQ128" s="873" t="s">
        <v>128</v>
      </c>
      <c r="DR128" s="873"/>
      <c r="DS128" s="873"/>
      <c r="DT128" s="873"/>
      <c r="DU128" s="873"/>
      <c r="DV128" s="874" t="s">
        <v>128</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482</v>
      </c>
      <c r="X129" s="859"/>
      <c r="Y129" s="859"/>
      <c r="Z129" s="860"/>
      <c r="AA129" s="861">
        <v>6808441</v>
      </c>
      <c r="AB129" s="862"/>
      <c r="AC129" s="862"/>
      <c r="AD129" s="862"/>
      <c r="AE129" s="863"/>
      <c r="AF129" s="864">
        <v>6744272</v>
      </c>
      <c r="AG129" s="862"/>
      <c r="AH129" s="862"/>
      <c r="AI129" s="862"/>
      <c r="AJ129" s="863"/>
      <c r="AK129" s="864">
        <v>6648816</v>
      </c>
      <c r="AL129" s="862"/>
      <c r="AM129" s="862"/>
      <c r="AN129" s="862"/>
      <c r="AO129" s="863"/>
      <c r="AP129" s="865"/>
      <c r="AQ129" s="866"/>
      <c r="AR129" s="866"/>
      <c r="AS129" s="866"/>
      <c r="AT129" s="867"/>
      <c r="AU129" s="285"/>
      <c r="AV129" s="285"/>
      <c r="AW129" s="285"/>
      <c r="AX129" s="831" t="s">
        <v>483</v>
      </c>
      <c r="AY129" s="832"/>
      <c r="AZ129" s="832"/>
      <c r="BA129" s="832"/>
      <c r="BB129" s="832"/>
      <c r="BC129" s="832"/>
      <c r="BD129" s="832"/>
      <c r="BE129" s="833"/>
      <c r="BF129" s="851" t="s">
        <v>128</v>
      </c>
      <c r="BG129" s="852"/>
      <c r="BH129" s="852"/>
      <c r="BI129" s="852"/>
      <c r="BJ129" s="852"/>
      <c r="BK129" s="852"/>
      <c r="BL129" s="853"/>
      <c r="BM129" s="851">
        <v>19.170000000000002</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484</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485</v>
      </c>
      <c r="X130" s="859"/>
      <c r="Y130" s="859"/>
      <c r="Z130" s="860"/>
      <c r="AA130" s="861">
        <v>1204222</v>
      </c>
      <c r="AB130" s="862"/>
      <c r="AC130" s="862"/>
      <c r="AD130" s="862"/>
      <c r="AE130" s="863"/>
      <c r="AF130" s="864">
        <v>1189793</v>
      </c>
      <c r="AG130" s="862"/>
      <c r="AH130" s="862"/>
      <c r="AI130" s="862"/>
      <c r="AJ130" s="863"/>
      <c r="AK130" s="864">
        <v>1169256</v>
      </c>
      <c r="AL130" s="862"/>
      <c r="AM130" s="862"/>
      <c r="AN130" s="862"/>
      <c r="AO130" s="863"/>
      <c r="AP130" s="865"/>
      <c r="AQ130" s="866"/>
      <c r="AR130" s="866"/>
      <c r="AS130" s="866"/>
      <c r="AT130" s="867"/>
      <c r="AU130" s="285"/>
      <c r="AV130" s="285"/>
      <c r="AW130" s="285"/>
      <c r="AX130" s="831" t="s">
        <v>486</v>
      </c>
      <c r="AY130" s="832"/>
      <c r="AZ130" s="832"/>
      <c r="BA130" s="832"/>
      <c r="BB130" s="832"/>
      <c r="BC130" s="832"/>
      <c r="BD130" s="832"/>
      <c r="BE130" s="833"/>
      <c r="BF130" s="834">
        <v>11.7</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487</v>
      </c>
      <c r="X131" s="842"/>
      <c r="Y131" s="842"/>
      <c r="Z131" s="843"/>
      <c r="AA131" s="844">
        <v>5604219</v>
      </c>
      <c r="AB131" s="845"/>
      <c r="AC131" s="845"/>
      <c r="AD131" s="845"/>
      <c r="AE131" s="846"/>
      <c r="AF131" s="847">
        <v>5554479</v>
      </c>
      <c r="AG131" s="845"/>
      <c r="AH131" s="845"/>
      <c r="AI131" s="845"/>
      <c r="AJ131" s="846"/>
      <c r="AK131" s="847">
        <v>5479560</v>
      </c>
      <c r="AL131" s="845"/>
      <c r="AM131" s="845"/>
      <c r="AN131" s="845"/>
      <c r="AO131" s="846"/>
      <c r="AP131" s="848"/>
      <c r="AQ131" s="849"/>
      <c r="AR131" s="849"/>
      <c r="AS131" s="849"/>
      <c r="AT131" s="850"/>
      <c r="AU131" s="285"/>
      <c r="AV131" s="285"/>
      <c r="AW131" s="285"/>
      <c r="AX131" s="809" t="s">
        <v>488</v>
      </c>
      <c r="AY131" s="810"/>
      <c r="AZ131" s="810"/>
      <c r="BA131" s="810"/>
      <c r="BB131" s="810"/>
      <c r="BC131" s="810"/>
      <c r="BD131" s="810"/>
      <c r="BE131" s="811"/>
      <c r="BF131" s="812">
        <v>118.2</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489</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490</v>
      </c>
      <c r="W132" s="822"/>
      <c r="X132" s="822"/>
      <c r="Y132" s="822"/>
      <c r="Z132" s="823"/>
      <c r="AA132" s="824">
        <v>11.69895395</v>
      </c>
      <c r="AB132" s="825"/>
      <c r="AC132" s="825"/>
      <c r="AD132" s="825"/>
      <c r="AE132" s="826"/>
      <c r="AF132" s="827">
        <v>11.66806104</v>
      </c>
      <c r="AG132" s="825"/>
      <c r="AH132" s="825"/>
      <c r="AI132" s="825"/>
      <c r="AJ132" s="826"/>
      <c r="AK132" s="827">
        <v>11.76714919</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491</v>
      </c>
      <c r="W133" s="801"/>
      <c r="X133" s="801"/>
      <c r="Y133" s="801"/>
      <c r="Z133" s="802"/>
      <c r="AA133" s="803">
        <v>10.3</v>
      </c>
      <c r="AB133" s="804"/>
      <c r="AC133" s="804"/>
      <c r="AD133" s="804"/>
      <c r="AE133" s="805"/>
      <c r="AF133" s="803">
        <v>10.9</v>
      </c>
      <c r="AG133" s="804"/>
      <c r="AH133" s="804"/>
      <c r="AI133" s="804"/>
      <c r="AJ133" s="805"/>
      <c r="AK133" s="803">
        <v>11.7</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2h6xQQU39AbRlxl0UO+UtdLTw1Ekc80LhiBGSGXUsS0mEGreRHcnkZuuxfrTg00m0HWalIOvzhtZjOBvUp5/mw==" saltValue="5LZZs075eIk7Nr0e+1Byy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DQ105"/>
  <sheetViews>
    <sheetView showGridLines="0" view="pageBreakPreview" topLeftCell="W19" zoomScale="85" zoomScaleNormal="85" zoomScaleSheetLayoutView="85" workbookViewId="0">
      <selection activeCell="R14" sqref="R14:V14"/>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q389tLiGorgwXmw4XwsUjDzZwh1Q6gAIDOpwPk2BMNHraI9DacbD/MBCAYAQQsK1BWhZ9UH1934MGVudyu19g==" saltValue="OnalHRK4d8v0e/hu+FN+a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L89"/>
  <sheetViews>
    <sheetView showGridLines="0" topLeftCell="T13" zoomScale="85" zoomScaleNormal="85" zoomScaleSheetLayoutView="55" workbookViewId="0">
      <selection activeCell="R14" sqref="R14:V14"/>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2rw6t3yMT5ohXSTFW/EuOR3TLjtp1y0UmuJMTaQ0mKKShiRqvU+daGVEbgvpqizIjIrxr9zFQh+9eJP8b06MQ==" saltValue="r4ADMiELmQLaLqj8pqav2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Z74"/>
  <sheetViews>
    <sheetView showGridLines="0" view="pageBreakPreview" topLeftCell="A13" zoomScale="85" zoomScaleSheetLayoutView="85" workbookViewId="0">
      <selection activeCell="R14" sqref="R14:V14"/>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495</v>
      </c>
      <c r="AP7" s="304"/>
      <c r="AQ7" s="305" t="s">
        <v>496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497</v>
      </c>
      <c r="AQ8" s="311" t="s">
        <v>498</v>
      </c>
      <c r="AR8" s="312" t="s">
        <v>499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500</v>
      </c>
      <c r="AL9" s="1231"/>
      <c r="AM9" s="1231"/>
      <c r="AN9" s="1232"/>
      <c r="AO9" s="313">
        <v>1268496</v>
      </c>
      <c r="AP9" s="313">
        <v>72772</v>
      </c>
      <c r="AQ9" s="314">
        <v>95594</v>
      </c>
      <c r="AR9" s="315">
        <v>-23.9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501</v>
      </c>
      <c r="AL10" s="1231"/>
      <c r="AM10" s="1231"/>
      <c r="AN10" s="1232"/>
      <c r="AO10" s="316">
        <v>62883</v>
      </c>
      <c r="AP10" s="316">
        <v>3608</v>
      </c>
      <c r="AQ10" s="317">
        <v>8521</v>
      </c>
      <c r="AR10" s="318">
        <v>-57.7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502</v>
      </c>
      <c r="AL11" s="1231"/>
      <c r="AM11" s="1231"/>
      <c r="AN11" s="1232"/>
      <c r="AO11" s="316">
        <v>401034</v>
      </c>
      <c r="AP11" s="316">
        <v>23007</v>
      </c>
      <c r="AQ11" s="317">
        <v>14949</v>
      </c>
      <c r="AR11" s="318">
        <v>53.9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503</v>
      </c>
      <c r="AL12" s="1231"/>
      <c r="AM12" s="1231"/>
      <c r="AN12" s="1232"/>
      <c r="AO12" s="316">
        <v>31029</v>
      </c>
      <c r="AP12" s="316">
        <v>1780</v>
      </c>
      <c r="AQ12" s="317">
        <v>2839</v>
      </c>
      <c r="AR12" s="318">
        <v>-37.299999999999997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504</v>
      </c>
      <c r="AL13" s="1231"/>
      <c r="AM13" s="1231"/>
      <c r="AN13" s="1232"/>
      <c r="AO13" s="316" t="s">
        <v>505</v>
      </c>
      <c r="AP13" s="316" t="s">
        <v>505</v>
      </c>
      <c r="AQ13" s="317" t="s">
        <v>505</v>
      </c>
      <c r="AR13" s="318" t="s">
        <v>505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506</v>
      </c>
      <c r="AL14" s="1231"/>
      <c r="AM14" s="1231"/>
      <c r="AN14" s="1232"/>
      <c r="AO14" s="316">
        <v>140480</v>
      </c>
      <c r="AP14" s="316">
        <v>8059</v>
      </c>
      <c r="AQ14" s="317">
        <v>6532</v>
      </c>
      <c r="AR14" s="318">
        <v>23.4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507</v>
      </c>
      <c r="AL15" s="1231"/>
      <c r="AM15" s="1231"/>
      <c r="AN15" s="1232"/>
      <c r="AO15" s="316">
        <v>45489</v>
      </c>
      <c r="AP15" s="316">
        <v>2610</v>
      </c>
      <c r="AQ15" s="317">
        <v>2245</v>
      </c>
      <c r="AR15" s="318">
        <v>16.3</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508</v>
      </c>
      <c r="AL16" s="1234"/>
      <c r="AM16" s="1234"/>
      <c r="AN16" s="1235"/>
      <c r="AO16" s="316">
        <v>-140179</v>
      </c>
      <c r="AP16" s="316">
        <v>-8042</v>
      </c>
      <c r="AQ16" s="317">
        <v>-9049</v>
      </c>
      <c r="AR16" s="318">
        <v>-11.1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185</v>
      </c>
      <c r="AL17" s="1234"/>
      <c r="AM17" s="1234"/>
      <c r="AN17" s="1235"/>
      <c r="AO17" s="316">
        <v>1809232</v>
      </c>
      <c r="AP17" s="316">
        <v>103794</v>
      </c>
      <c r="AQ17" s="317">
        <v>121631</v>
      </c>
      <c r="AR17" s="318">
        <v>-14.7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509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510</v>
      </c>
      <c r="AP20" s="324" t="s">
        <v>511</v>
      </c>
      <c r="AQ20" s="325" t="s">
        <v>512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513</v>
      </c>
      <c r="AL21" s="1228"/>
      <c r="AM21" s="1228"/>
      <c r="AN21" s="1229"/>
      <c r="AO21" s="328">
        <v>8.43</v>
      </c>
      <c r="AP21" s="329">
        <v>11.23</v>
      </c>
      <c r="AQ21" s="330">
        <v>-2.8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514</v>
      </c>
      <c r="AL22" s="1228"/>
      <c r="AM22" s="1228"/>
      <c r="AN22" s="1229"/>
      <c r="AO22" s="333">
        <v>97.7</v>
      </c>
      <c r="AP22" s="334">
        <v>95.4</v>
      </c>
      <c r="AQ22" s="335">
        <v>2.2999999999999998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495</v>
      </c>
      <c r="AP30" s="304"/>
      <c r="AQ30" s="305" t="s">
        <v>496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497</v>
      </c>
      <c r="AQ31" s="311" t="s">
        <v>498</v>
      </c>
      <c r="AR31" s="312" t="s">
        <v>499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518</v>
      </c>
      <c r="AL32" s="1219"/>
      <c r="AM32" s="1219"/>
      <c r="AN32" s="1220"/>
      <c r="AO32" s="343">
        <v>1327960</v>
      </c>
      <c r="AP32" s="343">
        <v>76184</v>
      </c>
      <c r="AQ32" s="344">
        <v>72579</v>
      </c>
      <c r="AR32" s="345">
        <v>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519</v>
      </c>
      <c r="AL33" s="1219"/>
      <c r="AM33" s="1219"/>
      <c r="AN33" s="1220"/>
      <c r="AO33" s="343" t="s">
        <v>505</v>
      </c>
      <c r="AP33" s="343" t="s">
        <v>505</v>
      </c>
      <c r="AQ33" s="344" t="s">
        <v>505</v>
      </c>
      <c r="AR33" s="345" t="s">
        <v>505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520</v>
      </c>
      <c r="AL34" s="1219"/>
      <c r="AM34" s="1219"/>
      <c r="AN34" s="1220"/>
      <c r="AO34" s="343" t="s">
        <v>505</v>
      </c>
      <c r="AP34" s="343" t="s">
        <v>505</v>
      </c>
      <c r="AQ34" s="344" t="s">
        <v>505</v>
      </c>
      <c r="AR34" s="345" t="s">
        <v>505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521</v>
      </c>
      <c r="AL35" s="1219"/>
      <c r="AM35" s="1219"/>
      <c r="AN35" s="1220"/>
      <c r="AO35" s="343">
        <v>400419</v>
      </c>
      <c r="AP35" s="343">
        <v>22972</v>
      </c>
      <c r="AQ35" s="344">
        <v>21739</v>
      </c>
      <c r="AR35" s="345">
        <v>5.7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522</v>
      </c>
      <c r="AL36" s="1219"/>
      <c r="AM36" s="1219"/>
      <c r="AN36" s="1220"/>
      <c r="AO36" s="343">
        <v>87347</v>
      </c>
      <c r="AP36" s="343">
        <v>5011</v>
      </c>
      <c r="AQ36" s="344">
        <v>2493</v>
      </c>
      <c r="AR36" s="345">
        <v>101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523</v>
      </c>
      <c r="AL37" s="1219"/>
      <c r="AM37" s="1219"/>
      <c r="AN37" s="1220"/>
      <c r="AO37" s="343">
        <v>571</v>
      </c>
      <c r="AP37" s="343">
        <v>33</v>
      </c>
      <c r="AQ37" s="344">
        <v>865</v>
      </c>
      <c r="AR37" s="345">
        <v>-96.2</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524</v>
      </c>
      <c r="AL38" s="1222"/>
      <c r="AM38" s="1222"/>
      <c r="AN38" s="1223"/>
      <c r="AO38" s="346" t="s">
        <v>505</v>
      </c>
      <c r="AP38" s="346" t="s">
        <v>505</v>
      </c>
      <c r="AQ38" s="347">
        <v>7</v>
      </c>
      <c r="AR38" s="335" t="s">
        <v>505</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525</v>
      </c>
      <c r="AL39" s="1222"/>
      <c r="AM39" s="1222"/>
      <c r="AN39" s="1223"/>
      <c r="AO39" s="343">
        <v>-2253</v>
      </c>
      <c r="AP39" s="343">
        <v>-129</v>
      </c>
      <c r="AQ39" s="344">
        <v>-2840</v>
      </c>
      <c r="AR39" s="345">
        <v>-95.5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526</v>
      </c>
      <c r="AL40" s="1219"/>
      <c r="AM40" s="1219"/>
      <c r="AN40" s="1220"/>
      <c r="AO40" s="343">
        <v>-1169256</v>
      </c>
      <c r="AP40" s="343">
        <v>-67079</v>
      </c>
      <c r="AQ40" s="344">
        <v>-65347</v>
      </c>
      <c r="AR40" s="345">
        <v>2.7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295</v>
      </c>
      <c r="AL41" s="1225"/>
      <c r="AM41" s="1225"/>
      <c r="AN41" s="1226"/>
      <c r="AO41" s="343">
        <v>644788</v>
      </c>
      <c r="AP41" s="343">
        <v>36991</v>
      </c>
      <c r="AQ41" s="344">
        <v>29497</v>
      </c>
      <c r="AR41" s="345">
        <v>25.4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528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529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495</v>
      </c>
      <c r="AN49" s="1213" t="s">
        <v>530</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531</v>
      </c>
      <c r="AO50" s="360" t="s">
        <v>532</v>
      </c>
      <c r="AP50" s="361" t="s">
        <v>533</v>
      </c>
      <c r="AQ50" s="362" t="s">
        <v>534</v>
      </c>
      <c r="AR50" s="363" t="s">
        <v>535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536</v>
      </c>
      <c r="AL51" s="356"/>
      <c r="AM51" s="364">
        <v>2601105</v>
      </c>
      <c r="AN51" s="365">
        <v>140221</v>
      </c>
      <c r="AO51" s="366">
        <v>-31.9</v>
      </c>
      <c r="AP51" s="367">
        <v>96635</v>
      </c>
      <c r="AQ51" s="368">
        <v>-5</v>
      </c>
      <c r="AR51" s="369">
        <v>-26.9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537</v>
      </c>
      <c r="AM52" s="372">
        <v>866054</v>
      </c>
      <c r="AN52" s="373">
        <v>46688</v>
      </c>
      <c r="AO52" s="374">
        <v>-27.8</v>
      </c>
      <c r="AP52" s="375">
        <v>44408</v>
      </c>
      <c r="AQ52" s="376">
        <v>-13</v>
      </c>
      <c r="AR52" s="377">
        <v>-14.8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538</v>
      </c>
      <c r="AL53" s="356"/>
      <c r="AM53" s="364">
        <v>2707950</v>
      </c>
      <c r="AN53" s="365">
        <v>148389</v>
      </c>
      <c r="AO53" s="366">
        <v>5.8</v>
      </c>
      <c r="AP53" s="367">
        <v>97062</v>
      </c>
      <c r="AQ53" s="368">
        <v>0.4</v>
      </c>
      <c r="AR53" s="369">
        <v>5.4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537</v>
      </c>
      <c r="AM54" s="372">
        <v>964413</v>
      </c>
      <c r="AN54" s="373">
        <v>52847</v>
      </c>
      <c r="AO54" s="374">
        <v>13.2</v>
      </c>
      <c r="AP54" s="375">
        <v>50112</v>
      </c>
      <c r="AQ54" s="376">
        <v>12.8</v>
      </c>
      <c r="AR54" s="377">
        <v>0.4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539</v>
      </c>
      <c r="AL55" s="356"/>
      <c r="AM55" s="364">
        <v>2276657</v>
      </c>
      <c r="AN55" s="365">
        <v>126961</v>
      </c>
      <c r="AO55" s="366">
        <v>-14.4</v>
      </c>
      <c r="AP55" s="367">
        <v>106005</v>
      </c>
      <c r="AQ55" s="368">
        <v>9.1999999999999993</v>
      </c>
      <c r="AR55" s="369">
        <v>-23.6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537</v>
      </c>
      <c r="AM56" s="372">
        <v>895687</v>
      </c>
      <c r="AN56" s="373">
        <v>49949</v>
      </c>
      <c r="AO56" s="374">
        <v>-5.5</v>
      </c>
      <c r="AP56" s="375">
        <v>58359</v>
      </c>
      <c r="AQ56" s="376">
        <v>16.5</v>
      </c>
      <c r="AR56" s="377">
        <v>-22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540</v>
      </c>
      <c r="AL57" s="356"/>
      <c r="AM57" s="364">
        <v>3432835</v>
      </c>
      <c r="AN57" s="365">
        <v>193902</v>
      </c>
      <c r="AO57" s="366">
        <v>52.7</v>
      </c>
      <c r="AP57" s="367">
        <v>98507</v>
      </c>
      <c r="AQ57" s="368">
        <v>-7.1</v>
      </c>
      <c r="AR57" s="369">
        <v>59.8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537</v>
      </c>
      <c r="AM58" s="372">
        <v>562600</v>
      </c>
      <c r="AN58" s="373">
        <v>31778</v>
      </c>
      <c r="AO58" s="374">
        <v>-36.4</v>
      </c>
      <c r="AP58" s="375">
        <v>47567</v>
      </c>
      <c r="AQ58" s="376">
        <v>-18.5</v>
      </c>
      <c r="AR58" s="377">
        <v>-17.899999999999999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541</v>
      </c>
      <c r="AL59" s="356"/>
      <c r="AM59" s="364">
        <v>2071901</v>
      </c>
      <c r="AN59" s="365">
        <v>118863</v>
      </c>
      <c r="AO59" s="366">
        <v>-38.700000000000003</v>
      </c>
      <c r="AP59" s="367">
        <v>113347</v>
      </c>
      <c r="AQ59" s="368">
        <v>15.1</v>
      </c>
      <c r="AR59" s="369">
        <v>-53.8</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537</v>
      </c>
      <c r="AM60" s="372">
        <v>835936</v>
      </c>
      <c r="AN60" s="373">
        <v>47957</v>
      </c>
      <c r="AO60" s="374">
        <v>50.9</v>
      </c>
      <c r="AP60" s="375">
        <v>58728</v>
      </c>
      <c r="AQ60" s="376">
        <v>23.5</v>
      </c>
      <c r="AR60" s="377">
        <v>27.4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542</v>
      </c>
      <c r="AL61" s="378"/>
      <c r="AM61" s="379">
        <v>2618090</v>
      </c>
      <c r="AN61" s="380">
        <v>145667</v>
      </c>
      <c r="AO61" s="381">
        <v>-5.3</v>
      </c>
      <c r="AP61" s="382">
        <v>102311</v>
      </c>
      <c r="AQ61" s="383">
        <v>2.5</v>
      </c>
      <c r="AR61" s="369">
        <v>-7.8</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537</v>
      </c>
      <c r="AM62" s="372">
        <v>824938</v>
      </c>
      <c r="AN62" s="373">
        <v>45844</v>
      </c>
      <c r="AO62" s="374">
        <v>-1.1000000000000001</v>
      </c>
      <c r="AP62" s="375">
        <v>51835</v>
      </c>
      <c r="AQ62" s="376">
        <v>4.3</v>
      </c>
      <c r="AR62" s="377">
        <v>-5.4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8cUUspu2OqM/F2BIcva0Uxfta55SuveT6o3mqOunpZhI3WTKlI9ccak4lsQIvsMS2Nfm3B8bnrRs5YL60Npxw==" saltValue="xW2NpXwUaxMAWdp+a2OHU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DU121"/>
  <sheetViews>
    <sheetView showGridLines="0" topLeftCell="P76" zoomScale="85" zoomScaleNormal="85" zoomScaleSheetLayoutView="55" workbookViewId="0">
      <selection activeCell="R14" sqref="R14:V14"/>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544</v>
      </c>
    </row>
    <row r="120" spans="125:125" ht="13.5" hidden="1" customHeight="1" x14ac:dyDescent="0.15"/>
    <row r="121" spans="125:125" ht="13.5" hidden="1" customHeight="1" x14ac:dyDescent="0.15">
      <c r="DU121" s="291"/>
    </row>
  </sheetData>
  <sheetProtection algorithmName="SHA-512" hashValue="7M3BMikIonsLvRa73c2V7s7pEfUmYRgYqfi2Bo96FKl45WJtIhOxjTxo6pepvFJmHoNai4tnEaFtporwQhFTwA==" saltValue="yn8PMwXQt0whpBadkGfS7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L116"/>
  <sheetViews>
    <sheetView showGridLines="0" topLeftCell="A58" zoomScale="85" zoomScaleNormal="85" zoomScaleSheetLayoutView="55" workbookViewId="0">
      <selection activeCell="R14" sqref="R14:V14"/>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545</v>
      </c>
    </row>
  </sheetData>
  <sheetProtection algorithmName="SHA-512" hashValue="uN02XQ/RwpX04FwXdY24bZGp/MfTpz9skwDo5nvv2TjZD+Z/1ZkCz2alkjN++RL3jCtbUeDA6a/CSUrNpO3QYA==" saltValue="cwVCUvHt3Ts06ECFEOiXZ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25" zoomScale="85" zoomScaleNormal="85" zoomScaleSheetLayoutView="100" workbookViewId="0">
      <selection activeCell="R14" sqref="R14:V1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236" t="s">
        <v>3</v>
      </c>
      <c r="D47" s="1236"/>
      <c r="E47" s="1237"/>
      <c r="F47" s="11">
        <v>24.78</v>
      </c>
      <c r="G47" s="12">
        <v>21.67</v>
      </c>
      <c r="H47" s="12">
        <v>19.920000000000002</v>
      </c>
      <c r="I47" s="12">
        <v>20.66</v>
      </c>
      <c r="J47" s="13">
        <v>19.03</v>
      </c>
    </row>
    <row r="48" spans="2:10" ht="57.75" customHeight="1" x14ac:dyDescent="0.15">
      <c r="B48" s="14"/>
      <c r="C48" s="1238" t="s">
        <v>4</v>
      </c>
      <c r="D48" s="1238"/>
      <c r="E48" s="1239"/>
      <c r="F48" s="15">
        <v>2.5099999999999998</v>
      </c>
      <c r="G48" s="16">
        <v>2.67</v>
      </c>
      <c r="H48" s="16">
        <v>3.39</v>
      </c>
      <c r="I48" s="16">
        <v>3.84</v>
      </c>
      <c r="J48" s="17">
        <v>4.47</v>
      </c>
    </row>
    <row r="49" spans="2:10" ht="57.75" customHeight="1" thickBot="1" x14ac:dyDescent="0.2">
      <c r="B49" s="18"/>
      <c r="C49" s="1240" t="s">
        <v>5</v>
      </c>
      <c r="D49" s="1240"/>
      <c r="E49" s="1241"/>
      <c r="F49" s="19">
        <v>7.18</v>
      </c>
      <c r="G49" s="20" t="s">
        <v>551</v>
      </c>
      <c r="H49" s="20" t="s">
        <v>552</v>
      </c>
      <c r="I49" s="20" t="s">
        <v>553</v>
      </c>
      <c r="J49" s="21" t="s">
        <v>554</v>
      </c>
    </row>
    <row r="50" spans="2:10" ht="13.5" customHeight="1" x14ac:dyDescent="0.15"/>
  </sheetData>
  <sheetProtection algorithmName="SHA-512" hashValue="phkfpeubSSqAiA8UXPGnZEdGV5CdZ02cQVDBxrHXvTp57E9soYegl6Qa4gdB8fPhVnXPkJa/VsHmMaHpUuQfug==" saltValue="3DV/hll/laRJ7NNwZ9PoD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2021-03-02T07:25:10Z</cp:lastPrinted>
  <dcterms:created xsi:type="dcterms:W3CDTF">2021-02-05T00:57:21Z</dcterms:created>
  <dcterms:modified xsi:type="dcterms:W3CDTF">2021-10-14T02:46:01Z</dcterms:modified>
  <cp:category/>
</cp:coreProperties>
</file>